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<sst xmlns="http://schemas.openxmlformats.org/spreadsheetml/2006/main" count="363" uniqueCount="329">
  <si>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</si>
  <si>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</si>
  <si>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</si>
  <si>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</si>
  <si>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</si>
  <si>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</si>
  <si>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</si>
  <si>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</si>
  <si>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</si>
  <si>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</si>
  <si>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</si>
  <si>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</si>
  <si>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</si>
  <si>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</si>
  <si>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</si>
  <si>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</si>
  <si>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</si>
  <si>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</si>
  <si>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</si>
  <si>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</si>
  <si>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</si>
  <si>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</si>
  <si>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</si>
  <si>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</si>
  <si>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</si>
  <si>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</si>
  <si>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</si>
  <si>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</si>
  <si>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</si>
  <si>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</si>
  <si>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</si>
  <si>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</si>
  <si>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</si>
  <si>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</si>
  <si>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</si>
  <si>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</si>
  <si>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</si>
  <si>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</si>
  <si>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</si>
  <si>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</si>
  <si>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</si>
  <si>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</si>
  <si>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</si>
  <si>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</si>
  <si>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</si>
  <si>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</si>
  <si>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</si>
  <si>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</si>
  <si>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</si>
  <si>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</si>
  <si>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</si>
  <si>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</si>
  <si>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</si>
  <si>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</si>
  <si>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</si>
  <si>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</si>
  <si>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</si>
  <si>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</si>
  <si>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</si>
  <si>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</si>
  <si>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</si>
  <si>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</si>
  <si>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</si>
  <si>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</si>
  <si>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</si>
  <si>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</si>
  <si>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</si>
  <si>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</si>
  <si>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</si>
  <si>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</si>
  <si>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</si>
  <si>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</si>
  <si>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</si>
  <si>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</si>
  <si>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</si>
  <si>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</si>
  <si>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</si>
  <si>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</si>
  <si>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</si>
  <si>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</si>
  <si>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</si>
  <si>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</si>
  <si>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</si>
  <si>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</si>
  <si>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</si>
  <si>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</si>
  <si>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</si>
  <si>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</si>
  <si>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</si>
  <si>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</si>
  <si>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</si>
  <si>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</si>
  <si>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</si>
  <si>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</si>
  <si>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</si>
  <si>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</si>
  <si>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QUARTERLY INTERVAL FUND - SERIES III</t>
  </si>
  <si>
    <t>RELIANCE DUAL ADVANTAGE FIXED TENURE FUND - IV - PLAN A</t>
  </si>
  <si>
    <t>RELIANCE MONTHLY INTERVAL FUND - SERIES II</t>
  </si>
  <si>
    <t>RELIANCE MONTHLY INTERVAL FUND - SERIES I</t>
  </si>
  <si>
    <t>RELIANCE QUARTERLY INTERVAL FUND - SERIES II</t>
  </si>
  <si>
    <t>RELIANCE ANNUAL INTERVAL FUND - SERIES I</t>
  </si>
  <si>
    <t>RELIANCE YEARLY INTERVAL FUND - SERIES 1</t>
  </si>
  <si>
    <t>RELIANCE INCOME FUND</t>
  </si>
  <si>
    <t>RELIANCE DYNAMIC BOND FUND</t>
  </si>
  <si>
    <t>RELIANCE BANKING FUND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</si>
  <si>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</si>
  <si>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</si>
  <si>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</si>
  <si>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</si>
  <si>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GROWTH FUND</t>
  </si>
  <si>
    <t>RELIANCE VISION FUND</t>
  </si>
  <si>
    <t>RELIANCE JAPAN EQUITY FUND</t>
  </si>
  <si>
    <t>RELIANCE INDEX FUND - NIFTY PLAN</t>
  </si>
  <si>
    <t>RELIANCE PHARMA FUND</t>
  </si>
  <si>
    <t>RELIANCE SMALL CAP FUND</t>
  </si>
  <si>
    <t>RELIANCE INDEX FUND - SENSEX PLAN</t>
  </si>
  <si>
    <t>RELIANCE RETIREMENT FUND - INCOME GENERATION SCHEME</t>
  </si>
  <si>
    <t>RELIANCE RETIREMENT FUND - WEALTH CREATION SCHEME</t>
  </si>
  <si>
    <t>RELIANCE BANKING &amp; PSU DEBT FUND</t>
  </si>
  <si>
    <t>RELIANCE EQUITY SAVINGS FUND</t>
  </si>
  <si>
    <t>RELIANCE INTERVAL FUND - IV - SERIES 2</t>
  </si>
  <si>
    <t>RELIANCE INTERVAL FUND - IV - SERIES 3</t>
  </si>
  <si>
    <t>RELIANCE US EQUITY OPPORTUNITES FUND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</si>
  <si>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</si>
  <si>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</si>
  <si>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</si>
  <si>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</si>
  <si>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DUAL ADVANTAGE FIXED TENURE FUND -III - PLAN C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</si>
  <si>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</si>
  <si>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</si>
  <si>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</si>
  <si>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</si>
  <si>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</si>
  <si>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15</t>
  </si>
  <si>
    <t>RELIANCE FIXED HORIZON FUND - XXV - SERIES 20</t>
  </si>
  <si>
    <t>RELIANCE FIXED HORIZON FUND - XXV - SERIES 26</t>
  </si>
  <si>
    <t>RELIANCE FIXED HORIZON FUND - XXVI - SERIES 30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</si>
  <si>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</si>
  <si>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</si>
  <si>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</si>
  <si>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</si>
  <si>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</si>
  <si>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</si>
  <si>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</si>
  <si>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</si>
  <si>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</si>
  <si>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</si>
  <si>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</si>
  <si>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</si>
  <si>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</si>
  <si>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</si>
  <si>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</si>
  <si>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</si>
  <si>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</si>
  <si>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</si>
  <si>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</si>
  <si>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</si>
  <si>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</si>
  <si>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</si>
  <si>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</si>
  <si>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</si>
  <si>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</si>
  <si>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</si>
  <si>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</si>
  <si>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</si>
  <si>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</si>
  <si>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</si>
  <si>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</si>
  <si>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</si>
  <si>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</si>
  <si>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</si>
  <si>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</si>
  <si>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</si>
  <si>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</si>
  <si>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</si>
  <si>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</si>
  <si>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</si>
  <si>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</si>
  <si>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</si>
  <si>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</si>
  <si>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</si>
  <si>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</si>
  <si>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</si>
  <si>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</si>
  <si>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</si>
  <si>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</si>
  <si>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</si>
  <si>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</si>
  <si>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</si>
  <si>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</si>
  <si>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</si>
  <si>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</si>
  <si>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</si>
  <si>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</si>
  <si>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</si>
  <si>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</si>
  <si>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</si>
  <si>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</si>
  <si>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</si>
  <si>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</si>
  <si>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</si>
  <si>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</si>
  <si>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</si>
  <si>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</si>
  <si>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</si>
  <si>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</si>
  <si>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</si>
  <si>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</si>
  <si>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</si>
  <si>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</si>
  <si>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</si>
  <si>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</si>
  <si>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</si>
  <si>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</si>
  <si>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</si>
  <si>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</si>
  <si>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</si>
  <si>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</si>
  <si>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</si>
  <si>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</si>
  <si>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</si>
  <si>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</si>
  <si>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DUAL ADVANTAGE FIXED TENURE FUND XI - PLAN C</t>
  </si>
  <si>
    <t>RELIANCE FIXED HORIZON FUND - XXXIV - SERIES 8</t>
  </si>
  <si>
    <t>RELIANCE FIXED HORIZON FUND - XXXIV - SERIES 9</t>
  </si>
  <si>
    <t>RELIANCE DUAL ADVANTAGE FIXED TENURE FUND XI - PLAN D</t>
  </si>
  <si>
    <t>RELIANCE FIXED HORIZON FUND - XXXIV - SERIES 10</t>
  </si>
  <si>
    <t>RELIANCE DUAL ADVANTAGE FIXED TENURE FUND XI - PLAN E</t>
  </si>
  <si>
    <t>RELIANCE FIXED HORIZON FUND - XXXV - SERIES 5</t>
  </si>
  <si>
    <t>RELIANCE CAPITAL BUILDER FUND IV - SERIES A</t>
  </si>
  <si>
    <t>RELIANCE FIXED HORIZON FUND - XXXV - SERIES 6</t>
  </si>
  <si>
    <t>RELIANCE FIXED HORIZON FUND - XXXV - SERIES 7</t>
  </si>
  <si>
    <t>RELIANCE CAPITAL BUILDER FUND IV - SERIES B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</si>
  <si>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</si>
  <si>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</si>
  <si>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</si>
  <si>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</si>
  <si>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</si>
  <si>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</si>
  <si>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</si>
  <si>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</si>
  <si>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</si>
  <si>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</si>
  <si>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</si>
  <si>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</si>
  <si>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</si>
  <si>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</si>
  <si>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</si>
  <si>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</si>
  <si>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FIXED HORIZON FUND - XXXV - SERIES 9</t>
  </si>
  <si>
    <t>RELIANCE FIXED HORIZON FUND - XXXV - SERIES 11</t>
  </si>
  <si>
    <t>RELIANCE FIXED HORIZON FUND - XXXV - SERIES 12</t>
  </si>
  <si>
    <t>RELIANCE CAPITAL BUILDER FUND IV - SERIES C</t>
  </si>
  <si>
    <t>RELIANCE DUAL ADVANTAGE FIXED TENURE FUND XII - PLAN A</t>
  </si>
  <si>
    <t>RELIANCE FIXED HORIZON FUND - XXXV - SERIES 13</t>
  </si>
  <si>
    <t>RELIANCE FIXED HORIZON FUND - XXXV - SERIES 14</t>
  </si>
  <si>
    <t>RELIANCE FIXED HORIZON FUND - XXXV - SERIES 15</t>
  </si>
  <si>
    <t>RELIANCE FIXED HORIZON FUND - XXXV - SERIES 16</t>
  </si>
  <si>
    <t>RELIANCE CAPITAL BUILDER FUND IV - SERIES D</t>
  </si>
  <si>
    <t>RELIANCE FIXED HORIZON FUND - XXXVI - SERIES 2</t>
  </si>
  <si>
    <t>RELIANCE FIXED HORIZON FUND - XXXVI - SERIES 3</t>
  </si>
  <si>
    <t>RELIANCE FIXED HORIZON FUND - XXXVI - SERIES 4</t>
  </si>
  <si>
    <t>RELIANCE FIXED HORIZON FUND - XXXVI - SERIES 1</t>
  </si>
  <si>
    <t>RELIANCE FIXED HORIZON FUND - XXXVI - SERIES 5</t>
  </si>
  <si>
    <t>RELIANCE FIXED HORIZON FUND - XXXVI - SERIES 6</t>
  </si>
  <si>
    <t>RELIANCE FIXED HORIZON FUND - XXXVI - SERIES 7</t>
  </si>
  <si>
    <t>RELIANCE FIXED HORIZON FUND - XXXVI - SERIES 8</t>
  </si>
  <si>
    <t>RELIANCE FIXED HORIZON FUND - XXXVI - SERIES 9</t>
  </si>
  <si>
    <t>RELIANCE FIXED HORIZON FUND - XXIV - SERIES 4</t>
  </si>
  <si>
    <t>RELIANCE FIXED HORIZON FUND - XXIV - SERIES 11</t>
  </si>
  <si>
    <t>RELIANCE INTERVAL FUND - QUARTERLY PLAN - SERIES I</t>
  </si>
  <si>
    <t>RELIANCE FIXED HORIZON FUND - XXVI - SERIES 23</t>
  </si>
  <si>
    <t>RELIANCE ARBITRAGE FUND</t>
  </si>
  <si>
    <t>RELIANCE LARGE CAP FUND</t>
  </si>
  <si>
    <t>RELIANCE MULTI CAP FUND</t>
  </si>
  <si>
    <t>RELIANCE FOCUSED EQUITY FUND</t>
  </si>
  <si>
    <t>RELIANCE CONSUMPTION FUND</t>
  </si>
  <si>
    <t>RELIANCE BALANCED ADVANTAGE FUND</t>
  </si>
  <si>
    <t>RELIANCE POWER &amp; INFRA FUND</t>
  </si>
  <si>
    <t>RELIANCE QUANT FUND</t>
  </si>
  <si>
    <t>RELIANCE VALUE FUND</t>
  </si>
  <si>
    <t>RELIANCE EQUITY HYBRID FUND</t>
  </si>
  <si>
    <t>T30</t>
  </si>
  <si>
    <t>B30</t>
  </si>
  <si>
    <t>RELIANCE FIXED HORIZON FUND - XXXVII - SERIES 03</t>
  </si>
  <si>
    <t>RELIANCE FIXED HORIZON FUND - XXXVII - SERIES 05</t>
  </si>
  <si>
    <t>RELIANCE FIXED HORIZON FUND - XXXVII - SERIES 06</t>
  </si>
  <si>
    <t>RELIANCE FIXED HORIZON FUND - XXXVII - SERIES 07</t>
  </si>
  <si>
    <t>RELIANCE FIXED HORIZON FUND - XXXVII - SERIES 08</t>
  </si>
  <si>
    <t>RELIANCE LIQUID FUND</t>
  </si>
  <si>
    <t>RELIANCE ULTRA SHORT DURATION FUND</t>
  </si>
  <si>
    <t>RELIANCE FLOATING RATE FUND</t>
  </si>
  <si>
    <t>RELIANCE PRIME DEBT FUND</t>
  </si>
  <si>
    <t>RELIANCE LOW DURATION FUND</t>
  </si>
  <si>
    <t>RELIANCE MONEY MARKET FUND</t>
  </si>
  <si>
    <t>RELIANCE HYBRID BOND FUND</t>
  </si>
  <si>
    <t>RELIANCE CREDIT RISK FUND</t>
  </si>
  <si>
    <t>RELIANCE FIXED HORIZON FUND - XXXVII - SERIES 1</t>
  </si>
  <si>
    <t>RELIANCE FIXED HORIZON FUND - XXXVII - SERIES 4</t>
  </si>
  <si>
    <t>RELIANCE FIXED HORIZON FUND - XXXVII - SERIES 09</t>
  </si>
  <si>
    <t>RELIANCE FIXED HORIZON FUND - XXXVII - SERIES 10</t>
  </si>
  <si>
    <t>RELIANCE FIXED HORIZON FUND - XXXVII - SERIES 11</t>
  </si>
  <si>
    <t>RELIANCE FIXED HORIZON FUND - XXXVII - SERIES 12</t>
  </si>
  <si>
    <t>RELIANCE FIXED HORIZON FUND - XXXVII - SERIES 13</t>
  </si>
  <si>
    <t>RELIANCE FIXED HORIZON FUND - XXXVII - SERIES 15</t>
  </si>
  <si>
    <t>RELIANCE FIXED HORIZON FUND - XXXVIII - SERIES 01</t>
  </si>
  <si>
    <t>RELIANCE TAX SAVER FUND</t>
  </si>
  <si>
    <t>Table showing State wise /Union Territory wise contribution to AUM of category of schemes as on July 2018</t>
  </si>
  <si>
    <t>Reliance Mutual Fund: Net Assets Under Management (AAUM) as on Jul 2018 (All figures in Rs. Crore)</t>
  </si>
  <si>
    <t>RELIANCE FIXED HORIZON FUND - XXXVIII - SERIES 02</t>
  </si>
  <si>
    <t>RELIANCE FIXED HORIZON FUND - XXXVIII - SERIES 08</t>
  </si>
  <si>
    <t>RELIANCE FIXED HORIZON FUND - XXXVIII - SERIES 03</t>
  </si>
  <si>
    <t>RELIANCE FIXED HORIZON FUND - XXXVIII - SERIES 06</t>
  </si>
  <si>
    <t>RELIANCE FIXED HORIZON FUND - XXXVIII - SERIES 04</t>
  </si>
  <si>
    <t>RELIANCE FIXED HORIZON FUND - XXXVIII - SERIES 05</t>
  </si>
  <si>
    <t>RELIANCE NIVESH LAKSHYA FUND</t>
  </si>
  <si>
    <t>RELIANCE STRATEGIC DEBT FUND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</si>
  <si>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</si>
  <si>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</si>
  <si>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</si>
  <si>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</si>
  <si>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</si>
  <si>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</si>
  <si>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</si>
  <si>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</si>
  <si>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</si>
  <si>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</si>
  <si>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Reliance Mutual Fund (All figures in Rs. Crore)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</si>
</sst>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00000000"/>
    <numFmt numFmtId="173" formatCode="0.00000"/>
    <numFmt numFmtId="174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71" fontId="0" fillId="0" borderId="0" xfId="0" applyNumberFormat="1" applyAlignment="1">
      <alignment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171" fontId="0" fillId="0" borderId="0" xfId="42" applyFont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71" fontId="0" fillId="0" borderId="0" xfId="42" applyFont="1" applyAlignment="1">
      <alignment/>
    </xf>
    <xf numFmtId="173" fontId="0" fillId="0" borderId="0" xfId="0" applyNumberFormat="1" applyAlignment="1">
      <alignment/>
    </xf>
    <xf numFmtId="171" fontId="0" fillId="0" borderId="0" xfId="42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171" fontId="40" fillId="0" borderId="0" xfId="42" applyFont="1" applyBorder="1" applyAlignment="1">
      <alignment wrapText="1"/>
    </xf>
    <xf numFmtId="171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2" fontId="5" fillId="0" borderId="28" xfId="56" applyNumberFormat="1" applyFont="1" applyFill="1" applyBorder="1" applyAlignment="1">
      <alignment horizontal="center" wrapText="1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8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35" customWidth="1"/>
    <col min="2" max="2" width="57.28125" style="35" bestFit="1" customWidth="1"/>
    <col min="3" max="3" width="5.57421875" style="35" bestFit="1" customWidth="1"/>
    <col min="4" max="4" width="8.140625" style="35" customWidth="1"/>
    <col min="5" max="5" width="4.57421875" style="35" bestFit="1" customWidth="1"/>
    <col min="6" max="6" width="4.57421875" style="35" customWidth="1"/>
    <col min="7" max="8" width="8.140625" style="35" bestFit="1" customWidth="1"/>
    <col min="9" max="9" width="9.140625" style="35" bestFit="1" customWidth="1"/>
    <col min="10" max="10" width="8.140625" style="35" customWidth="1"/>
    <col min="11" max="11" width="6.57421875" style="35" bestFit="1" customWidth="1"/>
    <col min="12" max="12" width="8.140625" style="35" bestFit="1" customWidth="1"/>
    <col min="13" max="16" width="4.57421875" style="35" customWidth="1"/>
    <col min="17" max="17" width="4.57421875" style="35" bestFit="1" customWidth="1"/>
    <col min="18" max="19" width="8.140625" style="35" bestFit="1" customWidth="1"/>
    <col min="20" max="20" width="8.140625" style="35" customWidth="1"/>
    <col min="21" max="21" width="4.57421875" style="35" customWidth="1"/>
    <col min="22" max="22" width="8.140625" style="35" bestFit="1" customWidth="1"/>
    <col min="23" max="23" width="4.57421875" style="35" customWidth="1"/>
    <col min="24" max="24" width="6.57421875" style="35" customWidth="1"/>
    <col min="25" max="26" width="4.57421875" style="35" customWidth="1"/>
    <col min="27" max="29" width="6.57421875" style="35" bestFit="1" customWidth="1"/>
    <col min="30" max="31" width="4.57421875" style="35" customWidth="1"/>
    <col min="32" max="32" width="6.57421875" style="35" bestFit="1" customWidth="1"/>
    <col min="33" max="37" width="4.57421875" style="35" customWidth="1"/>
    <col min="38" max="38" width="5.57421875" style="35" bestFit="1" customWidth="1"/>
    <col min="39" max="39" width="6.57421875" style="35" bestFit="1" customWidth="1"/>
    <col min="40" max="41" width="4.57421875" style="35" customWidth="1"/>
    <col min="42" max="42" width="5.57421875" style="35" bestFit="1" customWidth="1"/>
    <col min="43" max="43" width="4.57421875" style="35" customWidth="1"/>
    <col min="44" max="44" width="8.140625" style="35" bestFit="1" customWidth="1"/>
    <col min="45" max="46" width="4.57421875" style="35" customWidth="1"/>
    <col min="47" max="47" width="8.140625" style="35" bestFit="1" customWidth="1"/>
    <col min="48" max="48" width="9.140625" style="35" bestFit="1" customWidth="1"/>
    <col min="49" max="49" width="9.140625" style="35" customWidth="1"/>
    <col min="50" max="50" width="8.140625" style="35" bestFit="1" customWidth="1"/>
    <col min="51" max="51" width="6.57421875" style="35" bestFit="1" customWidth="1"/>
    <col min="52" max="52" width="9.140625" style="35" bestFit="1" customWidth="1"/>
    <col min="53" max="57" width="4.57421875" style="35" customWidth="1"/>
    <col min="58" max="58" width="9.140625" style="35" bestFit="1" customWidth="1"/>
    <col min="59" max="59" width="8.140625" style="35" bestFit="1" customWidth="1"/>
    <col min="60" max="60" width="6.57421875" style="35" bestFit="1" customWidth="1"/>
    <col min="61" max="61" width="4.57421875" style="35" bestFit="1" customWidth="1"/>
    <col min="62" max="62" width="8.140625" style="35" bestFit="1" customWidth="1"/>
    <col min="63" max="63" width="17.00390625" style="36" customWidth="1"/>
    <col min="64" max="64" width="10.7109375" style="35" bestFit="1" customWidth="1"/>
    <col min="65" max="16384" width="9.140625" style="35" customWidth="1"/>
  </cols>
  <sheetData>
    <row r="1" ht="15" customHeight="1" thickBot="1">
      <c r="B1" s="1"/>
    </row>
    <row r="2" spans="1:63" ht="15.75" customHeight="1" thickBot="1">
      <c r="A2" s="69" t="s">
        <v>0</v>
      </c>
      <c r="B2" s="71" t="s">
        <v>1</v>
      </c>
      <c r="C2" s="74" t="s">
        <v>309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6"/>
    </row>
    <row r="3" spans="1:63" ht="18.75" thickBot="1">
      <c r="A3" s="70"/>
      <c r="B3" s="72"/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7" t="s">
        <v>3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77" t="s">
        <v>4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9"/>
      <c r="BK3" s="89" t="s">
        <v>32</v>
      </c>
    </row>
    <row r="4" spans="1:63" ht="18.75" thickBot="1">
      <c r="A4" s="70"/>
      <c r="B4" s="72"/>
      <c r="C4" s="86" t="s">
        <v>283</v>
      </c>
      <c r="D4" s="87"/>
      <c r="E4" s="87"/>
      <c r="F4" s="87"/>
      <c r="G4" s="87"/>
      <c r="H4" s="87"/>
      <c r="I4" s="87"/>
      <c r="J4" s="87"/>
      <c r="K4" s="87"/>
      <c r="L4" s="88"/>
      <c r="M4" s="86" t="s">
        <v>284</v>
      </c>
      <c r="N4" s="87"/>
      <c r="O4" s="87"/>
      <c r="P4" s="87"/>
      <c r="Q4" s="87"/>
      <c r="R4" s="87"/>
      <c r="S4" s="87"/>
      <c r="T4" s="87"/>
      <c r="U4" s="87"/>
      <c r="V4" s="88"/>
      <c r="W4" s="86" t="s">
        <v>283</v>
      </c>
      <c r="X4" s="87"/>
      <c r="Y4" s="87"/>
      <c r="Z4" s="87"/>
      <c r="AA4" s="87"/>
      <c r="AB4" s="87"/>
      <c r="AC4" s="87"/>
      <c r="AD4" s="87"/>
      <c r="AE4" s="87"/>
      <c r="AF4" s="88"/>
      <c r="AG4" s="86" t="s">
        <v>284</v>
      </c>
      <c r="AH4" s="87"/>
      <c r="AI4" s="87"/>
      <c r="AJ4" s="87"/>
      <c r="AK4" s="87"/>
      <c r="AL4" s="87"/>
      <c r="AM4" s="87"/>
      <c r="AN4" s="87"/>
      <c r="AO4" s="87"/>
      <c r="AP4" s="88"/>
      <c r="AQ4" s="86" t="s">
        <v>283</v>
      </c>
      <c r="AR4" s="87"/>
      <c r="AS4" s="87"/>
      <c r="AT4" s="87"/>
      <c r="AU4" s="87"/>
      <c r="AV4" s="87"/>
      <c r="AW4" s="87"/>
      <c r="AX4" s="87"/>
      <c r="AY4" s="87"/>
      <c r="AZ4" s="88"/>
      <c r="BA4" s="86" t="s">
        <v>284</v>
      </c>
      <c r="BB4" s="87"/>
      <c r="BC4" s="87"/>
      <c r="BD4" s="87"/>
      <c r="BE4" s="87"/>
      <c r="BF4" s="87"/>
      <c r="BG4" s="87"/>
      <c r="BH4" s="87"/>
      <c r="BI4" s="87"/>
      <c r="BJ4" s="88"/>
      <c r="BK4" s="90"/>
    </row>
    <row r="5" spans="1:63" ht="18" customHeight="1">
      <c r="A5" s="70"/>
      <c r="B5" s="72"/>
      <c r="C5" s="80" t="s">
        <v>5</v>
      </c>
      <c r="D5" s="81"/>
      <c r="E5" s="81"/>
      <c r="F5" s="81"/>
      <c r="G5" s="82"/>
      <c r="H5" s="83" t="s">
        <v>6</v>
      </c>
      <c r="I5" s="84"/>
      <c r="J5" s="84"/>
      <c r="K5" s="84"/>
      <c r="L5" s="85"/>
      <c r="M5" s="80" t="s">
        <v>5</v>
      </c>
      <c r="N5" s="81"/>
      <c r="O5" s="81"/>
      <c r="P5" s="81"/>
      <c r="Q5" s="82"/>
      <c r="R5" s="83" t="s">
        <v>6</v>
      </c>
      <c r="S5" s="84"/>
      <c r="T5" s="84"/>
      <c r="U5" s="84"/>
      <c r="V5" s="85"/>
      <c r="W5" s="80" t="s">
        <v>5</v>
      </c>
      <c r="X5" s="81"/>
      <c r="Y5" s="81"/>
      <c r="Z5" s="81"/>
      <c r="AA5" s="82"/>
      <c r="AB5" s="83" t="s">
        <v>6</v>
      </c>
      <c r="AC5" s="84"/>
      <c r="AD5" s="84"/>
      <c r="AE5" s="84"/>
      <c r="AF5" s="85"/>
      <c r="AG5" s="80" t="s">
        <v>5</v>
      </c>
      <c r="AH5" s="81"/>
      <c r="AI5" s="81"/>
      <c r="AJ5" s="81"/>
      <c r="AK5" s="82"/>
      <c r="AL5" s="83" t="s">
        <v>6</v>
      </c>
      <c r="AM5" s="84"/>
      <c r="AN5" s="84"/>
      <c r="AO5" s="84"/>
      <c r="AP5" s="85"/>
      <c r="AQ5" s="80" t="s">
        <v>5</v>
      </c>
      <c r="AR5" s="81"/>
      <c r="AS5" s="81"/>
      <c r="AT5" s="81"/>
      <c r="AU5" s="82"/>
      <c r="AV5" s="83" t="s">
        <v>6</v>
      </c>
      <c r="AW5" s="84"/>
      <c r="AX5" s="84"/>
      <c r="AY5" s="84"/>
      <c r="AZ5" s="85"/>
      <c r="BA5" s="80" t="s">
        <v>5</v>
      </c>
      <c r="BB5" s="81"/>
      <c r="BC5" s="81"/>
      <c r="BD5" s="81"/>
      <c r="BE5" s="82"/>
      <c r="BF5" s="83" t="s">
        <v>6</v>
      </c>
      <c r="BG5" s="84"/>
      <c r="BH5" s="84"/>
      <c r="BI5" s="84"/>
      <c r="BJ5" s="85"/>
      <c r="BK5" s="90"/>
    </row>
    <row r="6" spans="1:63" ht="15.75">
      <c r="A6" s="70"/>
      <c r="B6" s="73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91"/>
    </row>
    <row r="7" spans="1:63" ht="18">
      <c r="A7" s="28" t="s">
        <v>93</v>
      </c>
      <c r="B7" s="26" t="s">
        <v>94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27"/>
    </row>
    <row r="8" spans="1:62" ht="15.75">
      <c r="A8" s="37" t="s">
        <v>7</v>
      </c>
      <c r="B8" s="13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42" customFormat="1" ht="15">
      <c r="A9" s="37"/>
      <c r="B9" s="7" t="s">
        <v>290</v>
      </c>
      <c r="C9" s="38">
        <v>8.19898071580645</v>
      </c>
      <c r="D9" s="39">
        <v>935.2790824160322</v>
      </c>
      <c r="E9" s="39">
        <v>0</v>
      </c>
      <c r="F9" s="39">
        <v>0</v>
      </c>
      <c r="G9" s="40">
        <v>84.62794542458064</v>
      </c>
      <c r="H9" s="38">
        <v>414.0588390786452</v>
      </c>
      <c r="I9" s="39">
        <v>20826.26933806532</v>
      </c>
      <c r="J9" s="39">
        <v>4272.253100416839</v>
      </c>
      <c r="K9" s="39">
        <v>0</v>
      </c>
      <c r="L9" s="40">
        <v>423.763663609</v>
      </c>
      <c r="M9" s="38">
        <v>0</v>
      </c>
      <c r="N9" s="39">
        <v>0</v>
      </c>
      <c r="O9" s="39">
        <v>0</v>
      </c>
      <c r="P9" s="39">
        <v>0</v>
      </c>
      <c r="Q9" s="40">
        <v>0</v>
      </c>
      <c r="R9" s="38">
        <v>131.58142110325804</v>
      </c>
      <c r="S9" s="39">
        <v>799.8651597685806</v>
      </c>
      <c r="T9" s="39">
        <v>1010.7355171614516</v>
      </c>
      <c r="U9" s="39">
        <v>0</v>
      </c>
      <c r="V9" s="40">
        <v>166.73451504929025</v>
      </c>
      <c r="W9" s="38">
        <v>0</v>
      </c>
      <c r="X9" s="39">
        <v>91.6259458620645</v>
      </c>
      <c r="Y9" s="39">
        <v>0</v>
      </c>
      <c r="Z9" s="39">
        <v>0</v>
      </c>
      <c r="AA9" s="40">
        <v>0</v>
      </c>
      <c r="AB9" s="38">
        <v>5.631252068225806</v>
      </c>
      <c r="AC9" s="39">
        <v>33.464847738032255</v>
      </c>
      <c r="AD9" s="39">
        <v>0</v>
      </c>
      <c r="AE9" s="39">
        <v>0</v>
      </c>
      <c r="AF9" s="40">
        <v>0.7697692527419354</v>
      </c>
      <c r="AG9" s="38">
        <v>0</v>
      </c>
      <c r="AH9" s="39">
        <v>0</v>
      </c>
      <c r="AI9" s="39">
        <v>0</v>
      </c>
      <c r="AJ9" s="39">
        <v>0</v>
      </c>
      <c r="AK9" s="40">
        <v>0</v>
      </c>
      <c r="AL9" s="38">
        <v>0.8485861147419353</v>
      </c>
      <c r="AM9" s="39">
        <v>0</v>
      </c>
      <c r="AN9" s="39">
        <v>0</v>
      </c>
      <c r="AO9" s="39">
        <v>0</v>
      </c>
      <c r="AP9" s="40">
        <v>0.8552731016774194</v>
      </c>
      <c r="AQ9" s="38">
        <v>0</v>
      </c>
      <c r="AR9" s="39">
        <v>18.354076543774198</v>
      </c>
      <c r="AS9" s="39">
        <v>0</v>
      </c>
      <c r="AT9" s="39">
        <v>0</v>
      </c>
      <c r="AU9" s="40">
        <v>0</v>
      </c>
      <c r="AV9" s="38">
        <v>1265.8291871090964</v>
      </c>
      <c r="AW9" s="39">
        <v>11339.067662240583</v>
      </c>
      <c r="AX9" s="39">
        <v>1050.7844597206126</v>
      </c>
      <c r="AY9" s="39">
        <v>0</v>
      </c>
      <c r="AZ9" s="40">
        <v>713.0302601787097</v>
      </c>
      <c r="BA9" s="38">
        <v>0</v>
      </c>
      <c r="BB9" s="39">
        <v>0</v>
      </c>
      <c r="BC9" s="39">
        <v>0</v>
      </c>
      <c r="BD9" s="39">
        <v>0</v>
      </c>
      <c r="BE9" s="40">
        <v>0</v>
      </c>
      <c r="BF9" s="38">
        <v>351.2040346810322</v>
      </c>
      <c r="BG9" s="39">
        <v>666.4180923464191</v>
      </c>
      <c r="BH9" s="39">
        <v>353.4252257374193</v>
      </c>
      <c r="BI9" s="39">
        <v>0</v>
      </c>
      <c r="BJ9" s="40">
        <v>121.28443772038707</v>
      </c>
      <c r="BK9" s="41">
        <f>SUM(C9:BJ9)</f>
        <v>45085.96067322433</v>
      </c>
    </row>
    <row r="10" spans="1:63" s="47" customFormat="1" ht="15">
      <c r="A10" s="37"/>
      <c r="B10" s="8" t="s">
        <v>9</v>
      </c>
      <c r="C10" s="43">
        <f aca="true" t="shared" si="0" ref="C10:AH10">SUM(C9:C9)</f>
        <v>8.19898071580645</v>
      </c>
      <c r="D10" s="44">
        <f t="shared" si="0"/>
        <v>935.2790824160322</v>
      </c>
      <c r="E10" s="44">
        <f t="shared" si="0"/>
        <v>0</v>
      </c>
      <c r="F10" s="44">
        <f t="shared" si="0"/>
        <v>0</v>
      </c>
      <c r="G10" s="45">
        <f t="shared" si="0"/>
        <v>84.62794542458064</v>
      </c>
      <c r="H10" s="43">
        <f t="shared" si="0"/>
        <v>414.0588390786452</v>
      </c>
      <c r="I10" s="44">
        <f t="shared" si="0"/>
        <v>20826.26933806532</v>
      </c>
      <c r="J10" s="44">
        <f t="shared" si="0"/>
        <v>4272.253100416839</v>
      </c>
      <c r="K10" s="44">
        <f t="shared" si="0"/>
        <v>0</v>
      </c>
      <c r="L10" s="45">
        <f t="shared" si="0"/>
        <v>423.763663609</v>
      </c>
      <c r="M10" s="43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5">
        <f t="shared" si="0"/>
        <v>0</v>
      </c>
      <c r="R10" s="43">
        <f t="shared" si="0"/>
        <v>131.58142110325804</v>
      </c>
      <c r="S10" s="44">
        <f t="shared" si="0"/>
        <v>799.8651597685806</v>
      </c>
      <c r="T10" s="44">
        <f t="shared" si="0"/>
        <v>1010.7355171614516</v>
      </c>
      <c r="U10" s="44">
        <f t="shared" si="0"/>
        <v>0</v>
      </c>
      <c r="V10" s="45">
        <f t="shared" si="0"/>
        <v>166.73451504929025</v>
      </c>
      <c r="W10" s="43">
        <f t="shared" si="0"/>
        <v>0</v>
      </c>
      <c r="X10" s="44">
        <f t="shared" si="0"/>
        <v>91.6259458620645</v>
      </c>
      <c r="Y10" s="44">
        <f t="shared" si="0"/>
        <v>0</v>
      </c>
      <c r="Z10" s="44">
        <f t="shared" si="0"/>
        <v>0</v>
      </c>
      <c r="AA10" s="45">
        <f t="shared" si="0"/>
        <v>0</v>
      </c>
      <c r="AB10" s="43">
        <f t="shared" si="0"/>
        <v>5.631252068225806</v>
      </c>
      <c r="AC10" s="44">
        <f t="shared" si="0"/>
        <v>33.464847738032255</v>
      </c>
      <c r="AD10" s="44">
        <f t="shared" si="0"/>
        <v>0</v>
      </c>
      <c r="AE10" s="44">
        <f t="shared" si="0"/>
        <v>0</v>
      </c>
      <c r="AF10" s="45">
        <f t="shared" si="0"/>
        <v>0.7697692527419354</v>
      </c>
      <c r="AG10" s="43">
        <f t="shared" si="0"/>
        <v>0</v>
      </c>
      <c r="AH10" s="44">
        <f t="shared" si="0"/>
        <v>0</v>
      </c>
      <c r="AI10" s="44">
        <f aca="true" t="shared" si="1" ref="AI10:BK10">SUM(AI9:AI9)</f>
        <v>0</v>
      </c>
      <c r="AJ10" s="44">
        <f t="shared" si="1"/>
        <v>0</v>
      </c>
      <c r="AK10" s="45">
        <f t="shared" si="1"/>
        <v>0</v>
      </c>
      <c r="AL10" s="43">
        <f t="shared" si="1"/>
        <v>0.8485861147419353</v>
      </c>
      <c r="AM10" s="44">
        <f t="shared" si="1"/>
        <v>0</v>
      </c>
      <c r="AN10" s="44">
        <f t="shared" si="1"/>
        <v>0</v>
      </c>
      <c r="AO10" s="44">
        <f t="shared" si="1"/>
        <v>0</v>
      </c>
      <c r="AP10" s="45">
        <f t="shared" si="1"/>
        <v>0.8552731016774194</v>
      </c>
      <c r="AQ10" s="43">
        <f t="shared" si="1"/>
        <v>0</v>
      </c>
      <c r="AR10" s="44">
        <f t="shared" si="1"/>
        <v>18.354076543774198</v>
      </c>
      <c r="AS10" s="44">
        <f t="shared" si="1"/>
        <v>0</v>
      </c>
      <c r="AT10" s="44">
        <f t="shared" si="1"/>
        <v>0</v>
      </c>
      <c r="AU10" s="45">
        <f t="shared" si="1"/>
        <v>0</v>
      </c>
      <c r="AV10" s="43">
        <f t="shared" si="1"/>
        <v>1265.8291871090964</v>
      </c>
      <c r="AW10" s="44">
        <f t="shared" si="1"/>
        <v>11339.067662240583</v>
      </c>
      <c r="AX10" s="44">
        <f t="shared" si="1"/>
        <v>1050.7844597206126</v>
      </c>
      <c r="AY10" s="44">
        <f t="shared" si="1"/>
        <v>0</v>
      </c>
      <c r="AZ10" s="45">
        <f t="shared" si="1"/>
        <v>713.0302601787097</v>
      </c>
      <c r="BA10" s="43">
        <f t="shared" si="1"/>
        <v>0</v>
      </c>
      <c r="BB10" s="44">
        <f t="shared" si="1"/>
        <v>0</v>
      </c>
      <c r="BC10" s="44">
        <f t="shared" si="1"/>
        <v>0</v>
      </c>
      <c r="BD10" s="44">
        <f t="shared" si="1"/>
        <v>0</v>
      </c>
      <c r="BE10" s="45">
        <f t="shared" si="1"/>
        <v>0</v>
      </c>
      <c r="BF10" s="43">
        <f t="shared" si="1"/>
        <v>351.2040346810322</v>
      </c>
      <c r="BG10" s="44">
        <f t="shared" si="1"/>
        <v>666.4180923464191</v>
      </c>
      <c r="BH10" s="44">
        <f t="shared" si="1"/>
        <v>353.4252257374193</v>
      </c>
      <c r="BI10" s="44">
        <f t="shared" si="1"/>
        <v>0</v>
      </c>
      <c r="BJ10" s="45">
        <f t="shared" si="1"/>
        <v>121.28443772038707</v>
      </c>
      <c r="BK10" s="46">
        <f t="shared" si="1"/>
        <v>45085.96067322433</v>
      </c>
    </row>
    <row r="11" spans="3:63" ht="15" customHeight="1"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</row>
    <row r="12" spans="1:63" s="47" customFormat="1" ht="15">
      <c r="A12" s="37" t="s">
        <v>10</v>
      </c>
      <c r="B12" s="13" t="s">
        <v>11</v>
      </c>
      <c r="C12" s="43"/>
      <c r="D12" s="44"/>
      <c r="E12" s="44"/>
      <c r="F12" s="44"/>
      <c r="G12" s="45"/>
      <c r="H12" s="43"/>
      <c r="I12" s="44"/>
      <c r="J12" s="44"/>
      <c r="K12" s="44"/>
      <c r="L12" s="45"/>
      <c r="M12" s="43"/>
      <c r="N12" s="44"/>
      <c r="O12" s="44"/>
      <c r="P12" s="44"/>
      <c r="Q12" s="45"/>
      <c r="R12" s="43"/>
      <c r="S12" s="44"/>
      <c r="T12" s="44"/>
      <c r="U12" s="44"/>
      <c r="V12" s="45"/>
      <c r="W12" s="43"/>
      <c r="X12" s="44"/>
      <c r="Y12" s="44"/>
      <c r="Z12" s="44"/>
      <c r="AA12" s="45"/>
      <c r="AB12" s="43"/>
      <c r="AC12" s="44"/>
      <c r="AD12" s="44"/>
      <c r="AE12" s="44"/>
      <c r="AF12" s="45"/>
      <c r="AG12" s="43"/>
      <c r="AH12" s="44"/>
      <c r="AI12" s="44"/>
      <c r="AJ12" s="44"/>
      <c r="AK12" s="45"/>
      <c r="AL12" s="43"/>
      <c r="AM12" s="44"/>
      <c r="AN12" s="44"/>
      <c r="AO12" s="44"/>
      <c r="AP12" s="45"/>
      <c r="AQ12" s="43"/>
      <c r="AR12" s="44"/>
      <c r="AS12" s="44"/>
      <c r="AT12" s="44"/>
      <c r="AU12" s="45"/>
      <c r="AV12" s="43"/>
      <c r="AW12" s="44"/>
      <c r="AX12" s="44"/>
      <c r="AY12" s="44"/>
      <c r="AZ12" s="45"/>
      <c r="BA12" s="43"/>
      <c r="BB12" s="44"/>
      <c r="BC12" s="44"/>
      <c r="BD12" s="44"/>
      <c r="BE12" s="45"/>
      <c r="BF12" s="43"/>
      <c r="BG12" s="44"/>
      <c r="BH12" s="44"/>
      <c r="BI12" s="44"/>
      <c r="BJ12" s="45"/>
      <c r="BK12" s="46"/>
    </row>
    <row r="13" spans="1:63" s="42" customFormat="1" ht="15">
      <c r="A13" s="37"/>
      <c r="B13" s="7" t="s">
        <v>30</v>
      </c>
      <c r="C13" s="38">
        <v>0</v>
      </c>
      <c r="D13" s="39">
        <v>32.89728261919355</v>
      </c>
      <c r="E13" s="39">
        <v>0</v>
      </c>
      <c r="F13" s="39">
        <v>0</v>
      </c>
      <c r="G13" s="40">
        <v>0</v>
      </c>
      <c r="H13" s="38">
        <v>290.8895954182582</v>
      </c>
      <c r="I13" s="39">
        <v>129.61305344641937</v>
      </c>
      <c r="J13" s="39">
        <v>0</v>
      </c>
      <c r="K13" s="39">
        <v>0</v>
      </c>
      <c r="L13" s="40">
        <v>14.933367577580647</v>
      </c>
      <c r="M13" s="38">
        <v>0</v>
      </c>
      <c r="N13" s="39">
        <v>0</v>
      </c>
      <c r="O13" s="39">
        <v>0</v>
      </c>
      <c r="P13" s="39">
        <v>0</v>
      </c>
      <c r="Q13" s="40">
        <v>0</v>
      </c>
      <c r="R13" s="38">
        <v>5.745214819258066</v>
      </c>
      <c r="S13" s="39">
        <v>68.85030121406452</v>
      </c>
      <c r="T13" s="39">
        <v>0</v>
      </c>
      <c r="U13" s="39">
        <v>0</v>
      </c>
      <c r="V13" s="40">
        <v>1.2999028695161292</v>
      </c>
      <c r="W13" s="38">
        <v>0</v>
      </c>
      <c r="X13" s="39">
        <v>0</v>
      </c>
      <c r="Y13" s="39">
        <v>0</v>
      </c>
      <c r="Z13" s="39">
        <v>0</v>
      </c>
      <c r="AA13" s="40">
        <v>0</v>
      </c>
      <c r="AB13" s="38">
        <v>0.023998462709677426</v>
      </c>
      <c r="AC13" s="39">
        <v>0</v>
      </c>
      <c r="AD13" s="39">
        <v>0</v>
      </c>
      <c r="AE13" s="39">
        <v>0</v>
      </c>
      <c r="AF13" s="40">
        <v>0.01931557029032258</v>
      </c>
      <c r="AG13" s="38">
        <v>0</v>
      </c>
      <c r="AH13" s="39">
        <v>0</v>
      </c>
      <c r="AI13" s="39">
        <v>0</v>
      </c>
      <c r="AJ13" s="39">
        <v>0</v>
      </c>
      <c r="AK13" s="40">
        <v>0</v>
      </c>
      <c r="AL13" s="38">
        <v>0.02322575690322581</v>
      </c>
      <c r="AM13" s="39">
        <v>0</v>
      </c>
      <c r="AN13" s="39">
        <v>0</v>
      </c>
      <c r="AO13" s="39">
        <v>0</v>
      </c>
      <c r="AP13" s="40">
        <v>0</v>
      </c>
      <c r="AQ13" s="38">
        <v>0</v>
      </c>
      <c r="AR13" s="39">
        <v>0</v>
      </c>
      <c r="AS13" s="39">
        <v>0</v>
      </c>
      <c r="AT13" s="39">
        <v>0</v>
      </c>
      <c r="AU13" s="40">
        <v>0</v>
      </c>
      <c r="AV13" s="38">
        <v>30.060343392935494</v>
      </c>
      <c r="AW13" s="39">
        <v>348.95064554642704</v>
      </c>
      <c r="AX13" s="39">
        <v>1.0110705309354842</v>
      </c>
      <c r="AY13" s="39">
        <v>0</v>
      </c>
      <c r="AZ13" s="40">
        <v>14.710338293645162</v>
      </c>
      <c r="BA13" s="38">
        <v>0</v>
      </c>
      <c r="BB13" s="39">
        <v>0</v>
      </c>
      <c r="BC13" s="39">
        <v>0</v>
      </c>
      <c r="BD13" s="39">
        <v>0</v>
      </c>
      <c r="BE13" s="40">
        <v>0</v>
      </c>
      <c r="BF13" s="38">
        <v>5.711500355935485</v>
      </c>
      <c r="BG13" s="39">
        <v>16.612674274451614</v>
      </c>
      <c r="BH13" s="39">
        <v>2.089492824193549</v>
      </c>
      <c r="BI13" s="39">
        <v>0</v>
      </c>
      <c r="BJ13" s="40">
        <v>5.418799569870968</v>
      </c>
      <c r="BK13" s="41">
        <f>SUM(C13:BJ13)</f>
        <v>968.8601225425886</v>
      </c>
    </row>
    <row r="14" spans="1:63" s="47" customFormat="1" ht="15">
      <c r="A14" s="37"/>
      <c r="B14" s="8" t="s">
        <v>12</v>
      </c>
      <c r="C14" s="43">
        <f>SUM(C13)</f>
        <v>0</v>
      </c>
      <c r="D14" s="44">
        <f>SUM(D13)</f>
        <v>32.89728261919355</v>
      </c>
      <c r="E14" s="44">
        <f>SUM(E13)</f>
        <v>0</v>
      </c>
      <c r="F14" s="44">
        <f>SUM(F13)</f>
        <v>0</v>
      </c>
      <c r="G14" s="45">
        <f>SUM(G13)</f>
        <v>0</v>
      </c>
      <c r="H14" s="43">
        <f aca="true" t="shared" si="2" ref="H14:BK14">SUM(H13)</f>
        <v>290.8895954182582</v>
      </c>
      <c r="I14" s="44">
        <f t="shared" si="2"/>
        <v>129.61305344641937</v>
      </c>
      <c r="J14" s="44">
        <f t="shared" si="2"/>
        <v>0</v>
      </c>
      <c r="K14" s="44">
        <f t="shared" si="2"/>
        <v>0</v>
      </c>
      <c r="L14" s="45">
        <f t="shared" si="2"/>
        <v>14.933367577580647</v>
      </c>
      <c r="M14" s="43">
        <f t="shared" si="2"/>
        <v>0</v>
      </c>
      <c r="N14" s="44">
        <f t="shared" si="2"/>
        <v>0</v>
      </c>
      <c r="O14" s="44">
        <f t="shared" si="2"/>
        <v>0</v>
      </c>
      <c r="P14" s="44">
        <f t="shared" si="2"/>
        <v>0</v>
      </c>
      <c r="Q14" s="45">
        <f t="shared" si="2"/>
        <v>0</v>
      </c>
      <c r="R14" s="43">
        <f t="shared" si="2"/>
        <v>5.745214819258066</v>
      </c>
      <c r="S14" s="44">
        <f t="shared" si="2"/>
        <v>68.85030121406452</v>
      </c>
      <c r="T14" s="44">
        <f t="shared" si="2"/>
        <v>0</v>
      </c>
      <c r="U14" s="44">
        <f t="shared" si="2"/>
        <v>0</v>
      </c>
      <c r="V14" s="45">
        <f t="shared" si="2"/>
        <v>1.2999028695161292</v>
      </c>
      <c r="W14" s="43">
        <f t="shared" si="2"/>
        <v>0</v>
      </c>
      <c r="X14" s="44">
        <f t="shared" si="2"/>
        <v>0</v>
      </c>
      <c r="Y14" s="44">
        <f t="shared" si="2"/>
        <v>0</v>
      </c>
      <c r="Z14" s="44">
        <f t="shared" si="2"/>
        <v>0</v>
      </c>
      <c r="AA14" s="45">
        <f t="shared" si="2"/>
        <v>0</v>
      </c>
      <c r="AB14" s="43">
        <f t="shared" si="2"/>
        <v>0.023998462709677426</v>
      </c>
      <c r="AC14" s="44">
        <f t="shared" si="2"/>
        <v>0</v>
      </c>
      <c r="AD14" s="44">
        <f t="shared" si="2"/>
        <v>0</v>
      </c>
      <c r="AE14" s="44">
        <f t="shared" si="2"/>
        <v>0</v>
      </c>
      <c r="AF14" s="45">
        <f t="shared" si="2"/>
        <v>0.01931557029032258</v>
      </c>
      <c r="AG14" s="43">
        <f t="shared" si="2"/>
        <v>0</v>
      </c>
      <c r="AH14" s="44">
        <f t="shared" si="2"/>
        <v>0</v>
      </c>
      <c r="AI14" s="44">
        <f t="shared" si="2"/>
        <v>0</v>
      </c>
      <c r="AJ14" s="44">
        <f t="shared" si="2"/>
        <v>0</v>
      </c>
      <c r="AK14" s="45">
        <f t="shared" si="2"/>
        <v>0</v>
      </c>
      <c r="AL14" s="43">
        <f t="shared" si="2"/>
        <v>0.02322575690322581</v>
      </c>
      <c r="AM14" s="44">
        <f t="shared" si="2"/>
        <v>0</v>
      </c>
      <c r="AN14" s="44">
        <f t="shared" si="2"/>
        <v>0</v>
      </c>
      <c r="AO14" s="44">
        <f t="shared" si="2"/>
        <v>0</v>
      </c>
      <c r="AP14" s="45">
        <f t="shared" si="2"/>
        <v>0</v>
      </c>
      <c r="AQ14" s="43">
        <f t="shared" si="2"/>
        <v>0</v>
      </c>
      <c r="AR14" s="44">
        <f t="shared" si="2"/>
        <v>0</v>
      </c>
      <c r="AS14" s="44">
        <f t="shared" si="2"/>
        <v>0</v>
      </c>
      <c r="AT14" s="44">
        <f t="shared" si="2"/>
        <v>0</v>
      </c>
      <c r="AU14" s="45">
        <f t="shared" si="2"/>
        <v>0</v>
      </c>
      <c r="AV14" s="43">
        <f t="shared" si="2"/>
        <v>30.060343392935494</v>
      </c>
      <c r="AW14" s="44">
        <f t="shared" si="2"/>
        <v>348.95064554642704</v>
      </c>
      <c r="AX14" s="44">
        <f t="shared" si="2"/>
        <v>1.0110705309354842</v>
      </c>
      <c r="AY14" s="44">
        <f t="shared" si="2"/>
        <v>0</v>
      </c>
      <c r="AZ14" s="45">
        <f t="shared" si="2"/>
        <v>14.710338293645162</v>
      </c>
      <c r="BA14" s="43">
        <f t="shared" si="2"/>
        <v>0</v>
      </c>
      <c r="BB14" s="44">
        <f t="shared" si="2"/>
        <v>0</v>
      </c>
      <c r="BC14" s="44">
        <f t="shared" si="2"/>
        <v>0</v>
      </c>
      <c r="BD14" s="44">
        <f t="shared" si="2"/>
        <v>0</v>
      </c>
      <c r="BE14" s="45">
        <f t="shared" si="2"/>
        <v>0</v>
      </c>
      <c r="BF14" s="43">
        <f t="shared" si="2"/>
        <v>5.711500355935485</v>
      </c>
      <c r="BG14" s="44">
        <f t="shared" si="2"/>
        <v>16.612674274451614</v>
      </c>
      <c r="BH14" s="44">
        <f t="shared" si="2"/>
        <v>2.089492824193549</v>
      </c>
      <c r="BI14" s="44">
        <f t="shared" si="2"/>
        <v>0</v>
      </c>
      <c r="BJ14" s="45">
        <f t="shared" si="2"/>
        <v>5.418799569870968</v>
      </c>
      <c r="BK14" s="45">
        <f t="shared" si="2"/>
        <v>968.8601225425886</v>
      </c>
    </row>
    <row r="15" spans="3:63" ht="15" customHeight="1"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6" spans="1:63" s="42" customFormat="1" ht="15">
      <c r="A16" s="37" t="s">
        <v>13</v>
      </c>
      <c r="B16" s="13" t="s">
        <v>14</v>
      </c>
      <c r="C16" s="38"/>
      <c r="D16" s="39"/>
      <c r="E16" s="39"/>
      <c r="F16" s="39"/>
      <c r="G16" s="40"/>
      <c r="H16" s="38"/>
      <c r="I16" s="39"/>
      <c r="J16" s="39"/>
      <c r="K16" s="39"/>
      <c r="L16" s="40"/>
      <c r="M16" s="38"/>
      <c r="N16" s="39"/>
      <c r="O16" s="39"/>
      <c r="P16" s="39"/>
      <c r="Q16" s="40"/>
      <c r="R16" s="38"/>
      <c r="S16" s="39"/>
      <c r="T16" s="39"/>
      <c r="U16" s="39"/>
      <c r="V16" s="40"/>
      <c r="W16" s="38"/>
      <c r="X16" s="39"/>
      <c r="Y16" s="39"/>
      <c r="Z16" s="39"/>
      <c r="AA16" s="40"/>
      <c r="AB16" s="38"/>
      <c r="AC16" s="39"/>
      <c r="AD16" s="39"/>
      <c r="AE16" s="39"/>
      <c r="AF16" s="40"/>
      <c r="AG16" s="38"/>
      <c r="AH16" s="39"/>
      <c r="AI16" s="39"/>
      <c r="AJ16" s="39"/>
      <c r="AK16" s="40"/>
      <c r="AL16" s="38"/>
      <c r="AM16" s="39"/>
      <c r="AN16" s="39"/>
      <c r="AO16" s="39"/>
      <c r="AP16" s="40"/>
      <c r="AQ16" s="38"/>
      <c r="AR16" s="39"/>
      <c r="AS16" s="39"/>
      <c r="AT16" s="39"/>
      <c r="AU16" s="40"/>
      <c r="AV16" s="38"/>
      <c r="AW16" s="39"/>
      <c r="AX16" s="39"/>
      <c r="AY16" s="39"/>
      <c r="AZ16" s="40"/>
      <c r="BA16" s="38"/>
      <c r="BB16" s="39"/>
      <c r="BC16" s="39"/>
      <c r="BD16" s="39"/>
      <c r="BE16" s="40"/>
      <c r="BF16" s="38"/>
      <c r="BG16" s="39"/>
      <c r="BH16" s="39"/>
      <c r="BI16" s="39"/>
      <c r="BJ16" s="40"/>
      <c r="BK16" s="41"/>
    </row>
    <row r="17" spans="1:63" s="42" customFormat="1" ht="15">
      <c r="A17" s="37"/>
      <c r="B17" s="7" t="s">
        <v>196</v>
      </c>
      <c r="C17" s="38">
        <v>0</v>
      </c>
      <c r="D17" s="39">
        <v>0</v>
      </c>
      <c r="E17" s="39">
        <v>0</v>
      </c>
      <c r="F17" s="39">
        <v>0</v>
      </c>
      <c r="G17" s="40">
        <v>0</v>
      </c>
      <c r="H17" s="38">
        <v>5.462251494225808</v>
      </c>
      <c r="I17" s="39">
        <v>37.37398451612903</v>
      </c>
      <c r="J17" s="39">
        <v>0</v>
      </c>
      <c r="K17" s="39">
        <v>0</v>
      </c>
      <c r="L17" s="40">
        <v>0.09079132770967742</v>
      </c>
      <c r="M17" s="38">
        <v>0</v>
      </c>
      <c r="N17" s="39">
        <v>0</v>
      </c>
      <c r="O17" s="39">
        <v>0</v>
      </c>
      <c r="P17" s="39">
        <v>0</v>
      </c>
      <c r="Q17" s="40">
        <v>0</v>
      </c>
      <c r="R17" s="38">
        <v>0.0016488525806451614</v>
      </c>
      <c r="S17" s="39">
        <v>0</v>
      </c>
      <c r="T17" s="39">
        <v>0</v>
      </c>
      <c r="U17" s="39">
        <v>0</v>
      </c>
      <c r="V17" s="40">
        <v>0</v>
      </c>
      <c r="W17" s="38">
        <v>0</v>
      </c>
      <c r="X17" s="39">
        <v>0</v>
      </c>
      <c r="Y17" s="39">
        <v>0</v>
      </c>
      <c r="Z17" s="39">
        <v>0</v>
      </c>
      <c r="AA17" s="40">
        <v>0</v>
      </c>
      <c r="AB17" s="38">
        <v>0</v>
      </c>
      <c r="AC17" s="39">
        <v>0</v>
      </c>
      <c r="AD17" s="39">
        <v>0</v>
      </c>
      <c r="AE17" s="39">
        <v>0</v>
      </c>
      <c r="AF17" s="40">
        <v>0</v>
      </c>
      <c r="AG17" s="38">
        <v>0</v>
      </c>
      <c r="AH17" s="39">
        <v>0</v>
      </c>
      <c r="AI17" s="39">
        <v>0</v>
      </c>
      <c r="AJ17" s="39">
        <v>0</v>
      </c>
      <c r="AK17" s="40">
        <v>0</v>
      </c>
      <c r="AL17" s="38">
        <v>0</v>
      </c>
      <c r="AM17" s="39">
        <v>0</v>
      </c>
      <c r="AN17" s="39">
        <v>0</v>
      </c>
      <c r="AO17" s="39">
        <v>0</v>
      </c>
      <c r="AP17" s="40">
        <v>0</v>
      </c>
      <c r="AQ17" s="38">
        <v>0</v>
      </c>
      <c r="AR17" s="39">
        <v>0</v>
      </c>
      <c r="AS17" s="39">
        <v>0</v>
      </c>
      <c r="AT17" s="39">
        <v>0</v>
      </c>
      <c r="AU17" s="40">
        <v>0</v>
      </c>
      <c r="AV17" s="38">
        <v>0.370562937</v>
      </c>
      <c r="AW17" s="39">
        <v>0</v>
      </c>
      <c r="AX17" s="39">
        <v>0</v>
      </c>
      <c r="AY17" s="39">
        <v>0</v>
      </c>
      <c r="AZ17" s="40">
        <v>4.232511116466302</v>
      </c>
      <c r="BA17" s="38">
        <v>0</v>
      </c>
      <c r="BB17" s="39">
        <v>0</v>
      </c>
      <c r="BC17" s="39">
        <v>0</v>
      </c>
      <c r="BD17" s="39">
        <v>0</v>
      </c>
      <c r="BE17" s="40">
        <v>0</v>
      </c>
      <c r="BF17" s="38">
        <v>0.07452907483870967</v>
      </c>
      <c r="BG17" s="39">
        <v>0</v>
      </c>
      <c r="BH17" s="39">
        <v>0</v>
      </c>
      <c r="BI17" s="39">
        <v>0</v>
      </c>
      <c r="BJ17" s="40">
        <v>0.0016440237096774194</v>
      </c>
      <c r="BK17" s="41">
        <f>SUM(C17:BJ17)</f>
        <v>47.60792334265985</v>
      </c>
    </row>
    <row r="18" spans="1:63" s="42" customFormat="1" ht="15">
      <c r="A18" s="37"/>
      <c r="B18" s="7" t="s">
        <v>203</v>
      </c>
      <c r="C18" s="38">
        <v>0</v>
      </c>
      <c r="D18" s="39">
        <v>1.0855354838709677</v>
      </c>
      <c r="E18" s="39">
        <v>0</v>
      </c>
      <c r="F18" s="39">
        <v>0</v>
      </c>
      <c r="G18" s="40">
        <v>0</v>
      </c>
      <c r="H18" s="38">
        <v>0.9667779019354839</v>
      </c>
      <c r="I18" s="39">
        <v>60.78998709677419</v>
      </c>
      <c r="J18" s="39">
        <v>0</v>
      </c>
      <c r="K18" s="39">
        <v>0</v>
      </c>
      <c r="L18" s="40">
        <v>11.191338741000001</v>
      </c>
      <c r="M18" s="38">
        <v>0</v>
      </c>
      <c r="N18" s="39">
        <v>0</v>
      </c>
      <c r="O18" s="39">
        <v>0</v>
      </c>
      <c r="P18" s="39">
        <v>0</v>
      </c>
      <c r="Q18" s="40">
        <v>0</v>
      </c>
      <c r="R18" s="38">
        <v>0.009563569838709677</v>
      </c>
      <c r="S18" s="39">
        <v>0</v>
      </c>
      <c r="T18" s="39">
        <v>0</v>
      </c>
      <c r="U18" s="39">
        <v>0</v>
      </c>
      <c r="V18" s="40">
        <v>0</v>
      </c>
      <c r="W18" s="38">
        <v>0</v>
      </c>
      <c r="X18" s="39">
        <v>0</v>
      </c>
      <c r="Y18" s="39">
        <v>0</v>
      </c>
      <c r="Z18" s="39">
        <v>0</v>
      </c>
      <c r="AA18" s="40">
        <v>0</v>
      </c>
      <c r="AB18" s="38">
        <v>0</v>
      </c>
      <c r="AC18" s="39">
        <v>0</v>
      </c>
      <c r="AD18" s="39">
        <v>0</v>
      </c>
      <c r="AE18" s="39">
        <v>0</v>
      </c>
      <c r="AF18" s="40">
        <v>0</v>
      </c>
      <c r="AG18" s="38">
        <v>0</v>
      </c>
      <c r="AH18" s="39">
        <v>0</v>
      </c>
      <c r="AI18" s="39">
        <v>0</v>
      </c>
      <c r="AJ18" s="39">
        <v>0</v>
      </c>
      <c r="AK18" s="40">
        <v>0</v>
      </c>
      <c r="AL18" s="38">
        <v>0</v>
      </c>
      <c r="AM18" s="39">
        <v>0</v>
      </c>
      <c r="AN18" s="39">
        <v>0</v>
      </c>
      <c r="AO18" s="39">
        <v>0</v>
      </c>
      <c r="AP18" s="40">
        <v>0</v>
      </c>
      <c r="AQ18" s="38">
        <v>0</v>
      </c>
      <c r="AR18" s="39">
        <v>0</v>
      </c>
      <c r="AS18" s="39">
        <v>0</v>
      </c>
      <c r="AT18" s="39">
        <v>0</v>
      </c>
      <c r="AU18" s="40">
        <v>0</v>
      </c>
      <c r="AV18" s="38">
        <v>0.4558637999032258</v>
      </c>
      <c r="AW18" s="39">
        <v>0</v>
      </c>
      <c r="AX18" s="39">
        <v>0</v>
      </c>
      <c r="AY18" s="39">
        <v>0</v>
      </c>
      <c r="AZ18" s="40">
        <v>0.019509613721773737</v>
      </c>
      <c r="BA18" s="38">
        <v>0</v>
      </c>
      <c r="BB18" s="39">
        <v>0</v>
      </c>
      <c r="BC18" s="39">
        <v>0</v>
      </c>
      <c r="BD18" s="39">
        <v>0</v>
      </c>
      <c r="BE18" s="40">
        <v>0</v>
      </c>
      <c r="BF18" s="38">
        <v>0.03630955854838709</v>
      </c>
      <c r="BG18" s="39">
        <v>13.006409032258064</v>
      </c>
      <c r="BH18" s="39">
        <v>0</v>
      </c>
      <c r="BI18" s="39">
        <v>0</v>
      </c>
      <c r="BJ18" s="40">
        <v>0.0005419337096774193</v>
      </c>
      <c r="BK18" s="41">
        <f>SUM(C18:BJ18)</f>
        <v>87.56183673156048</v>
      </c>
    </row>
    <row r="19" spans="1:63" s="42" customFormat="1" ht="15">
      <c r="A19" s="37"/>
      <c r="B19" s="7" t="s">
        <v>155</v>
      </c>
      <c r="C19" s="38">
        <v>0</v>
      </c>
      <c r="D19" s="39">
        <v>0</v>
      </c>
      <c r="E19" s="39">
        <v>0</v>
      </c>
      <c r="F19" s="39">
        <v>0</v>
      </c>
      <c r="G19" s="40">
        <v>0</v>
      </c>
      <c r="H19" s="38">
        <v>0.17688055180645154</v>
      </c>
      <c r="I19" s="39">
        <v>245.66743306451613</v>
      </c>
      <c r="J19" s="39">
        <v>0</v>
      </c>
      <c r="K19" s="39">
        <v>0</v>
      </c>
      <c r="L19" s="40">
        <v>1.036625014451613</v>
      </c>
      <c r="M19" s="38">
        <v>0</v>
      </c>
      <c r="N19" s="39">
        <v>0</v>
      </c>
      <c r="O19" s="39">
        <v>0</v>
      </c>
      <c r="P19" s="39">
        <v>0</v>
      </c>
      <c r="Q19" s="40">
        <v>0</v>
      </c>
      <c r="R19" s="38">
        <v>0.0006103538709677418</v>
      </c>
      <c r="S19" s="39">
        <v>0</v>
      </c>
      <c r="T19" s="39">
        <v>0</v>
      </c>
      <c r="U19" s="39">
        <v>0</v>
      </c>
      <c r="V19" s="40">
        <v>0</v>
      </c>
      <c r="W19" s="38">
        <v>0</v>
      </c>
      <c r="X19" s="39">
        <v>0</v>
      </c>
      <c r="Y19" s="39">
        <v>0</v>
      </c>
      <c r="Z19" s="39">
        <v>0</v>
      </c>
      <c r="AA19" s="40">
        <v>0</v>
      </c>
      <c r="AB19" s="38">
        <v>0</v>
      </c>
      <c r="AC19" s="39">
        <v>0</v>
      </c>
      <c r="AD19" s="39">
        <v>0</v>
      </c>
      <c r="AE19" s="39">
        <v>0</v>
      </c>
      <c r="AF19" s="40">
        <v>0</v>
      </c>
      <c r="AG19" s="38">
        <v>0</v>
      </c>
      <c r="AH19" s="39">
        <v>0</v>
      </c>
      <c r="AI19" s="39">
        <v>0</v>
      </c>
      <c r="AJ19" s="39">
        <v>0</v>
      </c>
      <c r="AK19" s="40">
        <v>0</v>
      </c>
      <c r="AL19" s="38">
        <v>0</v>
      </c>
      <c r="AM19" s="39">
        <v>0</v>
      </c>
      <c r="AN19" s="39">
        <v>0</v>
      </c>
      <c r="AO19" s="39">
        <v>0</v>
      </c>
      <c r="AP19" s="40">
        <v>0</v>
      </c>
      <c r="AQ19" s="38">
        <v>0</v>
      </c>
      <c r="AR19" s="39">
        <v>0</v>
      </c>
      <c r="AS19" s="39">
        <v>0</v>
      </c>
      <c r="AT19" s="39">
        <v>0</v>
      </c>
      <c r="AU19" s="40">
        <v>0</v>
      </c>
      <c r="AV19" s="38">
        <v>0.31806986174193547</v>
      </c>
      <c r="AW19" s="39">
        <v>0</v>
      </c>
      <c r="AX19" s="39">
        <v>0</v>
      </c>
      <c r="AY19" s="39">
        <v>0</v>
      </c>
      <c r="AZ19" s="40">
        <v>0.30110824016447646</v>
      </c>
      <c r="BA19" s="38">
        <v>0</v>
      </c>
      <c r="BB19" s="39">
        <v>0</v>
      </c>
      <c r="BC19" s="39">
        <v>0</v>
      </c>
      <c r="BD19" s="39">
        <v>0</v>
      </c>
      <c r="BE19" s="40">
        <v>0</v>
      </c>
      <c r="BF19" s="38">
        <v>0.0006070732258064516</v>
      </c>
      <c r="BG19" s="39">
        <v>0</v>
      </c>
      <c r="BH19" s="39">
        <v>0</v>
      </c>
      <c r="BI19" s="39">
        <v>0</v>
      </c>
      <c r="BJ19" s="40">
        <v>0.09773876338709678</v>
      </c>
      <c r="BK19" s="41">
        <f>SUM(C19:BJ19)</f>
        <v>247.59907292316447</v>
      </c>
    </row>
    <row r="20" spans="1:63" s="42" customFormat="1" ht="15">
      <c r="A20" s="37"/>
      <c r="B20" s="7" t="s">
        <v>194</v>
      </c>
      <c r="C20" s="38">
        <v>0</v>
      </c>
      <c r="D20" s="39">
        <v>0</v>
      </c>
      <c r="E20" s="39">
        <v>0</v>
      </c>
      <c r="F20" s="39">
        <v>0</v>
      </c>
      <c r="G20" s="40">
        <v>0</v>
      </c>
      <c r="H20" s="38">
        <v>2.883579477096775</v>
      </c>
      <c r="I20" s="39">
        <v>9.170394096774192</v>
      </c>
      <c r="J20" s="39">
        <v>0</v>
      </c>
      <c r="K20" s="39">
        <v>0</v>
      </c>
      <c r="L20" s="40">
        <v>0.02122776177419354</v>
      </c>
      <c r="M20" s="38">
        <v>0</v>
      </c>
      <c r="N20" s="39">
        <v>0</v>
      </c>
      <c r="O20" s="39">
        <v>0</v>
      </c>
      <c r="P20" s="39">
        <v>0</v>
      </c>
      <c r="Q20" s="40">
        <v>0</v>
      </c>
      <c r="R20" s="38">
        <v>0.0016982204838709677</v>
      </c>
      <c r="S20" s="39">
        <v>0</v>
      </c>
      <c r="T20" s="39">
        <v>0</v>
      </c>
      <c r="U20" s="39">
        <v>0</v>
      </c>
      <c r="V20" s="40">
        <v>0.057739518387096775</v>
      </c>
      <c r="W20" s="38">
        <v>0</v>
      </c>
      <c r="X20" s="39">
        <v>0</v>
      </c>
      <c r="Y20" s="39">
        <v>0</v>
      </c>
      <c r="Z20" s="39">
        <v>0</v>
      </c>
      <c r="AA20" s="40">
        <v>0</v>
      </c>
      <c r="AB20" s="38">
        <v>4.132925153612903</v>
      </c>
      <c r="AC20" s="39">
        <v>9.967397096774194</v>
      </c>
      <c r="AD20" s="39">
        <v>0</v>
      </c>
      <c r="AE20" s="39">
        <v>0</v>
      </c>
      <c r="AF20" s="40">
        <v>4.047988287129032</v>
      </c>
      <c r="AG20" s="38">
        <v>0</v>
      </c>
      <c r="AH20" s="39">
        <v>0</v>
      </c>
      <c r="AI20" s="39">
        <v>0</v>
      </c>
      <c r="AJ20" s="39">
        <v>0</v>
      </c>
      <c r="AK20" s="40">
        <v>0</v>
      </c>
      <c r="AL20" s="38">
        <v>0</v>
      </c>
      <c r="AM20" s="39">
        <v>0</v>
      </c>
      <c r="AN20" s="39">
        <v>0</v>
      </c>
      <c r="AO20" s="39">
        <v>0</v>
      </c>
      <c r="AP20" s="40">
        <v>0</v>
      </c>
      <c r="AQ20" s="38">
        <v>0</v>
      </c>
      <c r="AR20" s="39">
        <v>0</v>
      </c>
      <c r="AS20" s="39">
        <v>0</v>
      </c>
      <c r="AT20" s="39">
        <v>0</v>
      </c>
      <c r="AU20" s="40">
        <v>0</v>
      </c>
      <c r="AV20" s="38">
        <v>0.0495010022580645</v>
      </c>
      <c r="AW20" s="39">
        <v>0</v>
      </c>
      <c r="AX20" s="39">
        <v>0</v>
      </c>
      <c r="AY20" s="39">
        <v>0</v>
      </c>
      <c r="AZ20" s="40">
        <v>1.7052088562731447</v>
      </c>
      <c r="BA20" s="38">
        <v>0</v>
      </c>
      <c r="BB20" s="39">
        <v>0</v>
      </c>
      <c r="BC20" s="39">
        <v>0</v>
      </c>
      <c r="BD20" s="39">
        <v>0</v>
      </c>
      <c r="BE20" s="40">
        <v>0</v>
      </c>
      <c r="BF20" s="38">
        <v>0.24804819458064514</v>
      </c>
      <c r="BG20" s="39">
        <v>0</v>
      </c>
      <c r="BH20" s="39">
        <v>0</v>
      </c>
      <c r="BI20" s="39">
        <v>0</v>
      </c>
      <c r="BJ20" s="40">
        <v>0.0011199322580645156</v>
      </c>
      <c r="BK20" s="41">
        <f aca="true" t="shared" si="3" ref="BK20:BK29">SUM(C20:BJ20)</f>
        <v>32.28682759740217</v>
      </c>
    </row>
    <row r="21" spans="1:63" s="42" customFormat="1" ht="15">
      <c r="A21" s="37"/>
      <c r="B21" s="7" t="s">
        <v>177</v>
      </c>
      <c r="C21" s="38">
        <v>0</v>
      </c>
      <c r="D21" s="39">
        <v>0</v>
      </c>
      <c r="E21" s="39">
        <v>0</v>
      </c>
      <c r="F21" s="39">
        <v>0</v>
      </c>
      <c r="G21" s="40">
        <v>0</v>
      </c>
      <c r="H21" s="38">
        <v>6.388213862645161</v>
      </c>
      <c r="I21" s="39">
        <v>4.712470967741936</v>
      </c>
      <c r="J21" s="39">
        <v>0</v>
      </c>
      <c r="K21" s="39">
        <v>0</v>
      </c>
      <c r="L21" s="40">
        <v>0.013077106935483872</v>
      </c>
      <c r="M21" s="38">
        <v>0</v>
      </c>
      <c r="N21" s="39">
        <v>0</v>
      </c>
      <c r="O21" s="39">
        <v>0</v>
      </c>
      <c r="P21" s="39">
        <v>0</v>
      </c>
      <c r="Q21" s="40">
        <v>0</v>
      </c>
      <c r="R21" s="38">
        <v>5.072385940806452</v>
      </c>
      <c r="S21" s="39">
        <v>0</v>
      </c>
      <c r="T21" s="39">
        <v>0</v>
      </c>
      <c r="U21" s="39">
        <v>0</v>
      </c>
      <c r="V21" s="40">
        <v>0.0010603059677419353</v>
      </c>
      <c r="W21" s="38">
        <v>0</v>
      </c>
      <c r="X21" s="39">
        <v>0</v>
      </c>
      <c r="Y21" s="39">
        <v>0</v>
      </c>
      <c r="Z21" s="39">
        <v>0</v>
      </c>
      <c r="AA21" s="40">
        <v>0</v>
      </c>
      <c r="AB21" s="38">
        <v>0</v>
      </c>
      <c r="AC21" s="39">
        <v>0</v>
      </c>
      <c r="AD21" s="39">
        <v>0</v>
      </c>
      <c r="AE21" s="39">
        <v>0</v>
      </c>
      <c r="AF21" s="40">
        <v>0</v>
      </c>
      <c r="AG21" s="38">
        <v>0</v>
      </c>
      <c r="AH21" s="39">
        <v>0</v>
      </c>
      <c r="AI21" s="39">
        <v>0</v>
      </c>
      <c r="AJ21" s="39">
        <v>0</v>
      </c>
      <c r="AK21" s="40">
        <v>0</v>
      </c>
      <c r="AL21" s="38">
        <v>0</v>
      </c>
      <c r="AM21" s="39">
        <v>0</v>
      </c>
      <c r="AN21" s="39">
        <v>0</v>
      </c>
      <c r="AO21" s="39">
        <v>0</v>
      </c>
      <c r="AP21" s="40">
        <v>0</v>
      </c>
      <c r="AQ21" s="38">
        <v>0</v>
      </c>
      <c r="AR21" s="39">
        <v>0</v>
      </c>
      <c r="AS21" s="39">
        <v>0</v>
      </c>
      <c r="AT21" s="39">
        <v>0</v>
      </c>
      <c r="AU21" s="40">
        <v>0</v>
      </c>
      <c r="AV21" s="38">
        <v>7.144710785806451</v>
      </c>
      <c r="AW21" s="39">
        <v>0</v>
      </c>
      <c r="AX21" s="39">
        <v>0</v>
      </c>
      <c r="AY21" s="39">
        <v>0</v>
      </c>
      <c r="AZ21" s="40">
        <v>0.16248273539179933</v>
      </c>
      <c r="BA21" s="38">
        <v>0</v>
      </c>
      <c r="BB21" s="39">
        <v>0</v>
      </c>
      <c r="BC21" s="39">
        <v>0</v>
      </c>
      <c r="BD21" s="39">
        <v>0</v>
      </c>
      <c r="BE21" s="40">
        <v>0</v>
      </c>
      <c r="BF21" s="38">
        <v>0.0016333434193548384</v>
      </c>
      <c r="BG21" s="39">
        <v>0</v>
      </c>
      <c r="BH21" s="39">
        <v>0</v>
      </c>
      <c r="BI21" s="39">
        <v>0</v>
      </c>
      <c r="BJ21" s="40">
        <v>0.0011666738709677417</v>
      </c>
      <c r="BK21" s="41">
        <f t="shared" si="3"/>
        <v>23.49720172258535</v>
      </c>
    </row>
    <row r="22" spans="1:63" s="42" customFormat="1" ht="15">
      <c r="A22" s="37"/>
      <c r="B22" s="7" t="s">
        <v>141</v>
      </c>
      <c r="C22" s="38">
        <v>0</v>
      </c>
      <c r="D22" s="39">
        <v>185.1551303852903</v>
      </c>
      <c r="E22" s="39">
        <v>0</v>
      </c>
      <c r="F22" s="39">
        <v>0</v>
      </c>
      <c r="G22" s="40">
        <v>0</v>
      </c>
      <c r="H22" s="38">
        <v>0</v>
      </c>
      <c r="I22" s="39">
        <v>0</v>
      </c>
      <c r="J22" s="39">
        <v>0</v>
      </c>
      <c r="K22" s="39">
        <v>0</v>
      </c>
      <c r="L22" s="40">
        <v>0.0855856137096774</v>
      </c>
      <c r="M22" s="38">
        <v>0</v>
      </c>
      <c r="N22" s="39">
        <v>0</v>
      </c>
      <c r="O22" s="39">
        <v>0</v>
      </c>
      <c r="P22" s="39">
        <v>0</v>
      </c>
      <c r="Q22" s="40">
        <v>0</v>
      </c>
      <c r="R22" s="38">
        <v>0</v>
      </c>
      <c r="S22" s="39">
        <v>0</v>
      </c>
      <c r="T22" s="39">
        <v>0</v>
      </c>
      <c r="U22" s="39">
        <v>0</v>
      </c>
      <c r="V22" s="40">
        <v>0.0005393300645161292</v>
      </c>
      <c r="W22" s="38">
        <v>0</v>
      </c>
      <c r="X22" s="39">
        <v>0</v>
      </c>
      <c r="Y22" s="39">
        <v>0</v>
      </c>
      <c r="Z22" s="39">
        <v>0</v>
      </c>
      <c r="AA22" s="40">
        <v>0</v>
      </c>
      <c r="AB22" s="38">
        <v>0</v>
      </c>
      <c r="AC22" s="39">
        <v>0</v>
      </c>
      <c r="AD22" s="39">
        <v>0</v>
      </c>
      <c r="AE22" s="39">
        <v>0</v>
      </c>
      <c r="AF22" s="40">
        <v>0</v>
      </c>
      <c r="AG22" s="38">
        <v>0</v>
      </c>
      <c r="AH22" s="39">
        <v>0</v>
      </c>
      <c r="AI22" s="39">
        <v>0</v>
      </c>
      <c r="AJ22" s="39">
        <v>0</v>
      </c>
      <c r="AK22" s="40">
        <v>0</v>
      </c>
      <c r="AL22" s="38">
        <v>0</v>
      </c>
      <c r="AM22" s="39">
        <v>0</v>
      </c>
      <c r="AN22" s="39">
        <v>0</v>
      </c>
      <c r="AO22" s="39">
        <v>0</v>
      </c>
      <c r="AP22" s="40">
        <v>0</v>
      </c>
      <c r="AQ22" s="38">
        <v>0</v>
      </c>
      <c r="AR22" s="39">
        <v>0</v>
      </c>
      <c r="AS22" s="39">
        <v>0</v>
      </c>
      <c r="AT22" s="39">
        <v>0</v>
      </c>
      <c r="AU22" s="40">
        <v>0</v>
      </c>
      <c r="AV22" s="38">
        <v>0.21120594387096775</v>
      </c>
      <c r="AW22" s="39">
        <v>0</v>
      </c>
      <c r="AX22" s="39">
        <v>0</v>
      </c>
      <c r="AY22" s="39">
        <v>0</v>
      </c>
      <c r="AZ22" s="40">
        <v>0.039449184742789856</v>
      </c>
      <c r="BA22" s="38">
        <v>0</v>
      </c>
      <c r="BB22" s="39">
        <v>0</v>
      </c>
      <c r="BC22" s="39">
        <v>0</v>
      </c>
      <c r="BD22" s="39">
        <v>0</v>
      </c>
      <c r="BE22" s="40">
        <v>0</v>
      </c>
      <c r="BF22" s="38">
        <v>0.006708012903225806</v>
      </c>
      <c r="BG22" s="39">
        <v>0</v>
      </c>
      <c r="BH22" s="39">
        <v>0</v>
      </c>
      <c r="BI22" s="39">
        <v>0</v>
      </c>
      <c r="BJ22" s="40">
        <v>0.030675247999999995</v>
      </c>
      <c r="BK22" s="41">
        <f t="shared" si="3"/>
        <v>185.52929371858147</v>
      </c>
    </row>
    <row r="23" spans="1:63" s="42" customFormat="1" ht="15">
      <c r="A23" s="37"/>
      <c r="B23" s="7" t="s">
        <v>140</v>
      </c>
      <c r="C23" s="38">
        <v>0</v>
      </c>
      <c r="D23" s="39">
        <v>0</v>
      </c>
      <c r="E23" s="39">
        <v>0</v>
      </c>
      <c r="F23" s="39">
        <v>0</v>
      </c>
      <c r="G23" s="40">
        <v>0</v>
      </c>
      <c r="H23" s="38">
        <v>0</v>
      </c>
      <c r="I23" s="39">
        <v>0</v>
      </c>
      <c r="J23" s="39">
        <v>0</v>
      </c>
      <c r="K23" s="39">
        <v>0</v>
      </c>
      <c r="L23" s="40">
        <v>0.011820327999999998</v>
      </c>
      <c r="M23" s="38">
        <v>0</v>
      </c>
      <c r="N23" s="39">
        <v>0</v>
      </c>
      <c r="O23" s="39">
        <v>0</v>
      </c>
      <c r="P23" s="39">
        <v>0</v>
      </c>
      <c r="Q23" s="40">
        <v>0</v>
      </c>
      <c r="R23" s="38">
        <v>0</v>
      </c>
      <c r="S23" s="39">
        <v>0</v>
      </c>
      <c r="T23" s="39">
        <v>0</v>
      </c>
      <c r="U23" s="39">
        <v>0</v>
      </c>
      <c r="V23" s="40">
        <v>0</v>
      </c>
      <c r="W23" s="38">
        <v>0</v>
      </c>
      <c r="X23" s="39">
        <v>0</v>
      </c>
      <c r="Y23" s="39">
        <v>0</v>
      </c>
      <c r="Z23" s="39">
        <v>0</v>
      </c>
      <c r="AA23" s="40">
        <v>0</v>
      </c>
      <c r="AB23" s="38">
        <v>0</v>
      </c>
      <c r="AC23" s="39">
        <v>0</v>
      </c>
      <c r="AD23" s="39">
        <v>0</v>
      </c>
      <c r="AE23" s="39">
        <v>0</v>
      </c>
      <c r="AF23" s="40">
        <v>0</v>
      </c>
      <c r="AG23" s="38">
        <v>0</v>
      </c>
      <c r="AH23" s="39">
        <v>0</v>
      </c>
      <c r="AI23" s="39">
        <v>0</v>
      </c>
      <c r="AJ23" s="39">
        <v>0</v>
      </c>
      <c r="AK23" s="40">
        <v>0</v>
      </c>
      <c r="AL23" s="38">
        <v>0</v>
      </c>
      <c r="AM23" s="39">
        <v>0</v>
      </c>
      <c r="AN23" s="39">
        <v>0</v>
      </c>
      <c r="AO23" s="39">
        <v>0</v>
      </c>
      <c r="AP23" s="40">
        <v>0</v>
      </c>
      <c r="AQ23" s="38">
        <v>0</v>
      </c>
      <c r="AR23" s="39">
        <v>0</v>
      </c>
      <c r="AS23" s="39">
        <v>0</v>
      </c>
      <c r="AT23" s="39">
        <v>0</v>
      </c>
      <c r="AU23" s="40">
        <v>0</v>
      </c>
      <c r="AV23" s="38">
        <v>0.1688591129032258</v>
      </c>
      <c r="AW23" s="39">
        <v>0</v>
      </c>
      <c r="AX23" s="39">
        <v>0</v>
      </c>
      <c r="AY23" s="39">
        <v>0</v>
      </c>
      <c r="AZ23" s="40">
        <v>7.241056873394588</v>
      </c>
      <c r="BA23" s="38">
        <v>0</v>
      </c>
      <c r="BB23" s="39">
        <v>0</v>
      </c>
      <c r="BC23" s="39">
        <v>0</v>
      </c>
      <c r="BD23" s="39">
        <v>0</v>
      </c>
      <c r="BE23" s="40">
        <v>0</v>
      </c>
      <c r="BF23" s="38">
        <v>0</v>
      </c>
      <c r="BG23" s="39">
        <v>0</v>
      </c>
      <c r="BH23" s="39">
        <v>0</v>
      </c>
      <c r="BI23" s="39">
        <v>0</v>
      </c>
      <c r="BJ23" s="40">
        <v>0</v>
      </c>
      <c r="BK23" s="41">
        <f t="shared" si="3"/>
        <v>7.421736314297814</v>
      </c>
    </row>
    <row r="24" spans="1:63" s="42" customFormat="1" ht="15">
      <c r="A24" s="37"/>
      <c r="B24" s="7" t="s">
        <v>286</v>
      </c>
      <c r="C24" s="38">
        <v>0</v>
      </c>
      <c r="D24" s="39">
        <v>2.022797419354839</v>
      </c>
      <c r="E24" s="39">
        <v>0</v>
      </c>
      <c r="F24" s="39">
        <v>0</v>
      </c>
      <c r="G24" s="40">
        <v>0</v>
      </c>
      <c r="H24" s="38">
        <v>0.6579152658709676</v>
      </c>
      <c r="I24" s="39">
        <v>106.44971419354839</v>
      </c>
      <c r="J24" s="39">
        <v>0</v>
      </c>
      <c r="K24" s="39">
        <v>0</v>
      </c>
      <c r="L24" s="40">
        <v>0.42119318667741934</v>
      </c>
      <c r="M24" s="38">
        <v>0</v>
      </c>
      <c r="N24" s="39">
        <v>0</v>
      </c>
      <c r="O24" s="39">
        <v>0</v>
      </c>
      <c r="P24" s="39">
        <v>0</v>
      </c>
      <c r="Q24" s="40">
        <v>0</v>
      </c>
      <c r="R24" s="38">
        <v>0.012136784516129033</v>
      </c>
      <c r="S24" s="39">
        <v>0</v>
      </c>
      <c r="T24" s="39">
        <v>0</v>
      </c>
      <c r="U24" s="39">
        <v>0</v>
      </c>
      <c r="V24" s="40">
        <v>3.1151080258064514</v>
      </c>
      <c r="W24" s="38">
        <v>0</v>
      </c>
      <c r="X24" s="39">
        <v>0</v>
      </c>
      <c r="Y24" s="39">
        <v>0</v>
      </c>
      <c r="Z24" s="39">
        <v>0</v>
      </c>
      <c r="AA24" s="40">
        <v>0</v>
      </c>
      <c r="AB24" s="38">
        <v>0</v>
      </c>
      <c r="AC24" s="39">
        <v>0</v>
      </c>
      <c r="AD24" s="39">
        <v>0</v>
      </c>
      <c r="AE24" s="39">
        <v>0</v>
      </c>
      <c r="AF24" s="40">
        <v>0</v>
      </c>
      <c r="AG24" s="38">
        <v>0</v>
      </c>
      <c r="AH24" s="39">
        <v>0</v>
      </c>
      <c r="AI24" s="39">
        <v>0</v>
      </c>
      <c r="AJ24" s="39">
        <v>0</v>
      </c>
      <c r="AK24" s="40">
        <v>0</v>
      </c>
      <c r="AL24" s="38">
        <v>0</v>
      </c>
      <c r="AM24" s="39">
        <v>0</v>
      </c>
      <c r="AN24" s="39">
        <v>0</v>
      </c>
      <c r="AO24" s="39">
        <v>0</v>
      </c>
      <c r="AP24" s="40">
        <v>0</v>
      </c>
      <c r="AQ24" s="38">
        <v>0</v>
      </c>
      <c r="AR24" s="39">
        <v>0</v>
      </c>
      <c r="AS24" s="39">
        <v>0</v>
      </c>
      <c r="AT24" s="39">
        <v>0</v>
      </c>
      <c r="AU24" s="40">
        <v>0</v>
      </c>
      <c r="AV24" s="38">
        <v>6.470845623387096</v>
      </c>
      <c r="AW24" s="39">
        <v>0</v>
      </c>
      <c r="AX24" s="39">
        <v>0</v>
      </c>
      <c r="AY24" s="39">
        <v>0</v>
      </c>
      <c r="AZ24" s="40">
        <v>4.498908371025722</v>
      </c>
      <c r="BA24" s="38">
        <v>0</v>
      </c>
      <c r="BB24" s="39">
        <v>0</v>
      </c>
      <c r="BC24" s="39">
        <v>0</v>
      </c>
      <c r="BD24" s="39">
        <v>0</v>
      </c>
      <c r="BE24" s="40">
        <v>0</v>
      </c>
      <c r="BF24" s="38">
        <v>0.05307700838709677</v>
      </c>
      <c r="BG24" s="39">
        <v>0</v>
      </c>
      <c r="BH24" s="39">
        <v>0</v>
      </c>
      <c r="BI24" s="39">
        <v>0</v>
      </c>
      <c r="BJ24" s="40">
        <v>0.0015164859677419353</v>
      </c>
      <c r="BK24" s="41">
        <f>SUM(C24:BJ24)</f>
        <v>123.70321236454183</v>
      </c>
    </row>
    <row r="25" spans="1:63" s="42" customFormat="1" ht="15">
      <c r="A25" s="37"/>
      <c r="B25" s="7" t="s">
        <v>299</v>
      </c>
      <c r="C25" s="38">
        <v>0</v>
      </c>
      <c r="D25" s="39">
        <v>10.099448387096775</v>
      </c>
      <c r="E25" s="39">
        <v>0</v>
      </c>
      <c r="F25" s="39">
        <v>0</v>
      </c>
      <c r="G25" s="40">
        <v>0</v>
      </c>
      <c r="H25" s="38">
        <v>23.755942615225802</v>
      </c>
      <c r="I25" s="39">
        <v>417.3987616562581</v>
      </c>
      <c r="J25" s="39">
        <v>0</v>
      </c>
      <c r="K25" s="39">
        <v>0</v>
      </c>
      <c r="L25" s="40">
        <v>11.914812759580643</v>
      </c>
      <c r="M25" s="38">
        <v>0</v>
      </c>
      <c r="N25" s="39">
        <v>0</v>
      </c>
      <c r="O25" s="39">
        <v>0</v>
      </c>
      <c r="P25" s="39">
        <v>0</v>
      </c>
      <c r="Q25" s="40">
        <v>0</v>
      </c>
      <c r="R25" s="38">
        <v>0.03089833229032258</v>
      </c>
      <c r="S25" s="39">
        <v>4.03977935483871</v>
      </c>
      <c r="T25" s="39">
        <v>0</v>
      </c>
      <c r="U25" s="39">
        <v>0</v>
      </c>
      <c r="V25" s="40">
        <v>2.0299891258064515</v>
      </c>
      <c r="W25" s="38">
        <v>0</v>
      </c>
      <c r="X25" s="39">
        <v>0</v>
      </c>
      <c r="Y25" s="39">
        <v>0</v>
      </c>
      <c r="Z25" s="39">
        <v>0</v>
      </c>
      <c r="AA25" s="40">
        <v>0</v>
      </c>
      <c r="AB25" s="38">
        <v>0</v>
      </c>
      <c r="AC25" s="39">
        <v>0</v>
      </c>
      <c r="AD25" s="39">
        <v>0</v>
      </c>
      <c r="AE25" s="39">
        <v>0</v>
      </c>
      <c r="AF25" s="40">
        <v>0</v>
      </c>
      <c r="AG25" s="38">
        <v>0</v>
      </c>
      <c r="AH25" s="39">
        <v>0</v>
      </c>
      <c r="AI25" s="39">
        <v>0</v>
      </c>
      <c r="AJ25" s="39">
        <v>0</v>
      </c>
      <c r="AK25" s="40">
        <v>0</v>
      </c>
      <c r="AL25" s="38">
        <v>0</v>
      </c>
      <c r="AM25" s="39">
        <v>0</v>
      </c>
      <c r="AN25" s="39">
        <v>0</v>
      </c>
      <c r="AO25" s="39">
        <v>0</v>
      </c>
      <c r="AP25" s="40">
        <v>0</v>
      </c>
      <c r="AQ25" s="38">
        <v>0</v>
      </c>
      <c r="AR25" s="39">
        <v>0</v>
      </c>
      <c r="AS25" s="39">
        <v>0</v>
      </c>
      <c r="AT25" s="39">
        <v>0</v>
      </c>
      <c r="AU25" s="40">
        <v>0</v>
      </c>
      <c r="AV25" s="38">
        <v>1.6279302442580645</v>
      </c>
      <c r="AW25" s="39">
        <v>0</v>
      </c>
      <c r="AX25" s="39">
        <v>0</v>
      </c>
      <c r="AY25" s="39">
        <v>0</v>
      </c>
      <c r="AZ25" s="40">
        <v>2.8299894619849377</v>
      </c>
      <c r="BA25" s="38">
        <v>0</v>
      </c>
      <c r="BB25" s="39">
        <v>0</v>
      </c>
      <c r="BC25" s="39">
        <v>0</v>
      </c>
      <c r="BD25" s="39">
        <v>0</v>
      </c>
      <c r="BE25" s="40">
        <v>0</v>
      </c>
      <c r="BF25" s="38">
        <v>0.06660164648387097</v>
      </c>
      <c r="BG25" s="39">
        <v>0</v>
      </c>
      <c r="BH25" s="39">
        <v>0</v>
      </c>
      <c r="BI25" s="39">
        <v>0</v>
      </c>
      <c r="BJ25" s="40">
        <v>0.0010092687096774193</v>
      </c>
      <c r="BK25" s="41">
        <f t="shared" si="3"/>
        <v>473.7951628525333</v>
      </c>
    </row>
    <row r="26" spans="1:63" s="42" customFormat="1" ht="15">
      <c r="A26" s="37"/>
      <c r="B26" s="7" t="s">
        <v>162</v>
      </c>
      <c r="C26" s="38">
        <v>0</v>
      </c>
      <c r="D26" s="39">
        <v>0</v>
      </c>
      <c r="E26" s="39">
        <v>0</v>
      </c>
      <c r="F26" s="39">
        <v>0</v>
      </c>
      <c r="G26" s="40">
        <v>0</v>
      </c>
      <c r="H26" s="38">
        <v>0.7569165755806452</v>
      </c>
      <c r="I26" s="39">
        <v>38.76033032258064</v>
      </c>
      <c r="J26" s="39">
        <v>0</v>
      </c>
      <c r="K26" s="39">
        <v>0</v>
      </c>
      <c r="L26" s="40">
        <v>3.1934273113548386</v>
      </c>
      <c r="M26" s="38">
        <v>0</v>
      </c>
      <c r="N26" s="39">
        <v>0</v>
      </c>
      <c r="O26" s="39">
        <v>0</v>
      </c>
      <c r="P26" s="39">
        <v>0</v>
      </c>
      <c r="Q26" s="40">
        <v>0</v>
      </c>
      <c r="R26" s="38">
        <v>0.006056301612903226</v>
      </c>
      <c r="S26" s="39">
        <v>0</v>
      </c>
      <c r="T26" s="39">
        <v>0</v>
      </c>
      <c r="U26" s="39">
        <v>0</v>
      </c>
      <c r="V26" s="40">
        <v>12.112603225806453</v>
      </c>
      <c r="W26" s="38">
        <v>0</v>
      </c>
      <c r="X26" s="39">
        <v>0</v>
      </c>
      <c r="Y26" s="39">
        <v>0</v>
      </c>
      <c r="Z26" s="39">
        <v>0</v>
      </c>
      <c r="AA26" s="40">
        <v>0</v>
      </c>
      <c r="AB26" s="38">
        <v>0</v>
      </c>
      <c r="AC26" s="39">
        <v>0</v>
      </c>
      <c r="AD26" s="39">
        <v>0</v>
      </c>
      <c r="AE26" s="39">
        <v>0</v>
      </c>
      <c r="AF26" s="40">
        <v>0</v>
      </c>
      <c r="AG26" s="38">
        <v>0</v>
      </c>
      <c r="AH26" s="39">
        <v>0</v>
      </c>
      <c r="AI26" s="39">
        <v>0</v>
      </c>
      <c r="AJ26" s="39">
        <v>0</v>
      </c>
      <c r="AK26" s="40">
        <v>0</v>
      </c>
      <c r="AL26" s="38">
        <v>0</v>
      </c>
      <c r="AM26" s="39">
        <v>0</v>
      </c>
      <c r="AN26" s="39">
        <v>0</v>
      </c>
      <c r="AO26" s="39">
        <v>0</v>
      </c>
      <c r="AP26" s="40">
        <v>0</v>
      </c>
      <c r="AQ26" s="38">
        <v>0</v>
      </c>
      <c r="AR26" s="39">
        <v>0</v>
      </c>
      <c r="AS26" s="39">
        <v>0</v>
      </c>
      <c r="AT26" s="39">
        <v>0</v>
      </c>
      <c r="AU26" s="40">
        <v>0</v>
      </c>
      <c r="AV26" s="38">
        <v>0.18308213006451615</v>
      </c>
      <c r="AW26" s="39">
        <v>0</v>
      </c>
      <c r="AX26" s="39">
        <v>0</v>
      </c>
      <c r="AY26" s="39">
        <v>0</v>
      </c>
      <c r="AZ26" s="40">
        <v>0.03982669938303304</v>
      </c>
      <c r="BA26" s="38">
        <v>0</v>
      </c>
      <c r="BB26" s="39">
        <v>0</v>
      </c>
      <c r="BC26" s="39">
        <v>0</v>
      </c>
      <c r="BD26" s="39">
        <v>0</v>
      </c>
      <c r="BE26" s="40">
        <v>0</v>
      </c>
      <c r="BF26" s="38">
        <v>0</v>
      </c>
      <c r="BG26" s="39">
        <v>0</v>
      </c>
      <c r="BH26" s="39">
        <v>0</v>
      </c>
      <c r="BI26" s="39">
        <v>0</v>
      </c>
      <c r="BJ26" s="40">
        <v>0</v>
      </c>
      <c r="BK26" s="41">
        <f t="shared" si="3"/>
        <v>55.05224256638303</v>
      </c>
    </row>
    <row r="27" spans="1:63" s="42" customFormat="1" ht="15">
      <c r="A27" s="37"/>
      <c r="B27" s="7" t="s">
        <v>173</v>
      </c>
      <c r="C27" s="38">
        <v>0</v>
      </c>
      <c r="D27" s="39">
        <v>5.923888709677419</v>
      </c>
      <c r="E27" s="39">
        <v>0</v>
      </c>
      <c r="F27" s="39">
        <v>0</v>
      </c>
      <c r="G27" s="40">
        <v>0</v>
      </c>
      <c r="H27" s="38">
        <v>6.003624251709677</v>
      </c>
      <c r="I27" s="39">
        <v>26.065110322580644</v>
      </c>
      <c r="J27" s="39">
        <v>0</v>
      </c>
      <c r="K27" s="39">
        <v>0</v>
      </c>
      <c r="L27" s="40">
        <v>3.1556555124193544</v>
      </c>
      <c r="M27" s="38">
        <v>0</v>
      </c>
      <c r="N27" s="39">
        <v>0</v>
      </c>
      <c r="O27" s="39">
        <v>0</v>
      </c>
      <c r="P27" s="39">
        <v>0</v>
      </c>
      <c r="Q27" s="40">
        <v>0</v>
      </c>
      <c r="R27" s="38">
        <v>5.925073487419354</v>
      </c>
      <c r="S27" s="39">
        <v>0</v>
      </c>
      <c r="T27" s="39">
        <v>0</v>
      </c>
      <c r="U27" s="39">
        <v>0</v>
      </c>
      <c r="V27" s="40">
        <v>0.0011847777419354837</v>
      </c>
      <c r="W27" s="38">
        <v>0</v>
      </c>
      <c r="X27" s="39">
        <v>0</v>
      </c>
      <c r="Y27" s="39">
        <v>0</v>
      </c>
      <c r="Z27" s="39">
        <v>0</v>
      </c>
      <c r="AA27" s="40">
        <v>0</v>
      </c>
      <c r="AB27" s="38">
        <v>0</v>
      </c>
      <c r="AC27" s="39">
        <v>0</v>
      </c>
      <c r="AD27" s="39">
        <v>0</v>
      </c>
      <c r="AE27" s="39">
        <v>0</v>
      </c>
      <c r="AF27" s="40">
        <v>0</v>
      </c>
      <c r="AG27" s="38">
        <v>0</v>
      </c>
      <c r="AH27" s="39">
        <v>0</v>
      </c>
      <c r="AI27" s="39">
        <v>0</v>
      </c>
      <c r="AJ27" s="39">
        <v>0</v>
      </c>
      <c r="AK27" s="40">
        <v>0</v>
      </c>
      <c r="AL27" s="38">
        <v>0</v>
      </c>
      <c r="AM27" s="39">
        <v>0</v>
      </c>
      <c r="AN27" s="39">
        <v>0</v>
      </c>
      <c r="AO27" s="39">
        <v>0</v>
      </c>
      <c r="AP27" s="40">
        <v>0</v>
      </c>
      <c r="AQ27" s="38">
        <v>0</v>
      </c>
      <c r="AR27" s="39">
        <v>0</v>
      </c>
      <c r="AS27" s="39">
        <v>0</v>
      </c>
      <c r="AT27" s="39">
        <v>0</v>
      </c>
      <c r="AU27" s="40">
        <v>0</v>
      </c>
      <c r="AV27" s="38">
        <v>0.1730546303548387</v>
      </c>
      <c r="AW27" s="39">
        <v>0</v>
      </c>
      <c r="AX27" s="39">
        <v>0</v>
      </c>
      <c r="AY27" s="39">
        <v>0</v>
      </c>
      <c r="AZ27" s="40">
        <v>0.30596731065484595</v>
      </c>
      <c r="BA27" s="38">
        <v>0</v>
      </c>
      <c r="BB27" s="39">
        <v>0</v>
      </c>
      <c r="BC27" s="39">
        <v>0</v>
      </c>
      <c r="BD27" s="39">
        <v>0</v>
      </c>
      <c r="BE27" s="40">
        <v>0</v>
      </c>
      <c r="BF27" s="38">
        <v>0.023567751935483872</v>
      </c>
      <c r="BG27" s="39">
        <v>0</v>
      </c>
      <c r="BH27" s="39">
        <v>0</v>
      </c>
      <c r="BI27" s="39">
        <v>0</v>
      </c>
      <c r="BJ27" s="40">
        <v>0.0005906704838709676</v>
      </c>
      <c r="BK27" s="41">
        <f t="shared" si="3"/>
        <v>47.577717424977415</v>
      </c>
    </row>
    <row r="28" spans="1:63" s="42" customFormat="1" ht="15">
      <c r="A28" s="37"/>
      <c r="B28" s="7" t="s">
        <v>205</v>
      </c>
      <c r="C28" s="38">
        <v>0</v>
      </c>
      <c r="D28" s="39">
        <v>0</v>
      </c>
      <c r="E28" s="39">
        <v>0</v>
      </c>
      <c r="F28" s="39">
        <v>0</v>
      </c>
      <c r="G28" s="40">
        <v>0</v>
      </c>
      <c r="H28" s="38">
        <v>0.007061123709677416</v>
      </c>
      <c r="I28" s="39">
        <v>95.5966993548387</v>
      </c>
      <c r="J28" s="39">
        <v>0</v>
      </c>
      <c r="K28" s="39">
        <v>0</v>
      </c>
      <c r="L28" s="40">
        <v>0.037478251451612904</v>
      </c>
      <c r="M28" s="38">
        <v>0</v>
      </c>
      <c r="N28" s="39">
        <v>0</v>
      </c>
      <c r="O28" s="39">
        <v>0</v>
      </c>
      <c r="P28" s="39">
        <v>0</v>
      </c>
      <c r="Q28" s="40">
        <v>0</v>
      </c>
      <c r="R28" s="38">
        <v>0.5732542982903225</v>
      </c>
      <c r="S28" s="39">
        <v>0</v>
      </c>
      <c r="T28" s="39">
        <v>0</v>
      </c>
      <c r="U28" s="39">
        <v>0</v>
      </c>
      <c r="V28" s="40">
        <v>3.900453966290322</v>
      </c>
      <c r="W28" s="38">
        <v>0</v>
      </c>
      <c r="X28" s="39">
        <v>0</v>
      </c>
      <c r="Y28" s="39">
        <v>0</v>
      </c>
      <c r="Z28" s="39">
        <v>0</v>
      </c>
      <c r="AA28" s="40">
        <v>0</v>
      </c>
      <c r="AB28" s="38">
        <v>0</v>
      </c>
      <c r="AC28" s="39">
        <v>0</v>
      </c>
      <c r="AD28" s="39">
        <v>0</v>
      </c>
      <c r="AE28" s="39">
        <v>0</v>
      </c>
      <c r="AF28" s="40">
        <v>0</v>
      </c>
      <c r="AG28" s="38">
        <v>0</v>
      </c>
      <c r="AH28" s="39">
        <v>0</v>
      </c>
      <c r="AI28" s="39">
        <v>0</v>
      </c>
      <c r="AJ28" s="39">
        <v>0</v>
      </c>
      <c r="AK28" s="40">
        <v>0</v>
      </c>
      <c r="AL28" s="38">
        <v>0</v>
      </c>
      <c r="AM28" s="39">
        <v>0</v>
      </c>
      <c r="AN28" s="39">
        <v>0</v>
      </c>
      <c r="AO28" s="39">
        <v>0</v>
      </c>
      <c r="AP28" s="40">
        <v>0</v>
      </c>
      <c r="AQ28" s="38">
        <v>0</v>
      </c>
      <c r="AR28" s="39">
        <v>0</v>
      </c>
      <c r="AS28" s="39">
        <v>0</v>
      </c>
      <c r="AT28" s="39">
        <v>0</v>
      </c>
      <c r="AU28" s="40">
        <v>0</v>
      </c>
      <c r="AV28" s="38">
        <v>0.024935243225806453</v>
      </c>
      <c r="AW28" s="39">
        <v>0</v>
      </c>
      <c r="AX28" s="39">
        <v>0</v>
      </c>
      <c r="AY28" s="39">
        <v>0</v>
      </c>
      <c r="AZ28" s="40">
        <v>3.2950530200032113</v>
      </c>
      <c r="BA28" s="38">
        <v>0</v>
      </c>
      <c r="BB28" s="39">
        <v>0</v>
      </c>
      <c r="BC28" s="39">
        <v>0</v>
      </c>
      <c r="BD28" s="39">
        <v>0</v>
      </c>
      <c r="BE28" s="40">
        <v>0</v>
      </c>
      <c r="BF28" s="38">
        <v>0</v>
      </c>
      <c r="BG28" s="39">
        <v>16.26918870967742</v>
      </c>
      <c r="BH28" s="39">
        <v>0</v>
      </c>
      <c r="BI28" s="39">
        <v>0</v>
      </c>
      <c r="BJ28" s="40">
        <v>0.0005423062903225805</v>
      </c>
      <c r="BK28" s="41">
        <f t="shared" si="3"/>
        <v>119.70466627377742</v>
      </c>
    </row>
    <row r="29" spans="1:63" s="42" customFormat="1" ht="15">
      <c r="A29" s="37"/>
      <c r="B29" s="7" t="s">
        <v>310</v>
      </c>
      <c r="C29" s="38">
        <v>0</v>
      </c>
      <c r="D29" s="39">
        <v>0</v>
      </c>
      <c r="E29" s="39">
        <v>0</v>
      </c>
      <c r="F29" s="39">
        <v>0</v>
      </c>
      <c r="G29" s="40">
        <v>0</v>
      </c>
      <c r="H29" s="38">
        <v>1.0349339903870967</v>
      </c>
      <c r="I29" s="39">
        <v>25.625950420193547</v>
      </c>
      <c r="J29" s="39">
        <v>0.5824070967741936</v>
      </c>
      <c r="K29" s="39">
        <v>0</v>
      </c>
      <c r="L29" s="40">
        <v>6.367351880999999</v>
      </c>
      <c r="M29" s="38">
        <v>0</v>
      </c>
      <c r="N29" s="39">
        <v>0</v>
      </c>
      <c r="O29" s="39">
        <v>0</v>
      </c>
      <c r="P29" s="39">
        <v>0</v>
      </c>
      <c r="Q29" s="40">
        <v>0</v>
      </c>
      <c r="R29" s="38">
        <v>1.8344874475806454</v>
      </c>
      <c r="S29" s="39">
        <v>2.935816243129032</v>
      </c>
      <c r="T29" s="39">
        <v>1.7472212903225806</v>
      </c>
      <c r="U29" s="39">
        <v>0</v>
      </c>
      <c r="V29" s="40">
        <v>1.530405482870968</v>
      </c>
      <c r="W29" s="38">
        <v>0</v>
      </c>
      <c r="X29" s="39">
        <v>0</v>
      </c>
      <c r="Y29" s="39">
        <v>0</v>
      </c>
      <c r="Z29" s="39">
        <v>0</v>
      </c>
      <c r="AA29" s="40">
        <v>0</v>
      </c>
      <c r="AB29" s="38">
        <v>0</v>
      </c>
      <c r="AC29" s="39">
        <v>0</v>
      </c>
      <c r="AD29" s="39">
        <v>0</v>
      </c>
      <c r="AE29" s="39">
        <v>0</v>
      </c>
      <c r="AF29" s="40">
        <v>0.27952970322580645</v>
      </c>
      <c r="AG29" s="38">
        <v>0</v>
      </c>
      <c r="AH29" s="39">
        <v>0</v>
      </c>
      <c r="AI29" s="39">
        <v>0</v>
      </c>
      <c r="AJ29" s="39">
        <v>0</v>
      </c>
      <c r="AK29" s="40">
        <v>0</v>
      </c>
      <c r="AL29" s="38">
        <v>0.005823535483870967</v>
      </c>
      <c r="AM29" s="39">
        <v>0</v>
      </c>
      <c r="AN29" s="39">
        <v>0</v>
      </c>
      <c r="AO29" s="39">
        <v>0</v>
      </c>
      <c r="AP29" s="40">
        <v>0</v>
      </c>
      <c r="AQ29" s="38">
        <v>0</v>
      </c>
      <c r="AR29" s="39">
        <v>0</v>
      </c>
      <c r="AS29" s="39">
        <v>0</v>
      </c>
      <c r="AT29" s="39">
        <v>0</v>
      </c>
      <c r="AU29" s="40">
        <v>0</v>
      </c>
      <c r="AV29" s="38">
        <v>8.17010472164516</v>
      </c>
      <c r="AW29" s="39">
        <v>17.225160586326062</v>
      </c>
      <c r="AX29" s="39">
        <v>0</v>
      </c>
      <c r="AY29" s="39">
        <v>0</v>
      </c>
      <c r="AZ29" s="40">
        <v>22.599244416741932</v>
      </c>
      <c r="BA29" s="38">
        <v>0</v>
      </c>
      <c r="BB29" s="39">
        <v>0</v>
      </c>
      <c r="BC29" s="39">
        <v>0</v>
      </c>
      <c r="BD29" s="39">
        <v>0</v>
      </c>
      <c r="BE29" s="40">
        <v>0</v>
      </c>
      <c r="BF29" s="38">
        <v>1.9527934363548383</v>
      </c>
      <c r="BG29" s="39">
        <v>2.5696107672903223</v>
      </c>
      <c r="BH29" s="39">
        <v>1.1647070967741935</v>
      </c>
      <c r="BI29" s="39">
        <v>0</v>
      </c>
      <c r="BJ29" s="40">
        <v>4.4186364505161295</v>
      </c>
      <c r="BK29" s="41">
        <f t="shared" si="3"/>
        <v>100.04418456661638</v>
      </c>
    </row>
    <row r="30" spans="1:63" s="42" customFormat="1" ht="15">
      <c r="A30" s="37"/>
      <c r="B30" s="7" t="s">
        <v>311</v>
      </c>
      <c r="C30" s="38">
        <v>0</v>
      </c>
      <c r="D30" s="39">
        <v>0</v>
      </c>
      <c r="E30" s="39">
        <v>0</v>
      </c>
      <c r="F30" s="39">
        <v>0</v>
      </c>
      <c r="G30" s="40">
        <v>0</v>
      </c>
      <c r="H30" s="38">
        <v>0.03126616825806452</v>
      </c>
      <c r="I30" s="39">
        <v>9.943811548387098</v>
      </c>
      <c r="J30" s="39">
        <v>6.603388</v>
      </c>
      <c r="K30" s="39">
        <v>0</v>
      </c>
      <c r="L30" s="40">
        <v>0.08530183032258065</v>
      </c>
      <c r="M30" s="38">
        <v>0</v>
      </c>
      <c r="N30" s="39">
        <v>0</v>
      </c>
      <c r="O30" s="39">
        <v>0</v>
      </c>
      <c r="P30" s="39">
        <v>0</v>
      </c>
      <c r="Q30" s="40">
        <v>0</v>
      </c>
      <c r="R30" s="38">
        <v>0.06110276203225808</v>
      </c>
      <c r="S30" s="39">
        <v>1.7432030391612903</v>
      </c>
      <c r="T30" s="39">
        <v>6.035961236129033</v>
      </c>
      <c r="U30" s="39">
        <v>0</v>
      </c>
      <c r="V30" s="40">
        <v>0.5131665161290323</v>
      </c>
      <c r="W30" s="38">
        <v>0</v>
      </c>
      <c r="X30" s="39">
        <v>0</v>
      </c>
      <c r="Y30" s="39">
        <v>0</v>
      </c>
      <c r="Z30" s="39">
        <v>0</v>
      </c>
      <c r="AA30" s="40">
        <v>0</v>
      </c>
      <c r="AB30" s="38">
        <v>0</v>
      </c>
      <c r="AC30" s="39">
        <v>0</v>
      </c>
      <c r="AD30" s="39">
        <v>0</v>
      </c>
      <c r="AE30" s="39">
        <v>0</v>
      </c>
      <c r="AF30" s="40">
        <v>0</v>
      </c>
      <c r="AG30" s="38">
        <v>0</v>
      </c>
      <c r="AH30" s="39">
        <v>0</v>
      </c>
      <c r="AI30" s="39">
        <v>0</v>
      </c>
      <c r="AJ30" s="39">
        <v>0</v>
      </c>
      <c r="AK30" s="40">
        <v>0</v>
      </c>
      <c r="AL30" s="38">
        <v>0</v>
      </c>
      <c r="AM30" s="39">
        <v>0</v>
      </c>
      <c r="AN30" s="39">
        <v>0</v>
      </c>
      <c r="AO30" s="39">
        <v>0</v>
      </c>
      <c r="AP30" s="40">
        <v>0</v>
      </c>
      <c r="AQ30" s="38">
        <v>0</v>
      </c>
      <c r="AR30" s="39">
        <v>0</v>
      </c>
      <c r="AS30" s="39">
        <v>0</v>
      </c>
      <c r="AT30" s="39">
        <v>0</v>
      </c>
      <c r="AU30" s="40">
        <v>0</v>
      </c>
      <c r="AV30" s="38">
        <v>0.07025773493548389</v>
      </c>
      <c r="AW30" s="39">
        <v>6.476396686366535</v>
      </c>
      <c r="AX30" s="39">
        <v>0.5809374193548387</v>
      </c>
      <c r="AY30" s="39">
        <v>0</v>
      </c>
      <c r="AZ30" s="40">
        <v>0.4560684872258064</v>
      </c>
      <c r="BA30" s="38">
        <v>0</v>
      </c>
      <c r="BB30" s="39">
        <v>0</v>
      </c>
      <c r="BC30" s="39">
        <v>0</v>
      </c>
      <c r="BD30" s="39">
        <v>0</v>
      </c>
      <c r="BE30" s="40">
        <v>0</v>
      </c>
      <c r="BF30" s="38">
        <v>0.13243825506451615</v>
      </c>
      <c r="BG30" s="39">
        <v>0.04841145161290322</v>
      </c>
      <c r="BH30" s="39">
        <v>0</v>
      </c>
      <c r="BI30" s="39">
        <v>0</v>
      </c>
      <c r="BJ30" s="40">
        <v>0.030983329032258068</v>
      </c>
      <c r="BK30" s="41">
        <f>SUM(C30:BJ30)</f>
        <v>32.8126944640117</v>
      </c>
    </row>
    <row r="31" spans="1:63" s="42" customFormat="1" ht="15">
      <c r="A31" s="37"/>
      <c r="B31" s="7" t="s">
        <v>312</v>
      </c>
      <c r="C31" s="38">
        <v>0</v>
      </c>
      <c r="D31" s="39">
        <v>0</v>
      </c>
      <c r="E31" s="39">
        <v>0</v>
      </c>
      <c r="F31" s="39">
        <v>0</v>
      </c>
      <c r="G31" s="40">
        <v>0</v>
      </c>
      <c r="H31" s="38">
        <v>0.3647007388387096</v>
      </c>
      <c r="I31" s="39">
        <v>38.156234416967735</v>
      </c>
      <c r="J31" s="39">
        <v>0</v>
      </c>
      <c r="K31" s="39">
        <v>0</v>
      </c>
      <c r="L31" s="40">
        <v>3.5099086433548385</v>
      </c>
      <c r="M31" s="38">
        <v>0</v>
      </c>
      <c r="N31" s="39">
        <v>0</v>
      </c>
      <c r="O31" s="39">
        <v>0</v>
      </c>
      <c r="P31" s="39">
        <v>0</v>
      </c>
      <c r="Q31" s="40">
        <v>0</v>
      </c>
      <c r="R31" s="38">
        <v>0.09491852783870967</v>
      </c>
      <c r="S31" s="39">
        <v>4.546289548387096</v>
      </c>
      <c r="T31" s="39">
        <v>0</v>
      </c>
      <c r="U31" s="39">
        <v>0</v>
      </c>
      <c r="V31" s="40">
        <v>0.4981625343870968</v>
      </c>
      <c r="W31" s="38">
        <v>0</v>
      </c>
      <c r="X31" s="39">
        <v>0</v>
      </c>
      <c r="Y31" s="39">
        <v>0</v>
      </c>
      <c r="Z31" s="39">
        <v>0</v>
      </c>
      <c r="AA31" s="40">
        <v>0</v>
      </c>
      <c r="AB31" s="38">
        <v>0</v>
      </c>
      <c r="AC31" s="39">
        <v>0</v>
      </c>
      <c r="AD31" s="39">
        <v>0</v>
      </c>
      <c r="AE31" s="39">
        <v>0</v>
      </c>
      <c r="AF31" s="40">
        <v>0</v>
      </c>
      <c r="AG31" s="38">
        <v>0</v>
      </c>
      <c r="AH31" s="39">
        <v>0</v>
      </c>
      <c r="AI31" s="39">
        <v>0</v>
      </c>
      <c r="AJ31" s="39">
        <v>0</v>
      </c>
      <c r="AK31" s="40">
        <v>0</v>
      </c>
      <c r="AL31" s="38">
        <v>0</v>
      </c>
      <c r="AM31" s="39">
        <v>0</v>
      </c>
      <c r="AN31" s="39">
        <v>0</v>
      </c>
      <c r="AO31" s="39">
        <v>0</v>
      </c>
      <c r="AP31" s="40">
        <v>0</v>
      </c>
      <c r="AQ31" s="38">
        <v>0</v>
      </c>
      <c r="AR31" s="39">
        <v>0</v>
      </c>
      <c r="AS31" s="39">
        <v>0</v>
      </c>
      <c r="AT31" s="39">
        <v>0</v>
      </c>
      <c r="AU31" s="40">
        <v>0</v>
      </c>
      <c r="AV31" s="38">
        <v>0.3963878472258064</v>
      </c>
      <c r="AW31" s="39">
        <v>2.624555806412176</v>
      </c>
      <c r="AX31" s="39">
        <v>0</v>
      </c>
      <c r="AY31" s="39">
        <v>0</v>
      </c>
      <c r="AZ31" s="40">
        <v>8.869264827580647</v>
      </c>
      <c r="BA31" s="38">
        <v>0</v>
      </c>
      <c r="BB31" s="39">
        <v>0</v>
      </c>
      <c r="BC31" s="39">
        <v>0</v>
      </c>
      <c r="BD31" s="39">
        <v>0</v>
      </c>
      <c r="BE31" s="40">
        <v>0</v>
      </c>
      <c r="BF31" s="38">
        <v>0.055727498</v>
      </c>
      <c r="BG31" s="39">
        <v>0</v>
      </c>
      <c r="BH31" s="39">
        <v>0</v>
      </c>
      <c r="BI31" s="39">
        <v>0</v>
      </c>
      <c r="BJ31" s="40">
        <v>0.04545875225806451</v>
      </c>
      <c r="BK31" s="41">
        <f>SUM(C31:BJ31)</f>
        <v>59.16160914125088</v>
      </c>
    </row>
    <row r="32" spans="1:63" s="42" customFormat="1" ht="15">
      <c r="A32" s="37"/>
      <c r="B32" s="7" t="s">
        <v>258</v>
      </c>
      <c r="C32" s="38">
        <v>0</v>
      </c>
      <c r="D32" s="39">
        <v>2.0559916129032256</v>
      </c>
      <c r="E32" s="39">
        <v>0</v>
      </c>
      <c r="F32" s="39">
        <v>0</v>
      </c>
      <c r="G32" s="40">
        <v>0</v>
      </c>
      <c r="H32" s="38">
        <v>21.474203506548385</v>
      </c>
      <c r="I32" s="39">
        <v>51.672209211290316</v>
      </c>
      <c r="J32" s="39">
        <v>9.76687069519355</v>
      </c>
      <c r="K32" s="39">
        <v>0</v>
      </c>
      <c r="L32" s="40">
        <v>13.422869053419351</v>
      </c>
      <c r="M32" s="38">
        <v>0</v>
      </c>
      <c r="N32" s="39">
        <v>0</v>
      </c>
      <c r="O32" s="39">
        <v>0</v>
      </c>
      <c r="P32" s="39">
        <v>0</v>
      </c>
      <c r="Q32" s="40">
        <v>0</v>
      </c>
      <c r="R32" s="38">
        <v>7.820557544612902</v>
      </c>
      <c r="S32" s="39">
        <v>0.9817359951612903</v>
      </c>
      <c r="T32" s="39">
        <v>19.642062989193548</v>
      </c>
      <c r="U32" s="39">
        <v>0</v>
      </c>
      <c r="V32" s="40">
        <v>2.440647609</v>
      </c>
      <c r="W32" s="38">
        <v>0</v>
      </c>
      <c r="X32" s="39">
        <v>0</v>
      </c>
      <c r="Y32" s="39">
        <v>0</v>
      </c>
      <c r="Z32" s="39">
        <v>0</v>
      </c>
      <c r="AA32" s="40">
        <v>0</v>
      </c>
      <c r="AB32" s="38">
        <v>0.20353778280645157</v>
      </c>
      <c r="AC32" s="39">
        <v>0</v>
      </c>
      <c r="AD32" s="39">
        <v>0</v>
      </c>
      <c r="AE32" s="39">
        <v>0</v>
      </c>
      <c r="AF32" s="40">
        <v>0.005111316129032258</v>
      </c>
      <c r="AG32" s="38">
        <v>0</v>
      </c>
      <c r="AH32" s="39">
        <v>0</v>
      </c>
      <c r="AI32" s="39">
        <v>0</v>
      </c>
      <c r="AJ32" s="39">
        <v>0</v>
      </c>
      <c r="AK32" s="40">
        <v>0</v>
      </c>
      <c r="AL32" s="38">
        <v>0.004089052903225806</v>
      </c>
      <c r="AM32" s="39">
        <v>0</v>
      </c>
      <c r="AN32" s="39">
        <v>0</v>
      </c>
      <c r="AO32" s="39">
        <v>0</v>
      </c>
      <c r="AP32" s="40">
        <v>0</v>
      </c>
      <c r="AQ32" s="38">
        <v>0</v>
      </c>
      <c r="AR32" s="39">
        <v>0</v>
      </c>
      <c r="AS32" s="39">
        <v>0</v>
      </c>
      <c r="AT32" s="39">
        <v>0</v>
      </c>
      <c r="AU32" s="40">
        <v>0</v>
      </c>
      <c r="AV32" s="38">
        <v>62.76098989638709</v>
      </c>
      <c r="AW32" s="39">
        <v>17.065171820980318</v>
      </c>
      <c r="AX32" s="39">
        <v>0</v>
      </c>
      <c r="AY32" s="39">
        <v>0</v>
      </c>
      <c r="AZ32" s="40">
        <v>18.532995835354843</v>
      </c>
      <c r="BA32" s="38">
        <v>0</v>
      </c>
      <c r="BB32" s="39">
        <v>0</v>
      </c>
      <c r="BC32" s="39">
        <v>0</v>
      </c>
      <c r="BD32" s="39">
        <v>0</v>
      </c>
      <c r="BE32" s="40">
        <v>0</v>
      </c>
      <c r="BF32" s="38">
        <v>14.083420536193549</v>
      </c>
      <c r="BG32" s="39">
        <v>11.950874301129033</v>
      </c>
      <c r="BH32" s="39">
        <v>5.417995096774193</v>
      </c>
      <c r="BI32" s="39">
        <v>0</v>
      </c>
      <c r="BJ32" s="40">
        <v>5.433873039129032</v>
      </c>
      <c r="BK32" s="41">
        <f>SUM(C32:BJ32)</f>
        <v>264.73520689510934</v>
      </c>
    </row>
    <row r="33" spans="1:63" s="42" customFormat="1" ht="15">
      <c r="A33" s="37"/>
      <c r="B33" s="7" t="s">
        <v>167</v>
      </c>
      <c r="C33" s="38">
        <v>0</v>
      </c>
      <c r="D33" s="39">
        <v>0</v>
      </c>
      <c r="E33" s="39">
        <v>0</v>
      </c>
      <c r="F33" s="39">
        <v>0</v>
      </c>
      <c r="G33" s="40">
        <v>0</v>
      </c>
      <c r="H33" s="38">
        <v>22.030588401709682</v>
      </c>
      <c r="I33" s="39">
        <v>27.553680265193545</v>
      </c>
      <c r="J33" s="39">
        <v>0</v>
      </c>
      <c r="K33" s="39">
        <v>0</v>
      </c>
      <c r="L33" s="40">
        <v>7.305893961870967</v>
      </c>
      <c r="M33" s="38">
        <v>0</v>
      </c>
      <c r="N33" s="39">
        <v>0</v>
      </c>
      <c r="O33" s="39">
        <v>0</v>
      </c>
      <c r="P33" s="39">
        <v>0</v>
      </c>
      <c r="Q33" s="40">
        <v>0</v>
      </c>
      <c r="R33" s="38">
        <v>8.275581119903228</v>
      </c>
      <c r="S33" s="39">
        <v>10.84284948387097</v>
      </c>
      <c r="T33" s="39">
        <v>2.521592903225806</v>
      </c>
      <c r="U33" s="39">
        <v>0</v>
      </c>
      <c r="V33" s="40">
        <v>3.165742499032259</v>
      </c>
      <c r="W33" s="38">
        <v>0</v>
      </c>
      <c r="X33" s="39">
        <v>0</v>
      </c>
      <c r="Y33" s="39">
        <v>0</v>
      </c>
      <c r="Z33" s="39">
        <v>0</v>
      </c>
      <c r="AA33" s="40">
        <v>0</v>
      </c>
      <c r="AB33" s="38">
        <v>0.272653924516129</v>
      </c>
      <c r="AC33" s="39">
        <v>0</v>
      </c>
      <c r="AD33" s="39">
        <v>0</v>
      </c>
      <c r="AE33" s="39">
        <v>0</v>
      </c>
      <c r="AF33" s="40">
        <v>0.20926034838709678</v>
      </c>
      <c r="AG33" s="38">
        <v>0</v>
      </c>
      <c r="AH33" s="39">
        <v>0</v>
      </c>
      <c r="AI33" s="39">
        <v>0</v>
      </c>
      <c r="AJ33" s="39">
        <v>0</v>
      </c>
      <c r="AK33" s="40">
        <v>0</v>
      </c>
      <c r="AL33" s="38">
        <v>0</v>
      </c>
      <c r="AM33" s="39">
        <v>0</v>
      </c>
      <c r="AN33" s="39">
        <v>0</v>
      </c>
      <c r="AO33" s="39">
        <v>0</v>
      </c>
      <c r="AP33" s="40">
        <v>0</v>
      </c>
      <c r="AQ33" s="38">
        <v>0</v>
      </c>
      <c r="AR33" s="39">
        <v>0</v>
      </c>
      <c r="AS33" s="39">
        <v>0</v>
      </c>
      <c r="AT33" s="39">
        <v>0</v>
      </c>
      <c r="AU33" s="40">
        <v>0</v>
      </c>
      <c r="AV33" s="38">
        <v>93.70235147690323</v>
      </c>
      <c r="AW33" s="39">
        <v>23.792989901120368</v>
      </c>
      <c r="AX33" s="39">
        <v>0</v>
      </c>
      <c r="AY33" s="39">
        <v>0</v>
      </c>
      <c r="AZ33" s="40">
        <v>41.78686696009676</v>
      </c>
      <c r="BA33" s="38">
        <v>0</v>
      </c>
      <c r="BB33" s="39">
        <v>0</v>
      </c>
      <c r="BC33" s="39">
        <v>0</v>
      </c>
      <c r="BD33" s="39">
        <v>0</v>
      </c>
      <c r="BE33" s="40">
        <v>0</v>
      </c>
      <c r="BF33" s="38">
        <v>35.742983356806455</v>
      </c>
      <c r="BG33" s="39">
        <v>2.0496312557741936</v>
      </c>
      <c r="BH33" s="39">
        <v>0.03077358064516129</v>
      </c>
      <c r="BI33" s="39">
        <v>0</v>
      </c>
      <c r="BJ33" s="40">
        <v>6.940931077709677</v>
      </c>
      <c r="BK33" s="41">
        <f>SUM(C33:BJ33)</f>
        <v>286.22437051676553</v>
      </c>
    </row>
    <row r="34" spans="1:63" s="42" customFormat="1" ht="15">
      <c r="A34" s="37"/>
      <c r="B34" s="7" t="s">
        <v>176</v>
      </c>
      <c r="C34" s="38">
        <v>0</v>
      </c>
      <c r="D34" s="39">
        <v>0</v>
      </c>
      <c r="E34" s="39">
        <v>0</v>
      </c>
      <c r="F34" s="39">
        <v>0</v>
      </c>
      <c r="G34" s="40">
        <v>0</v>
      </c>
      <c r="H34" s="38">
        <v>8.814588103612904</v>
      </c>
      <c r="I34" s="39">
        <v>18.274156451612903</v>
      </c>
      <c r="J34" s="39">
        <v>0</v>
      </c>
      <c r="K34" s="39">
        <v>0</v>
      </c>
      <c r="L34" s="40">
        <v>25.666532981838706</v>
      </c>
      <c r="M34" s="38">
        <v>0</v>
      </c>
      <c r="N34" s="39">
        <v>0</v>
      </c>
      <c r="O34" s="39">
        <v>0</v>
      </c>
      <c r="P34" s="39">
        <v>0</v>
      </c>
      <c r="Q34" s="40">
        <v>0</v>
      </c>
      <c r="R34" s="38">
        <v>1.91279272</v>
      </c>
      <c r="S34" s="39">
        <v>0.2436554193548387</v>
      </c>
      <c r="T34" s="39">
        <v>0</v>
      </c>
      <c r="U34" s="39">
        <v>0</v>
      </c>
      <c r="V34" s="40">
        <v>0.7216647025483871</v>
      </c>
      <c r="W34" s="38">
        <v>0</v>
      </c>
      <c r="X34" s="39">
        <v>0</v>
      </c>
      <c r="Y34" s="39">
        <v>0</v>
      </c>
      <c r="Z34" s="39">
        <v>0</v>
      </c>
      <c r="AA34" s="40">
        <v>0</v>
      </c>
      <c r="AB34" s="38">
        <v>0.12004835483870967</v>
      </c>
      <c r="AC34" s="39">
        <v>0</v>
      </c>
      <c r="AD34" s="39">
        <v>0</v>
      </c>
      <c r="AE34" s="39">
        <v>0</v>
      </c>
      <c r="AF34" s="40">
        <v>0.37515110887096775</v>
      </c>
      <c r="AG34" s="38">
        <v>0</v>
      </c>
      <c r="AH34" s="39">
        <v>0</v>
      </c>
      <c r="AI34" s="39">
        <v>0</v>
      </c>
      <c r="AJ34" s="39">
        <v>0</v>
      </c>
      <c r="AK34" s="40">
        <v>0</v>
      </c>
      <c r="AL34" s="38">
        <v>0</v>
      </c>
      <c r="AM34" s="39">
        <v>0</v>
      </c>
      <c r="AN34" s="39">
        <v>0</v>
      </c>
      <c r="AO34" s="39">
        <v>0</v>
      </c>
      <c r="AP34" s="40">
        <v>0</v>
      </c>
      <c r="AQ34" s="38">
        <v>0</v>
      </c>
      <c r="AR34" s="39">
        <v>0</v>
      </c>
      <c r="AS34" s="39">
        <v>0</v>
      </c>
      <c r="AT34" s="39">
        <v>0</v>
      </c>
      <c r="AU34" s="40">
        <v>0</v>
      </c>
      <c r="AV34" s="38">
        <v>28.583376669870972</v>
      </c>
      <c r="AW34" s="39">
        <v>15.82935710177577</v>
      </c>
      <c r="AX34" s="39">
        <v>0</v>
      </c>
      <c r="AY34" s="39">
        <v>0</v>
      </c>
      <c r="AZ34" s="40">
        <v>18.796800953645157</v>
      </c>
      <c r="BA34" s="38">
        <v>0</v>
      </c>
      <c r="BB34" s="39">
        <v>0</v>
      </c>
      <c r="BC34" s="39">
        <v>0</v>
      </c>
      <c r="BD34" s="39">
        <v>0</v>
      </c>
      <c r="BE34" s="40">
        <v>0</v>
      </c>
      <c r="BF34" s="38">
        <v>8.086441812935485</v>
      </c>
      <c r="BG34" s="39">
        <v>0</v>
      </c>
      <c r="BH34" s="39">
        <v>0</v>
      </c>
      <c r="BI34" s="39">
        <v>0</v>
      </c>
      <c r="BJ34" s="40">
        <v>2.147004802064516</v>
      </c>
      <c r="BK34" s="41">
        <f>SUM(C34:BJ34)</f>
        <v>129.57157118296934</v>
      </c>
    </row>
    <row r="35" spans="1:63" s="42" customFormat="1" ht="15">
      <c r="A35" s="37"/>
      <c r="B35" s="7" t="s">
        <v>226</v>
      </c>
      <c r="C35" s="38">
        <v>0</v>
      </c>
      <c r="D35" s="39">
        <v>0</v>
      </c>
      <c r="E35" s="39">
        <v>0</v>
      </c>
      <c r="F35" s="39">
        <v>0</v>
      </c>
      <c r="G35" s="40">
        <v>0</v>
      </c>
      <c r="H35" s="38">
        <v>0.46251653712903223</v>
      </c>
      <c r="I35" s="39">
        <v>0</v>
      </c>
      <c r="J35" s="39">
        <v>0</v>
      </c>
      <c r="K35" s="39">
        <v>0</v>
      </c>
      <c r="L35" s="40">
        <v>0.5538625338709677</v>
      </c>
      <c r="M35" s="38">
        <v>0</v>
      </c>
      <c r="N35" s="39">
        <v>0</v>
      </c>
      <c r="O35" s="39">
        <v>0</v>
      </c>
      <c r="P35" s="39">
        <v>0</v>
      </c>
      <c r="Q35" s="40">
        <v>0</v>
      </c>
      <c r="R35" s="38">
        <v>0.1609183313870968</v>
      </c>
      <c r="S35" s="39">
        <v>0</v>
      </c>
      <c r="T35" s="39">
        <v>0</v>
      </c>
      <c r="U35" s="39">
        <v>0</v>
      </c>
      <c r="V35" s="40">
        <v>0.0010376638709677422</v>
      </c>
      <c r="W35" s="38">
        <v>0</v>
      </c>
      <c r="X35" s="39">
        <v>0</v>
      </c>
      <c r="Y35" s="39">
        <v>0</v>
      </c>
      <c r="Z35" s="39">
        <v>0</v>
      </c>
      <c r="AA35" s="40">
        <v>0</v>
      </c>
      <c r="AB35" s="38">
        <v>0.0010254719354838712</v>
      </c>
      <c r="AC35" s="39">
        <v>0</v>
      </c>
      <c r="AD35" s="39">
        <v>0</v>
      </c>
      <c r="AE35" s="39">
        <v>0</v>
      </c>
      <c r="AF35" s="40">
        <v>0</v>
      </c>
      <c r="AG35" s="38">
        <v>0</v>
      </c>
      <c r="AH35" s="39">
        <v>0</v>
      </c>
      <c r="AI35" s="39">
        <v>0</v>
      </c>
      <c r="AJ35" s="39">
        <v>0</v>
      </c>
      <c r="AK35" s="40">
        <v>0</v>
      </c>
      <c r="AL35" s="38">
        <v>0.0005127359677419356</v>
      </c>
      <c r="AM35" s="39">
        <v>0</v>
      </c>
      <c r="AN35" s="39">
        <v>0</v>
      </c>
      <c r="AO35" s="39">
        <v>0</v>
      </c>
      <c r="AP35" s="40">
        <v>0</v>
      </c>
      <c r="AQ35" s="38">
        <v>0</v>
      </c>
      <c r="AR35" s="39">
        <v>0</v>
      </c>
      <c r="AS35" s="39">
        <v>0</v>
      </c>
      <c r="AT35" s="39">
        <v>0</v>
      </c>
      <c r="AU35" s="40">
        <v>0</v>
      </c>
      <c r="AV35" s="38">
        <v>17.498026119419357</v>
      </c>
      <c r="AW35" s="39">
        <v>3.910934615460205</v>
      </c>
      <c r="AX35" s="39">
        <v>0</v>
      </c>
      <c r="AY35" s="39">
        <v>0</v>
      </c>
      <c r="AZ35" s="40">
        <v>1.1863738259032257</v>
      </c>
      <c r="BA35" s="38">
        <v>0</v>
      </c>
      <c r="BB35" s="39">
        <v>0</v>
      </c>
      <c r="BC35" s="39">
        <v>0</v>
      </c>
      <c r="BD35" s="39">
        <v>0</v>
      </c>
      <c r="BE35" s="40">
        <v>0</v>
      </c>
      <c r="BF35" s="38">
        <v>1.562271975612903</v>
      </c>
      <c r="BG35" s="39">
        <v>0.1025471935483871</v>
      </c>
      <c r="BH35" s="39">
        <v>0</v>
      </c>
      <c r="BI35" s="39">
        <v>0</v>
      </c>
      <c r="BJ35" s="40">
        <v>0.043045291903225806</v>
      </c>
      <c r="BK35" s="41">
        <f aca="true" t="shared" si="4" ref="BK35:BK98">SUM(C35:BJ35)</f>
        <v>25.483072296008594</v>
      </c>
    </row>
    <row r="36" spans="1:63" s="42" customFormat="1" ht="15">
      <c r="A36" s="37"/>
      <c r="B36" s="7" t="s">
        <v>165</v>
      </c>
      <c r="C36" s="38">
        <v>0</v>
      </c>
      <c r="D36" s="39">
        <v>0</v>
      </c>
      <c r="E36" s="39">
        <v>0</v>
      </c>
      <c r="F36" s="39">
        <v>0</v>
      </c>
      <c r="G36" s="40">
        <v>0</v>
      </c>
      <c r="H36" s="38">
        <v>0.35482080196774185</v>
      </c>
      <c r="I36" s="39">
        <v>0</v>
      </c>
      <c r="J36" s="39">
        <v>0</v>
      </c>
      <c r="K36" s="39">
        <v>0</v>
      </c>
      <c r="L36" s="40">
        <v>0.03095426080645161</v>
      </c>
      <c r="M36" s="38">
        <v>0</v>
      </c>
      <c r="N36" s="39">
        <v>0</v>
      </c>
      <c r="O36" s="39">
        <v>0</v>
      </c>
      <c r="P36" s="39">
        <v>0</v>
      </c>
      <c r="Q36" s="40">
        <v>0</v>
      </c>
      <c r="R36" s="38">
        <v>0.0151736585483871</v>
      </c>
      <c r="S36" s="39">
        <v>0</v>
      </c>
      <c r="T36" s="39">
        <v>0</v>
      </c>
      <c r="U36" s="39">
        <v>0</v>
      </c>
      <c r="V36" s="40">
        <v>0.042486240322580644</v>
      </c>
      <c r="W36" s="38">
        <v>0</v>
      </c>
      <c r="X36" s="39">
        <v>0</v>
      </c>
      <c r="Y36" s="39">
        <v>0</v>
      </c>
      <c r="Z36" s="39">
        <v>0</v>
      </c>
      <c r="AA36" s="40">
        <v>0</v>
      </c>
      <c r="AB36" s="38">
        <v>0</v>
      </c>
      <c r="AC36" s="39">
        <v>0</v>
      </c>
      <c r="AD36" s="39">
        <v>0</v>
      </c>
      <c r="AE36" s="39">
        <v>0</v>
      </c>
      <c r="AF36" s="40">
        <v>0</v>
      </c>
      <c r="AG36" s="38">
        <v>0</v>
      </c>
      <c r="AH36" s="39">
        <v>0</v>
      </c>
      <c r="AI36" s="39">
        <v>0</v>
      </c>
      <c r="AJ36" s="39">
        <v>0</v>
      </c>
      <c r="AK36" s="40">
        <v>0</v>
      </c>
      <c r="AL36" s="38">
        <v>0</v>
      </c>
      <c r="AM36" s="39">
        <v>0</v>
      </c>
      <c r="AN36" s="39">
        <v>0</v>
      </c>
      <c r="AO36" s="39">
        <v>0</v>
      </c>
      <c r="AP36" s="40">
        <v>0</v>
      </c>
      <c r="AQ36" s="38">
        <v>0</v>
      </c>
      <c r="AR36" s="39">
        <v>0</v>
      </c>
      <c r="AS36" s="39">
        <v>0</v>
      </c>
      <c r="AT36" s="39">
        <v>0</v>
      </c>
      <c r="AU36" s="40">
        <v>0</v>
      </c>
      <c r="AV36" s="38">
        <v>14.074710895580644</v>
      </c>
      <c r="AW36" s="39">
        <v>3.235587499202577</v>
      </c>
      <c r="AX36" s="39">
        <v>0</v>
      </c>
      <c r="AY36" s="39">
        <v>0</v>
      </c>
      <c r="AZ36" s="40">
        <v>5.528655738096774</v>
      </c>
      <c r="BA36" s="38">
        <v>0</v>
      </c>
      <c r="BB36" s="39">
        <v>0</v>
      </c>
      <c r="BC36" s="39">
        <v>0</v>
      </c>
      <c r="BD36" s="39">
        <v>0</v>
      </c>
      <c r="BE36" s="40">
        <v>0</v>
      </c>
      <c r="BF36" s="38">
        <v>2.2160444922258065</v>
      </c>
      <c r="BG36" s="39">
        <v>0.2973020161290323</v>
      </c>
      <c r="BH36" s="39">
        <v>0</v>
      </c>
      <c r="BI36" s="39">
        <v>0</v>
      </c>
      <c r="BJ36" s="40">
        <v>0.06897782570967742</v>
      </c>
      <c r="BK36" s="41">
        <f t="shared" si="4"/>
        <v>25.86471342858967</v>
      </c>
    </row>
    <row r="37" spans="1:63" s="42" customFormat="1" ht="15">
      <c r="A37" s="37"/>
      <c r="B37" s="7" t="s">
        <v>146</v>
      </c>
      <c r="C37" s="38">
        <v>0</v>
      </c>
      <c r="D37" s="39">
        <v>2.434494838709677</v>
      </c>
      <c r="E37" s="39">
        <v>0</v>
      </c>
      <c r="F37" s="39">
        <v>0</v>
      </c>
      <c r="G37" s="40">
        <v>0</v>
      </c>
      <c r="H37" s="38">
        <v>0.18505812519354842</v>
      </c>
      <c r="I37" s="39">
        <v>0</v>
      </c>
      <c r="J37" s="39">
        <v>0</v>
      </c>
      <c r="K37" s="39">
        <v>0</v>
      </c>
      <c r="L37" s="40">
        <v>0.25829990238709677</v>
      </c>
      <c r="M37" s="38">
        <v>0</v>
      </c>
      <c r="N37" s="39">
        <v>0</v>
      </c>
      <c r="O37" s="39">
        <v>0</v>
      </c>
      <c r="P37" s="39">
        <v>0</v>
      </c>
      <c r="Q37" s="40">
        <v>0</v>
      </c>
      <c r="R37" s="38">
        <v>0.051124391612903226</v>
      </c>
      <c r="S37" s="39">
        <v>0</v>
      </c>
      <c r="T37" s="39">
        <v>0</v>
      </c>
      <c r="U37" s="39">
        <v>0</v>
      </c>
      <c r="V37" s="40">
        <v>0.05477613387096774</v>
      </c>
      <c r="W37" s="38">
        <v>0</v>
      </c>
      <c r="X37" s="39">
        <v>0</v>
      </c>
      <c r="Y37" s="39">
        <v>0</v>
      </c>
      <c r="Z37" s="39">
        <v>0</v>
      </c>
      <c r="AA37" s="40">
        <v>0</v>
      </c>
      <c r="AB37" s="38">
        <v>0</v>
      </c>
      <c r="AC37" s="39">
        <v>0</v>
      </c>
      <c r="AD37" s="39">
        <v>0</v>
      </c>
      <c r="AE37" s="39">
        <v>0</v>
      </c>
      <c r="AF37" s="40">
        <v>0</v>
      </c>
      <c r="AG37" s="38">
        <v>0</v>
      </c>
      <c r="AH37" s="39">
        <v>0</v>
      </c>
      <c r="AI37" s="39">
        <v>0</v>
      </c>
      <c r="AJ37" s="39">
        <v>0</v>
      </c>
      <c r="AK37" s="40">
        <v>0</v>
      </c>
      <c r="AL37" s="38">
        <v>0</v>
      </c>
      <c r="AM37" s="39">
        <v>0</v>
      </c>
      <c r="AN37" s="39">
        <v>0</v>
      </c>
      <c r="AO37" s="39">
        <v>0</v>
      </c>
      <c r="AP37" s="40">
        <v>0</v>
      </c>
      <c r="AQ37" s="38">
        <v>0</v>
      </c>
      <c r="AR37" s="39">
        <v>0</v>
      </c>
      <c r="AS37" s="39">
        <v>0</v>
      </c>
      <c r="AT37" s="39">
        <v>0</v>
      </c>
      <c r="AU37" s="40">
        <v>0</v>
      </c>
      <c r="AV37" s="38">
        <v>16.279695065419354</v>
      </c>
      <c r="AW37" s="39">
        <v>0.05909895359747751</v>
      </c>
      <c r="AX37" s="39">
        <v>0</v>
      </c>
      <c r="AY37" s="39">
        <v>0</v>
      </c>
      <c r="AZ37" s="40">
        <v>3.3041364070322587</v>
      </c>
      <c r="BA37" s="38">
        <v>0</v>
      </c>
      <c r="BB37" s="39">
        <v>0</v>
      </c>
      <c r="BC37" s="39">
        <v>0</v>
      </c>
      <c r="BD37" s="39">
        <v>0</v>
      </c>
      <c r="BE37" s="40">
        <v>0</v>
      </c>
      <c r="BF37" s="38">
        <v>1.7182521132903226</v>
      </c>
      <c r="BG37" s="39">
        <v>0</v>
      </c>
      <c r="BH37" s="39">
        <v>0</v>
      </c>
      <c r="BI37" s="39">
        <v>0</v>
      </c>
      <c r="BJ37" s="40">
        <v>0.13310583129032258</v>
      </c>
      <c r="BK37" s="41">
        <f t="shared" si="4"/>
        <v>24.47804176240393</v>
      </c>
    </row>
    <row r="38" spans="1:63" s="42" customFormat="1" ht="15">
      <c r="A38" s="37"/>
      <c r="B38" s="7" t="s">
        <v>224</v>
      </c>
      <c r="C38" s="38">
        <v>0</v>
      </c>
      <c r="D38" s="39">
        <v>0</v>
      </c>
      <c r="E38" s="39">
        <v>0</v>
      </c>
      <c r="F38" s="39">
        <v>0</v>
      </c>
      <c r="G38" s="40">
        <v>0</v>
      </c>
      <c r="H38" s="38">
        <v>11.064511761806445</v>
      </c>
      <c r="I38" s="39">
        <v>14.975500838709678</v>
      </c>
      <c r="J38" s="39">
        <v>0</v>
      </c>
      <c r="K38" s="39">
        <v>0</v>
      </c>
      <c r="L38" s="40">
        <v>2.388553936064516</v>
      </c>
      <c r="M38" s="38">
        <v>0</v>
      </c>
      <c r="N38" s="39">
        <v>0</v>
      </c>
      <c r="O38" s="39">
        <v>0</v>
      </c>
      <c r="P38" s="39">
        <v>0</v>
      </c>
      <c r="Q38" s="40">
        <v>0</v>
      </c>
      <c r="R38" s="38">
        <v>7.544584037129034</v>
      </c>
      <c r="S38" s="39">
        <v>0</v>
      </c>
      <c r="T38" s="39">
        <v>0</v>
      </c>
      <c r="U38" s="39">
        <v>0</v>
      </c>
      <c r="V38" s="40">
        <v>12.747762327419352</v>
      </c>
      <c r="W38" s="38">
        <v>0</v>
      </c>
      <c r="X38" s="39">
        <v>0</v>
      </c>
      <c r="Y38" s="39">
        <v>0</v>
      </c>
      <c r="Z38" s="39">
        <v>0</v>
      </c>
      <c r="AA38" s="40">
        <v>0</v>
      </c>
      <c r="AB38" s="38">
        <v>0</v>
      </c>
      <c r="AC38" s="39">
        <v>0</v>
      </c>
      <c r="AD38" s="39">
        <v>0</v>
      </c>
      <c r="AE38" s="39">
        <v>0</v>
      </c>
      <c r="AF38" s="40">
        <v>0</v>
      </c>
      <c r="AG38" s="38">
        <v>0</v>
      </c>
      <c r="AH38" s="39">
        <v>0</v>
      </c>
      <c r="AI38" s="39">
        <v>0</v>
      </c>
      <c r="AJ38" s="39">
        <v>0</v>
      </c>
      <c r="AK38" s="40">
        <v>0</v>
      </c>
      <c r="AL38" s="38">
        <v>0</v>
      </c>
      <c r="AM38" s="39">
        <v>0</v>
      </c>
      <c r="AN38" s="39">
        <v>0</v>
      </c>
      <c r="AO38" s="39">
        <v>0</v>
      </c>
      <c r="AP38" s="40">
        <v>0</v>
      </c>
      <c r="AQ38" s="38">
        <v>0</v>
      </c>
      <c r="AR38" s="39">
        <v>0</v>
      </c>
      <c r="AS38" s="39">
        <v>0</v>
      </c>
      <c r="AT38" s="39">
        <v>0</v>
      </c>
      <c r="AU38" s="40">
        <v>0</v>
      </c>
      <c r="AV38" s="38">
        <v>4.598157733548388</v>
      </c>
      <c r="AW38" s="39">
        <v>0.12670242743365842</v>
      </c>
      <c r="AX38" s="39">
        <v>0</v>
      </c>
      <c r="AY38" s="39">
        <v>0</v>
      </c>
      <c r="AZ38" s="40">
        <v>0.6586272611290322</v>
      </c>
      <c r="BA38" s="38">
        <v>0</v>
      </c>
      <c r="BB38" s="39">
        <v>0</v>
      </c>
      <c r="BC38" s="39">
        <v>0</v>
      </c>
      <c r="BD38" s="39">
        <v>0</v>
      </c>
      <c r="BE38" s="40">
        <v>0</v>
      </c>
      <c r="BF38" s="38">
        <v>0.3403015986451613</v>
      </c>
      <c r="BG38" s="39">
        <v>0</v>
      </c>
      <c r="BH38" s="39">
        <v>0</v>
      </c>
      <c r="BI38" s="39">
        <v>0</v>
      </c>
      <c r="BJ38" s="40">
        <v>0.8985313696774194</v>
      </c>
      <c r="BK38" s="41">
        <f t="shared" si="4"/>
        <v>55.34323329156268</v>
      </c>
    </row>
    <row r="39" spans="1:63" s="42" customFormat="1" ht="15">
      <c r="A39" s="37"/>
      <c r="B39" s="7" t="s">
        <v>158</v>
      </c>
      <c r="C39" s="38">
        <v>0</v>
      </c>
      <c r="D39" s="39">
        <v>0</v>
      </c>
      <c r="E39" s="39">
        <v>0</v>
      </c>
      <c r="F39" s="39">
        <v>0</v>
      </c>
      <c r="G39" s="40">
        <v>0</v>
      </c>
      <c r="H39" s="38">
        <v>5.348955417225807</v>
      </c>
      <c r="I39" s="39">
        <v>30.585842546806454</v>
      </c>
      <c r="J39" s="39">
        <v>9.308630370967743</v>
      </c>
      <c r="K39" s="39">
        <v>0</v>
      </c>
      <c r="L39" s="40">
        <v>0.6830560743225806</v>
      </c>
      <c r="M39" s="38">
        <v>0</v>
      </c>
      <c r="N39" s="39">
        <v>0</v>
      </c>
      <c r="O39" s="39">
        <v>0</v>
      </c>
      <c r="P39" s="39">
        <v>0</v>
      </c>
      <c r="Q39" s="40">
        <v>0</v>
      </c>
      <c r="R39" s="38">
        <v>0.2332646467741935</v>
      </c>
      <c r="S39" s="39">
        <v>0</v>
      </c>
      <c r="T39" s="39">
        <v>0.6332401612903226</v>
      </c>
      <c r="U39" s="39">
        <v>0</v>
      </c>
      <c r="V39" s="40">
        <v>0.11904915032258065</v>
      </c>
      <c r="W39" s="38">
        <v>0</v>
      </c>
      <c r="X39" s="39">
        <v>0</v>
      </c>
      <c r="Y39" s="39">
        <v>0</v>
      </c>
      <c r="Z39" s="39">
        <v>0</v>
      </c>
      <c r="AA39" s="40">
        <v>0</v>
      </c>
      <c r="AB39" s="38">
        <v>0</v>
      </c>
      <c r="AC39" s="39">
        <v>0</v>
      </c>
      <c r="AD39" s="39">
        <v>0</v>
      </c>
      <c r="AE39" s="39">
        <v>0</v>
      </c>
      <c r="AF39" s="40">
        <v>0</v>
      </c>
      <c r="AG39" s="38">
        <v>0</v>
      </c>
      <c r="AH39" s="39">
        <v>0</v>
      </c>
      <c r="AI39" s="39">
        <v>0</v>
      </c>
      <c r="AJ39" s="39">
        <v>0</v>
      </c>
      <c r="AK39" s="40">
        <v>0</v>
      </c>
      <c r="AL39" s="38">
        <v>0</v>
      </c>
      <c r="AM39" s="39">
        <v>0</v>
      </c>
      <c r="AN39" s="39">
        <v>0</v>
      </c>
      <c r="AO39" s="39">
        <v>0</v>
      </c>
      <c r="AP39" s="40">
        <v>0</v>
      </c>
      <c r="AQ39" s="38">
        <v>0</v>
      </c>
      <c r="AR39" s="39">
        <v>0</v>
      </c>
      <c r="AS39" s="39">
        <v>0</v>
      </c>
      <c r="AT39" s="39">
        <v>0</v>
      </c>
      <c r="AU39" s="40">
        <v>0</v>
      </c>
      <c r="AV39" s="38">
        <v>15.892907626580646</v>
      </c>
      <c r="AW39" s="39">
        <v>2.916411625598066</v>
      </c>
      <c r="AX39" s="39">
        <v>0</v>
      </c>
      <c r="AY39" s="39">
        <v>0</v>
      </c>
      <c r="AZ39" s="40">
        <v>10.732491202709676</v>
      </c>
      <c r="BA39" s="38">
        <v>0</v>
      </c>
      <c r="BB39" s="39">
        <v>0</v>
      </c>
      <c r="BC39" s="39">
        <v>0</v>
      </c>
      <c r="BD39" s="39">
        <v>0</v>
      </c>
      <c r="BE39" s="40">
        <v>0</v>
      </c>
      <c r="BF39" s="38">
        <v>9.501442842903227</v>
      </c>
      <c r="BG39" s="39">
        <v>0</v>
      </c>
      <c r="BH39" s="39">
        <v>0</v>
      </c>
      <c r="BI39" s="39">
        <v>0</v>
      </c>
      <c r="BJ39" s="40">
        <v>0.2519665657419355</v>
      </c>
      <c r="BK39" s="41">
        <f t="shared" si="4"/>
        <v>86.20725823124324</v>
      </c>
    </row>
    <row r="40" spans="1:63" s="42" customFormat="1" ht="15">
      <c r="A40" s="37"/>
      <c r="B40" s="7" t="s">
        <v>268</v>
      </c>
      <c r="C40" s="38">
        <v>0</v>
      </c>
      <c r="D40" s="39">
        <v>0</v>
      </c>
      <c r="E40" s="39">
        <v>0</v>
      </c>
      <c r="F40" s="39">
        <v>0</v>
      </c>
      <c r="G40" s="40">
        <v>0</v>
      </c>
      <c r="H40" s="38">
        <v>4.522958331516128</v>
      </c>
      <c r="I40" s="39">
        <v>193.4709132977742</v>
      </c>
      <c r="J40" s="39">
        <v>0</v>
      </c>
      <c r="K40" s="39">
        <v>0</v>
      </c>
      <c r="L40" s="40">
        <v>14.576544734870968</v>
      </c>
      <c r="M40" s="38">
        <v>0</v>
      </c>
      <c r="N40" s="39">
        <v>0</v>
      </c>
      <c r="O40" s="39">
        <v>0</v>
      </c>
      <c r="P40" s="39">
        <v>0</v>
      </c>
      <c r="Q40" s="40">
        <v>0</v>
      </c>
      <c r="R40" s="38">
        <v>0.022131541612903222</v>
      </c>
      <c r="S40" s="39">
        <v>0</v>
      </c>
      <c r="T40" s="39">
        <v>0</v>
      </c>
      <c r="U40" s="39">
        <v>0</v>
      </c>
      <c r="V40" s="40">
        <v>7.15251091935484</v>
      </c>
      <c r="W40" s="38">
        <v>0</v>
      </c>
      <c r="X40" s="39">
        <v>0</v>
      </c>
      <c r="Y40" s="39">
        <v>0</v>
      </c>
      <c r="Z40" s="39">
        <v>0</v>
      </c>
      <c r="AA40" s="40">
        <v>0</v>
      </c>
      <c r="AB40" s="38">
        <v>0</v>
      </c>
      <c r="AC40" s="39">
        <v>0</v>
      </c>
      <c r="AD40" s="39">
        <v>0</v>
      </c>
      <c r="AE40" s="39">
        <v>0</v>
      </c>
      <c r="AF40" s="40">
        <v>0.1005228064516129</v>
      </c>
      <c r="AG40" s="38">
        <v>0</v>
      </c>
      <c r="AH40" s="39">
        <v>0</v>
      </c>
      <c r="AI40" s="39">
        <v>0</v>
      </c>
      <c r="AJ40" s="39">
        <v>0</v>
      </c>
      <c r="AK40" s="40">
        <v>0</v>
      </c>
      <c r="AL40" s="38">
        <v>0</v>
      </c>
      <c r="AM40" s="39">
        <v>0</v>
      </c>
      <c r="AN40" s="39">
        <v>0</v>
      </c>
      <c r="AO40" s="39">
        <v>0</v>
      </c>
      <c r="AP40" s="40">
        <v>0</v>
      </c>
      <c r="AQ40" s="38">
        <v>0</v>
      </c>
      <c r="AR40" s="39">
        <v>0</v>
      </c>
      <c r="AS40" s="39">
        <v>0</v>
      </c>
      <c r="AT40" s="39">
        <v>0</v>
      </c>
      <c r="AU40" s="40">
        <v>0</v>
      </c>
      <c r="AV40" s="38">
        <v>20.1236784676129</v>
      </c>
      <c r="AW40" s="39">
        <v>11.40933853366903</v>
      </c>
      <c r="AX40" s="39">
        <v>0</v>
      </c>
      <c r="AY40" s="39">
        <v>0</v>
      </c>
      <c r="AZ40" s="40">
        <v>6.582647185548388</v>
      </c>
      <c r="BA40" s="38">
        <v>0</v>
      </c>
      <c r="BB40" s="39">
        <v>0</v>
      </c>
      <c r="BC40" s="39">
        <v>0</v>
      </c>
      <c r="BD40" s="39">
        <v>0</v>
      </c>
      <c r="BE40" s="40">
        <v>0</v>
      </c>
      <c r="BF40" s="38">
        <v>0.10853447387096775</v>
      </c>
      <c r="BG40" s="39">
        <v>0</v>
      </c>
      <c r="BH40" s="39">
        <v>0</v>
      </c>
      <c r="BI40" s="39">
        <v>0</v>
      </c>
      <c r="BJ40" s="40">
        <v>0.050764017258064516</v>
      </c>
      <c r="BK40" s="41">
        <f t="shared" si="4"/>
        <v>258.12054430954004</v>
      </c>
    </row>
    <row r="41" spans="1:63" s="42" customFormat="1" ht="15">
      <c r="A41" s="37"/>
      <c r="B41" s="7" t="s">
        <v>288</v>
      </c>
      <c r="C41" s="38">
        <v>0</v>
      </c>
      <c r="D41" s="39">
        <v>0</v>
      </c>
      <c r="E41" s="39">
        <v>0</v>
      </c>
      <c r="F41" s="39">
        <v>0</v>
      </c>
      <c r="G41" s="40">
        <v>0</v>
      </c>
      <c r="H41" s="38">
        <v>1.6092915632903224</v>
      </c>
      <c r="I41" s="39">
        <v>371.64286389364514</v>
      </c>
      <c r="J41" s="39">
        <v>14.963735269741935</v>
      </c>
      <c r="K41" s="39">
        <v>0</v>
      </c>
      <c r="L41" s="40">
        <v>3.815142474709677</v>
      </c>
      <c r="M41" s="38">
        <v>0</v>
      </c>
      <c r="N41" s="39">
        <v>0</v>
      </c>
      <c r="O41" s="39">
        <v>0</v>
      </c>
      <c r="P41" s="39">
        <v>0</v>
      </c>
      <c r="Q41" s="40">
        <v>0</v>
      </c>
      <c r="R41" s="38">
        <v>3.644209307806451</v>
      </c>
      <c r="S41" s="39">
        <v>33.704080944064515</v>
      </c>
      <c r="T41" s="39">
        <v>69.51129379793548</v>
      </c>
      <c r="U41" s="39">
        <v>0</v>
      </c>
      <c r="V41" s="40">
        <v>0.4269970770967742</v>
      </c>
      <c r="W41" s="38">
        <v>0</v>
      </c>
      <c r="X41" s="39">
        <v>0</v>
      </c>
      <c r="Y41" s="39">
        <v>0</v>
      </c>
      <c r="Z41" s="39">
        <v>0</v>
      </c>
      <c r="AA41" s="40">
        <v>0</v>
      </c>
      <c r="AB41" s="38">
        <v>0</v>
      </c>
      <c r="AC41" s="39">
        <v>0</v>
      </c>
      <c r="AD41" s="39">
        <v>0</v>
      </c>
      <c r="AE41" s="39">
        <v>0</v>
      </c>
      <c r="AF41" s="40">
        <v>0</v>
      </c>
      <c r="AG41" s="38">
        <v>0</v>
      </c>
      <c r="AH41" s="39">
        <v>0</v>
      </c>
      <c r="AI41" s="39">
        <v>0</v>
      </c>
      <c r="AJ41" s="39">
        <v>0</v>
      </c>
      <c r="AK41" s="40">
        <v>0</v>
      </c>
      <c r="AL41" s="38">
        <v>0</v>
      </c>
      <c r="AM41" s="39">
        <v>0</v>
      </c>
      <c r="AN41" s="39">
        <v>0</v>
      </c>
      <c r="AO41" s="39">
        <v>0</v>
      </c>
      <c r="AP41" s="40">
        <v>0</v>
      </c>
      <c r="AQ41" s="38">
        <v>0</v>
      </c>
      <c r="AR41" s="39">
        <v>0</v>
      </c>
      <c r="AS41" s="39">
        <v>0</v>
      </c>
      <c r="AT41" s="39">
        <v>0</v>
      </c>
      <c r="AU41" s="40">
        <v>0</v>
      </c>
      <c r="AV41" s="38">
        <v>2.2586245526774196</v>
      </c>
      <c r="AW41" s="39">
        <v>161.56612467567288</v>
      </c>
      <c r="AX41" s="39">
        <v>0</v>
      </c>
      <c r="AY41" s="39">
        <v>0</v>
      </c>
      <c r="AZ41" s="40">
        <v>3.3257591041290326</v>
      </c>
      <c r="BA41" s="38">
        <v>0</v>
      </c>
      <c r="BB41" s="39">
        <v>0</v>
      </c>
      <c r="BC41" s="39">
        <v>0</v>
      </c>
      <c r="BD41" s="39">
        <v>0</v>
      </c>
      <c r="BE41" s="40">
        <v>0</v>
      </c>
      <c r="BF41" s="38">
        <v>43.06246347341935</v>
      </c>
      <c r="BG41" s="39">
        <v>13.597651335612902</v>
      </c>
      <c r="BH41" s="39">
        <v>19.676431949290322</v>
      </c>
      <c r="BI41" s="39">
        <v>0</v>
      </c>
      <c r="BJ41" s="40">
        <v>5.153962306354838</v>
      </c>
      <c r="BK41" s="41">
        <f t="shared" si="4"/>
        <v>747.958631725447</v>
      </c>
    </row>
    <row r="42" spans="1:63" s="42" customFormat="1" ht="15">
      <c r="A42" s="37"/>
      <c r="B42" s="7" t="s">
        <v>101</v>
      </c>
      <c r="C42" s="38">
        <v>0</v>
      </c>
      <c r="D42" s="39">
        <v>0</v>
      </c>
      <c r="E42" s="39">
        <v>0</v>
      </c>
      <c r="F42" s="39">
        <v>0</v>
      </c>
      <c r="G42" s="40">
        <v>0</v>
      </c>
      <c r="H42" s="38">
        <v>0.05772842477419354</v>
      </c>
      <c r="I42" s="39">
        <v>69.82130634032256</v>
      </c>
      <c r="J42" s="39">
        <v>0</v>
      </c>
      <c r="K42" s="39">
        <v>0</v>
      </c>
      <c r="L42" s="40">
        <v>3.454726660612904</v>
      </c>
      <c r="M42" s="38">
        <v>0</v>
      </c>
      <c r="N42" s="39">
        <v>0</v>
      </c>
      <c r="O42" s="39">
        <v>0</v>
      </c>
      <c r="P42" s="39">
        <v>0</v>
      </c>
      <c r="Q42" s="40">
        <v>0</v>
      </c>
      <c r="R42" s="38">
        <v>0.0436810064516129</v>
      </c>
      <c r="S42" s="39">
        <v>0</v>
      </c>
      <c r="T42" s="39">
        <v>0</v>
      </c>
      <c r="U42" s="39">
        <v>0</v>
      </c>
      <c r="V42" s="40">
        <v>0.020939014870967748</v>
      </c>
      <c r="W42" s="38">
        <v>0</v>
      </c>
      <c r="X42" s="39">
        <v>0</v>
      </c>
      <c r="Y42" s="39">
        <v>0</v>
      </c>
      <c r="Z42" s="39">
        <v>0</v>
      </c>
      <c r="AA42" s="40">
        <v>0</v>
      </c>
      <c r="AB42" s="38">
        <v>0</v>
      </c>
      <c r="AC42" s="39">
        <v>0</v>
      </c>
      <c r="AD42" s="39">
        <v>0</v>
      </c>
      <c r="AE42" s="39">
        <v>0</v>
      </c>
      <c r="AF42" s="40">
        <v>0</v>
      </c>
      <c r="AG42" s="38">
        <v>0</v>
      </c>
      <c r="AH42" s="39">
        <v>0</v>
      </c>
      <c r="AI42" s="39">
        <v>0</v>
      </c>
      <c r="AJ42" s="39">
        <v>0</v>
      </c>
      <c r="AK42" s="40">
        <v>0</v>
      </c>
      <c r="AL42" s="38">
        <v>0.03543492377419356</v>
      </c>
      <c r="AM42" s="39">
        <v>0</v>
      </c>
      <c r="AN42" s="39">
        <v>0</v>
      </c>
      <c r="AO42" s="39">
        <v>0</v>
      </c>
      <c r="AP42" s="40">
        <v>0</v>
      </c>
      <c r="AQ42" s="38">
        <v>0</v>
      </c>
      <c r="AR42" s="39">
        <v>0</v>
      </c>
      <c r="AS42" s="39">
        <v>0</v>
      </c>
      <c r="AT42" s="39">
        <v>0</v>
      </c>
      <c r="AU42" s="40">
        <v>0</v>
      </c>
      <c r="AV42" s="38">
        <v>0.3115606952580645</v>
      </c>
      <c r="AW42" s="39">
        <v>0.4566014673877713</v>
      </c>
      <c r="AX42" s="39">
        <v>0</v>
      </c>
      <c r="AY42" s="39">
        <v>0</v>
      </c>
      <c r="AZ42" s="40">
        <v>13.567792755354839</v>
      </c>
      <c r="BA42" s="38">
        <v>0</v>
      </c>
      <c r="BB42" s="39">
        <v>0</v>
      </c>
      <c r="BC42" s="39">
        <v>0</v>
      </c>
      <c r="BD42" s="39">
        <v>0</v>
      </c>
      <c r="BE42" s="40">
        <v>0</v>
      </c>
      <c r="BF42" s="38">
        <v>0.13222915590322581</v>
      </c>
      <c r="BG42" s="39">
        <v>0</v>
      </c>
      <c r="BH42" s="39">
        <v>0</v>
      </c>
      <c r="BI42" s="39">
        <v>0</v>
      </c>
      <c r="BJ42" s="40">
        <v>0.41466809774193547</v>
      </c>
      <c r="BK42" s="41">
        <f t="shared" si="4"/>
        <v>88.31666854245228</v>
      </c>
    </row>
    <row r="43" spans="1:63" s="42" customFormat="1" ht="15">
      <c r="A43" s="37"/>
      <c r="B43" s="7" t="s">
        <v>178</v>
      </c>
      <c r="C43" s="38">
        <v>0</v>
      </c>
      <c r="D43" s="39">
        <v>0</v>
      </c>
      <c r="E43" s="39">
        <v>0</v>
      </c>
      <c r="F43" s="39">
        <v>0</v>
      </c>
      <c r="G43" s="40">
        <v>0</v>
      </c>
      <c r="H43" s="38">
        <v>16.84062753851613</v>
      </c>
      <c r="I43" s="39">
        <v>11.871260057032256</v>
      </c>
      <c r="J43" s="39">
        <v>0</v>
      </c>
      <c r="K43" s="39">
        <v>0</v>
      </c>
      <c r="L43" s="40">
        <v>2.0424620467741934</v>
      </c>
      <c r="M43" s="38">
        <v>0</v>
      </c>
      <c r="N43" s="39">
        <v>0</v>
      </c>
      <c r="O43" s="39">
        <v>0</v>
      </c>
      <c r="P43" s="39">
        <v>0</v>
      </c>
      <c r="Q43" s="40">
        <v>0</v>
      </c>
      <c r="R43" s="38">
        <v>0.0012067722580645164</v>
      </c>
      <c r="S43" s="39">
        <v>0</v>
      </c>
      <c r="T43" s="39">
        <v>0</v>
      </c>
      <c r="U43" s="39">
        <v>0</v>
      </c>
      <c r="V43" s="40">
        <v>0.0010860950322580643</v>
      </c>
      <c r="W43" s="38">
        <v>0</v>
      </c>
      <c r="X43" s="39">
        <v>0</v>
      </c>
      <c r="Y43" s="39">
        <v>0</v>
      </c>
      <c r="Z43" s="39">
        <v>0</v>
      </c>
      <c r="AA43" s="40">
        <v>0</v>
      </c>
      <c r="AB43" s="38">
        <v>0</v>
      </c>
      <c r="AC43" s="39">
        <v>0</v>
      </c>
      <c r="AD43" s="39">
        <v>0</v>
      </c>
      <c r="AE43" s="39">
        <v>0</v>
      </c>
      <c r="AF43" s="40">
        <v>0</v>
      </c>
      <c r="AG43" s="38">
        <v>0</v>
      </c>
      <c r="AH43" s="39">
        <v>0</v>
      </c>
      <c r="AI43" s="39">
        <v>0</v>
      </c>
      <c r="AJ43" s="39">
        <v>0</v>
      </c>
      <c r="AK43" s="40">
        <v>0</v>
      </c>
      <c r="AL43" s="38">
        <v>0</v>
      </c>
      <c r="AM43" s="39">
        <v>0</v>
      </c>
      <c r="AN43" s="39">
        <v>0</v>
      </c>
      <c r="AO43" s="39">
        <v>0</v>
      </c>
      <c r="AP43" s="40">
        <v>0</v>
      </c>
      <c r="AQ43" s="38">
        <v>0</v>
      </c>
      <c r="AR43" s="39">
        <v>0</v>
      </c>
      <c r="AS43" s="39">
        <v>0</v>
      </c>
      <c r="AT43" s="39">
        <v>0</v>
      </c>
      <c r="AU43" s="40">
        <v>0</v>
      </c>
      <c r="AV43" s="38">
        <v>146.41827671383874</v>
      </c>
      <c r="AW43" s="39">
        <v>107.02403190151266</v>
      </c>
      <c r="AX43" s="39">
        <v>0</v>
      </c>
      <c r="AY43" s="39">
        <v>0</v>
      </c>
      <c r="AZ43" s="40">
        <v>33.5472310616129</v>
      </c>
      <c r="BA43" s="38">
        <v>0</v>
      </c>
      <c r="BB43" s="39">
        <v>0</v>
      </c>
      <c r="BC43" s="39">
        <v>0</v>
      </c>
      <c r="BD43" s="39">
        <v>0</v>
      </c>
      <c r="BE43" s="40">
        <v>0</v>
      </c>
      <c r="BF43" s="38">
        <v>3.487214237645161</v>
      </c>
      <c r="BG43" s="39">
        <v>6.372105011612904</v>
      </c>
      <c r="BH43" s="39">
        <v>0</v>
      </c>
      <c r="BI43" s="39">
        <v>0</v>
      </c>
      <c r="BJ43" s="40">
        <v>0.024943124096774197</v>
      </c>
      <c r="BK43" s="41">
        <f t="shared" si="4"/>
        <v>327.630444559932</v>
      </c>
    </row>
    <row r="44" spans="1:63" s="42" customFormat="1" ht="15">
      <c r="A44" s="37"/>
      <c r="B44" s="7" t="s">
        <v>271</v>
      </c>
      <c r="C44" s="38">
        <v>0</v>
      </c>
      <c r="D44" s="39">
        <v>0</v>
      </c>
      <c r="E44" s="39">
        <v>0</v>
      </c>
      <c r="F44" s="39">
        <v>0</v>
      </c>
      <c r="G44" s="40">
        <v>0</v>
      </c>
      <c r="H44" s="38">
        <v>0.4034518815161291</v>
      </c>
      <c r="I44" s="39">
        <v>0.1398375582903226</v>
      </c>
      <c r="J44" s="39">
        <v>0</v>
      </c>
      <c r="K44" s="39">
        <v>0</v>
      </c>
      <c r="L44" s="40">
        <v>0.06295155125806452</v>
      </c>
      <c r="M44" s="38">
        <v>0</v>
      </c>
      <c r="N44" s="39">
        <v>0</v>
      </c>
      <c r="O44" s="39">
        <v>0</v>
      </c>
      <c r="P44" s="39">
        <v>0</v>
      </c>
      <c r="Q44" s="40">
        <v>0</v>
      </c>
      <c r="R44" s="38">
        <v>0.007180195161290323</v>
      </c>
      <c r="S44" s="39">
        <v>0</v>
      </c>
      <c r="T44" s="39">
        <v>0</v>
      </c>
      <c r="U44" s="39">
        <v>0</v>
      </c>
      <c r="V44" s="40">
        <v>0.0670043634516129</v>
      </c>
      <c r="W44" s="38">
        <v>0</v>
      </c>
      <c r="X44" s="39">
        <v>0</v>
      </c>
      <c r="Y44" s="39">
        <v>0</v>
      </c>
      <c r="Z44" s="39">
        <v>0</v>
      </c>
      <c r="AA44" s="40">
        <v>0</v>
      </c>
      <c r="AB44" s="38">
        <v>0</v>
      </c>
      <c r="AC44" s="39">
        <v>0</v>
      </c>
      <c r="AD44" s="39">
        <v>0</v>
      </c>
      <c r="AE44" s="39">
        <v>0</v>
      </c>
      <c r="AF44" s="40">
        <v>0</v>
      </c>
      <c r="AG44" s="38">
        <v>0</v>
      </c>
      <c r="AH44" s="39">
        <v>0</v>
      </c>
      <c r="AI44" s="39">
        <v>0</v>
      </c>
      <c r="AJ44" s="39">
        <v>0</v>
      </c>
      <c r="AK44" s="40">
        <v>0</v>
      </c>
      <c r="AL44" s="38">
        <v>0</v>
      </c>
      <c r="AM44" s="39">
        <v>0</v>
      </c>
      <c r="AN44" s="39">
        <v>0</v>
      </c>
      <c r="AO44" s="39">
        <v>0</v>
      </c>
      <c r="AP44" s="40">
        <v>0</v>
      </c>
      <c r="AQ44" s="38">
        <v>0</v>
      </c>
      <c r="AR44" s="39">
        <v>0</v>
      </c>
      <c r="AS44" s="39">
        <v>0</v>
      </c>
      <c r="AT44" s="39">
        <v>0</v>
      </c>
      <c r="AU44" s="40">
        <v>0</v>
      </c>
      <c r="AV44" s="38">
        <v>0.16730016861290323</v>
      </c>
      <c r="AW44" s="39">
        <v>1.105772418114858</v>
      </c>
      <c r="AX44" s="39">
        <v>0</v>
      </c>
      <c r="AY44" s="39">
        <v>0</v>
      </c>
      <c r="AZ44" s="40">
        <v>1.5664339998064518</v>
      </c>
      <c r="BA44" s="38">
        <v>0</v>
      </c>
      <c r="BB44" s="39">
        <v>0</v>
      </c>
      <c r="BC44" s="39">
        <v>0</v>
      </c>
      <c r="BD44" s="39">
        <v>0</v>
      </c>
      <c r="BE44" s="40">
        <v>0</v>
      </c>
      <c r="BF44" s="38">
        <v>0.5922039992580646</v>
      </c>
      <c r="BG44" s="39">
        <v>0</v>
      </c>
      <c r="BH44" s="39">
        <v>0</v>
      </c>
      <c r="BI44" s="39">
        <v>0</v>
      </c>
      <c r="BJ44" s="40">
        <v>1.8530588181612904</v>
      </c>
      <c r="BK44" s="41">
        <f t="shared" si="4"/>
        <v>5.965194953630988</v>
      </c>
    </row>
    <row r="45" spans="1:63" s="42" customFormat="1" ht="15">
      <c r="A45" s="37"/>
      <c r="B45" s="7" t="s">
        <v>183</v>
      </c>
      <c r="C45" s="38">
        <v>0</v>
      </c>
      <c r="D45" s="39">
        <v>0</v>
      </c>
      <c r="E45" s="39">
        <v>0</v>
      </c>
      <c r="F45" s="39">
        <v>0</v>
      </c>
      <c r="G45" s="40">
        <v>0</v>
      </c>
      <c r="H45" s="38">
        <v>0.2659268470645161</v>
      </c>
      <c r="I45" s="39">
        <v>0</v>
      </c>
      <c r="J45" s="39">
        <v>0</v>
      </c>
      <c r="K45" s="39">
        <v>0</v>
      </c>
      <c r="L45" s="40">
        <v>0.3934931143870968</v>
      </c>
      <c r="M45" s="38">
        <v>0</v>
      </c>
      <c r="N45" s="39">
        <v>0</v>
      </c>
      <c r="O45" s="39">
        <v>0</v>
      </c>
      <c r="P45" s="39">
        <v>0</v>
      </c>
      <c r="Q45" s="40">
        <v>0</v>
      </c>
      <c r="R45" s="38">
        <v>0.027652391838709683</v>
      </c>
      <c r="S45" s="39">
        <v>0</v>
      </c>
      <c r="T45" s="39">
        <v>0</v>
      </c>
      <c r="U45" s="39">
        <v>0</v>
      </c>
      <c r="V45" s="40">
        <v>0.01735756177419355</v>
      </c>
      <c r="W45" s="38">
        <v>0</v>
      </c>
      <c r="X45" s="39">
        <v>0</v>
      </c>
      <c r="Y45" s="39">
        <v>0</v>
      </c>
      <c r="Z45" s="39">
        <v>0</v>
      </c>
      <c r="AA45" s="40">
        <v>0</v>
      </c>
      <c r="AB45" s="38">
        <v>0</v>
      </c>
      <c r="AC45" s="39">
        <v>0</v>
      </c>
      <c r="AD45" s="39">
        <v>0</v>
      </c>
      <c r="AE45" s="39">
        <v>0</v>
      </c>
      <c r="AF45" s="40">
        <v>0</v>
      </c>
      <c r="AG45" s="38">
        <v>0</v>
      </c>
      <c r="AH45" s="39">
        <v>0</v>
      </c>
      <c r="AI45" s="39">
        <v>0</v>
      </c>
      <c r="AJ45" s="39">
        <v>0</v>
      </c>
      <c r="AK45" s="40">
        <v>0</v>
      </c>
      <c r="AL45" s="38">
        <v>0</v>
      </c>
      <c r="AM45" s="39">
        <v>0</v>
      </c>
      <c r="AN45" s="39">
        <v>0</v>
      </c>
      <c r="AO45" s="39">
        <v>0</v>
      </c>
      <c r="AP45" s="40">
        <v>0</v>
      </c>
      <c r="AQ45" s="38">
        <v>0</v>
      </c>
      <c r="AR45" s="39">
        <v>0</v>
      </c>
      <c r="AS45" s="39">
        <v>0</v>
      </c>
      <c r="AT45" s="39">
        <v>0</v>
      </c>
      <c r="AU45" s="40">
        <v>0</v>
      </c>
      <c r="AV45" s="38">
        <v>26.14773228548387</v>
      </c>
      <c r="AW45" s="39">
        <v>2.4042221618227297</v>
      </c>
      <c r="AX45" s="39">
        <v>0</v>
      </c>
      <c r="AY45" s="39">
        <v>0</v>
      </c>
      <c r="AZ45" s="40">
        <v>3.149389416999999</v>
      </c>
      <c r="BA45" s="38">
        <v>0</v>
      </c>
      <c r="BB45" s="39">
        <v>0</v>
      </c>
      <c r="BC45" s="39">
        <v>0</v>
      </c>
      <c r="BD45" s="39">
        <v>0</v>
      </c>
      <c r="BE45" s="40">
        <v>0</v>
      </c>
      <c r="BF45" s="38">
        <v>1.6134009247419354</v>
      </c>
      <c r="BG45" s="39">
        <v>0.3633183</v>
      </c>
      <c r="BH45" s="39">
        <v>0</v>
      </c>
      <c r="BI45" s="39">
        <v>0</v>
      </c>
      <c r="BJ45" s="40">
        <v>0.15894915680645164</v>
      </c>
      <c r="BK45" s="41">
        <f t="shared" si="4"/>
        <v>34.54144216091951</v>
      </c>
    </row>
    <row r="46" spans="1:63" s="42" customFormat="1" ht="15">
      <c r="A46" s="37"/>
      <c r="B46" s="7" t="s">
        <v>170</v>
      </c>
      <c r="C46" s="38">
        <v>0</v>
      </c>
      <c r="D46" s="39">
        <v>0</v>
      </c>
      <c r="E46" s="39">
        <v>0</v>
      </c>
      <c r="F46" s="39">
        <v>0</v>
      </c>
      <c r="G46" s="40">
        <v>0</v>
      </c>
      <c r="H46" s="38">
        <v>7.373787569645162</v>
      </c>
      <c r="I46" s="39">
        <v>16.132127741935484</v>
      </c>
      <c r="J46" s="39">
        <v>0</v>
      </c>
      <c r="K46" s="39">
        <v>0</v>
      </c>
      <c r="L46" s="40">
        <v>5.929525214129033</v>
      </c>
      <c r="M46" s="38">
        <v>0</v>
      </c>
      <c r="N46" s="39">
        <v>0</v>
      </c>
      <c r="O46" s="39">
        <v>0</v>
      </c>
      <c r="P46" s="39">
        <v>0</v>
      </c>
      <c r="Q46" s="40">
        <v>0</v>
      </c>
      <c r="R46" s="38">
        <v>0.26307777548387096</v>
      </c>
      <c r="S46" s="39">
        <v>0</v>
      </c>
      <c r="T46" s="39">
        <v>0.31343204548387105</v>
      </c>
      <c r="U46" s="39">
        <v>0</v>
      </c>
      <c r="V46" s="40">
        <v>0.0747617870967742</v>
      </c>
      <c r="W46" s="38">
        <v>0</v>
      </c>
      <c r="X46" s="39">
        <v>0</v>
      </c>
      <c r="Y46" s="39">
        <v>0</v>
      </c>
      <c r="Z46" s="39">
        <v>0</v>
      </c>
      <c r="AA46" s="40">
        <v>0</v>
      </c>
      <c r="AB46" s="38">
        <v>0</v>
      </c>
      <c r="AC46" s="39">
        <v>0</v>
      </c>
      <c r="AD46" s="39">
        <v>0</v>
      </c>
      <c r="AE46" s="39">
        <v>0</v>
      </c>
      <c r="AF46" s="40">
        <v>0</v>
      </c>
      <c r="AG46" s="38">
        <v>0</v>
      </c>
      <c r="AH46" s="39">
        <v>0</v>
      </c>
      <c r="AI46" s="39">
        <v>0</v>
      </c>
      <c r="AJ46" s="39">
        <v>0</v>
      </c>
      <c r="AK46" s="40">
        <v>0</v>
      </c>
      <c r="AL46" s="38">
        <v>0</v>
      </c>
      <c r="AM46" s="39">
        <v>0</v>
      </c>
      <c r="AN46" s="39">
        <v>0</v>
      </c>
      <c r="AO46" s="39">
        <v>0</v>
      </c>
      <c r="AP46" s="40">
        <v>0</v>
      </c>
      <c r="AQ46" s="38">
        <v>0</v>
      </c>
      <c r="AR46" s="39">
        <v>0</v>
      </c>
      <c r="AS46" s="39">
        <v>0</v>
      </c>
      <c r="AT46" s="39">
        <v>0</v>
      </c>
      <c r="AU46" s="40">
        <v>0</v>
      </c>
      <c r="AV46" s="38">
        <v>22.54066990935484</v>
      </c>
      <c r="AW46" s="39">
        <v>11.619703279754711</v>
      </c>
      <c r="AX46" s="39">
        <v>0</v>
      </c>
      <c r="AY46" s="39">
        <v>0</v>
      </c>
      <c r="AZ46" s="40">
        <v>8.269712809580644</v>
      </c>
      <c r="BA46" s="38">
        <v>0</v>
      </c>
      <c r="BB46" s="39">
        <v>0</v>
      </c>
      <c r="BC46" s="39">
        <v>0</v>
      </c>
      <c r="BD46" s="39">
        <v>0</v>
      </c>
      <c r="BE46" s="40">
        <v>0</v>
      </c>
      <c r="BF46" s="38">
        <v>6.527094209387096</v>
      </c>
      <c r="BG46" s="39">
        <v>0.049002438709677416</v>
      </c>
      <c r="BH46" s="39">
        <v>0</v>
      </c>
      <c r="BI46" s="39">
        <v>0</v>
      </c>
      <c r="BJ46" s="40">
        <v>0.7993277801612904</v>
      </c>
      <c r="BK46" s="41">
        <f t="shared" si="4"/>
        <v>79.89222256072246</v>
      </c>
    </row>
    <row r="47" spans="1:63" s="42" customFormat="1" ht="15">
      <c r="A47" s="37"/>
      <c r="B47" s="7" t="s">
        <v>131</v>
      </c>
      <c r="C47" s="38">
        <v>0</v>
      </c>
      <c r="D47" s="39">
        <v>0</v>
      </c>
      <c r="E47" s="39">
        <v>0</v>
      </c>
      <c r="F47" s="39">
        <v>0</v>
      </c>
      <c r="G47" s="40">
        <v>0</v>
      </c>
      <c r="H47" s="38">
        <v>0.38668191377419353</v>
      </c>
      <c r="I47" s="39">
        <v>136.12694264874193</v>
      </c>
      <c r="J47" s="39">
        <v>3.787286129032258</v>
      </c>
      <c r="K47" s="39">
        <v>0</v>
      </c>
      <c r="L47" s="40">
        <v>0.4886484333548387</v>
      </c>
      <c r="M47" s="38">
        <v>0</v>
      </c>
      <c r="N47" s="39">
        <v>0</v>
      </c>
      <c r="O47" s="39">
        <v>0</v>
      </c>
      <c r="P47" s="39">
        <v>0</v>
      </c>
      <c r="Q47" s="40">
        <v>0</v>
      </c>
      <c r="R47" s="38">
        <v>0.367366754516129</v>
      </c>
      <c r="S47" s="39">
        <v>5.0497148387096775</v>
      </c>
      <c r="T47" s="39">
        <v>0</v>
      </c>
      <c r="U47" s="39">
        <v>0</v>
      </c>
      <c r="V47" s="40">
        <v>0.05328854764516129</v>
      </c>
      <c r="W47" s="38">
        <v>0</v>
      </c>
      <c r="X47" s="39">
        <v>0</v>
      </c>
      <c r="Y47" s="39">
        <v>0</v>
      </c>
      <c r="Z47" s="39">
        <v>0</v>
      </c>
      <c r="AA47" s="40">
        <v>0</v>
      </c>
      <c r="AB47" s="38">
        <v>0</v>
      </c>
      <c r="AC47" s="39">
        <v>0</v>
      </c>
      <c r="AD47" s="39">
        <v>0</v>
      </c>
      <c r="AE47" s="39">
        <v>0</v>
      </c>
      <c r="AF47" s="40">
        <v>0</v>
      </c>
      <c r="AG47" s="38">
        <v>0</v>
      </c>
      <c r="AH47" s="39">
        <v>0</v>
      </c>
      <c r="AI47" s="39">
        <v>0</v>
      </c>
      <c r="AJ47" s="39">
        <v>0</v>
      </c>
      <c r="AK47" s="40">
        <v>0</v>
      </c>
      <c r="AL47" s="38">
        <v>0</v>
      </c>
      <c r="AM47" s="39">
        <v>0</v>
      </c>
      <c r="AN47" s="39">
        <v>0</v>
      </c>
      <c r="AO47" s="39">
        <v>0</v>
      </c>
      <c r="AP47" s="40">
        <v>0</v>
      </c>
      <c r="AQ47" s="38">
        <v>0</v>
      </c>
      <c r="AR47" s="39">
        <v>0</v>
      </c>
      <c r="AS47" s="39">
        <v>0</v>
      </c>
      <c r="AT47" s="39">
        <v>0</v>
      </c>
      <c r="AU47" s="40">
        <v>0</v>
      </c>
      <c r="AV47" s="38">
        <v>3.353187353</v>
      </c>
      <c r="AW47" s="39">
        <v>1.751694452237584</v>
      </c>
      <c r="AX47" s="39">
        <v>0</v>
      </c>
      <c r="AY47" s="39">
        <v>0</v>
      </c>
      <c r="AZ47" s="40">
        <v>0.1816757388387097</v>
      </c>
      <c r="BA47" s="38">
        <v>0</v>
      </c>
      <c r="BB47" s="39">
        <v>0</v>
      </c>
      <c r="BC47" s="39">
        <v>0</v>
      </c>
      <c r="BD47" s="39">
        <v>0</v>
      </c>
      <c r="BE47" s="40">
        <v>0</v>
      </c>
      <c r="BF47" s="38">
        <v>0.12881210216129033</v>
      </c>
      <c r="BG47" s="39">
        <v>0</v>
      </c>
      <c r="BH47" s="39">
        <v>0</v>
      </c>
      <c r="BI47" s="39">
        <v>0</v>
      </c>
      <c r="BJ47" s="40">
        <v>0.007507261935483871</v>
      </c>
      <c r="BK47" s="41">
        <f t="shared" si="4"/>
        <v>151.68280617394726</v>
      </c>
    </row>
    <row r="48" spans="1:63" s="42" customFormat="1" ht="15">
      <c r="A48" s="37"/>
      <c r="B48" s="7" t="s">
        <v>193</v>
      </c>
      <c r="C48" s="38">
        <v>0</v>
      </c>
      <c r="D48" s="39">
        <v>0</v>
      </c>
      <c r="E48" s="39">
        <v>0</v>
      </c>
      <c r="F48" s="39">
        <v>0</v>
      </c>
      <c r="G48" s="40">
        <v>0</v>
      </c>
      <c r="H48" s="38">
        <v>3.51251664732258</v>
      </c>
      <c r="I48" s="39">
        <v>1.8516426677419358</v>
      </c>
      <c r="J48" s="39">
        <v>0</v>
      </c>
      <c r="K48" s="39">
        <v>0</v>
      </c>
      <c r="L48" s="40">
        <v>6.224813694709676</v>
      </c>
      <c r="M48" s="38">
        <v>0</v>
      </c>
      <c r="N48" s="39">
        <v>0</v>
      </c>
      <c r="O48" s="39">
        <v>0</v>
      </c>
      <c r="P48" s="39">
        <v>0</v>
      </c>
      <c r="Q48" s="40">
        <v>0</v>
      </c>
      <c r="R48" s="38">
        <v>0.29812306538709676</v>
      </c>
      <c r="S48" s="39">
        <v>3.9759198387096775</v>
      </c>
      <c r="T48" s="39">
        <v>0</v>
      </c>
      <c r="U48" s="39">
        <v>0</v>
      </c>
      <c r="V48" s="40">
        <v>7.143023984516129</v>
      </c>
      <c r="W48" s="38">
        <v>0</v>
      </c>
      <c r="X48" s="39">
        <v>0</v>
      </c>
      <c r="Y48" s="39">
        <v>0</v>
      </c>
      <c r="Z48" s="39">
        <v>0</v>
      </c>
      <c r="AA48" s="40">
        <v>0</v>
      </c>
      <c r="AB48" s="38">
        <v>0</v>
      </c>
      <c r="AC48" s="39">
        <v>0</v>
      </c>
      <c r="AD48" s="39">
        <v>0</v>
      </c>
      <c r="AE48" s="39">
        <v>0</v>
      </c>
      <c r="AF48" s="40">
        <v>0</v>
      </c>
      <c r="AG48" s="38">
        <v>0</v>
      </c>
      <c r="AH48" s="39">
        <v>0</v>
      </c>
      <c r="AI48" s="39">
        <v>0</v>
      </c>
      <c r="AJ48" s="39">
        <v>0</v>
      </c>
      <c r="AK48" s="40">
        <v>0</v>
      </c>
      <c r="AL48" s="38">
        <v>0</v>
      </c>
      <c r="AM48" s="39">
        <v>0</v>
      </c>
      <c r="AN48" s="39">
        <v>0</v>
      </c>
      <c r="AO48" s="39">
        <v>0</v>
      </c>
      <c r="AP48" s="40">
        <v>0</v>
      </c>
      <c r="AQ48" s="38">
        <v>0</v>
      </c>
      <c r="AR48" s="39">
        <v>0</v>
      </c>
      <c r="AS48" s="39">
        <v>0</v>
      </c>
      <c r="AT48" s="39">
        <v>0</v>
      </c>
      <c r="AU48" s="40">
        <v>0</v>
      </c>
      <c r="AV48" s="38">
        <v>15.220329003258065</v>
      </c>
      <c r="AW48" s="39">
        <v>4.321177857354416</v>
      </c>
      <c r="AX48" s="39">
        <v>0</v>
      </c>
      <c r="AY48" s="39">
        <v>0</v>
      </c>
      <c r="AZ48" s="40">
        <v>9.970341404806451</v>
      </c>
      <c r="BA48" s="38">
        <v>0</v>
      </c>
      <c r="BB48" s="39">
        <v>0</v>
      </c>
      <c r="BC48" s="39">
        <v>0</v>
      </c>
      <c r="BD48" s="39">
        <v>0</v>
      </c>
      <c r="BE48" s="40">
        <v>0</v>
      </c>
      <c r="BF48" s="38">
        <v>3.429314203709677</v>
      </c>
      <c r="BG48" s="39">
        <v>0</v>
      </c>
      <c r="BH48" s="39">
        <v>0.3928353709677419</v>
      </c>
      <c r="BI48" s="39">
        <v>0</v>
      </c>
      <c r="BJ48" s="40">
        <v>2.072751010032258</v>
      </c>
      <c r="BK48" s="41">
        <f t="shared" si="4"/>
        <v>58.4127887485157</v>
      </c>
    </row>
    <row r="49" spans="1:63" s="42" customFormat="1" ht="15">
      <c r="A49" s="37"/>
      <c r="B49" s="7" t="s">
        <v>154</v>
      </c>
      <c r="C49" s="38">
        <v>0</v>
      </c>
      <c r="D49" s="39">
        <v>0</v>
      </c>
      <c r="E49" s="39">
        <v>0</v>
      </c>
      <c r="F49" s="39">
        <v>0</v>
      </c>
      <c r="G49" s="40">
        <v>0</v>
      </c>
      <c r="H49" s="38">
        <v>18.407211602258066</v>
      </c>
      <c r="I49" s="39">
        <v>0</v>
      </c>
      <c r="J49" s="39">
        <v>0</v>
      </c>
      <c r="K49" s="39">
        <v>0</v>
      </c>
      <c r="L49" s="40">
        <v>0.6216463191935484</v>
      </c>
      <c r="M49" s="38">
        <v>0</v>
      </c>
      <c r="N49" s="39">
        <v>0</v>
      </c>
      <c r="O49" s="39">
        <v>0</v>
      </c>
      <c r="P49" s="39">
        <v>0</v>
      </c>
      <c r="Q49" s="40">
        <v>0</v>
      </c>
      <c r="R49" s="38">
        <v>2.2652696044516123</v>
      </c>
      <c r="S49" s="39">
        <v>0</v>
      </c>
      <c r="T49" s="39">
        <v>0</v>
      </c>
      <c r="U49" s="39">
        <v>0</v>
      </c>
      <c r="V49" s="40">
        <v>0.005950751741935484</v>
      </c>
      <c r="W49" s="38">
        <v>0</v>
      </c>
      <c r="X49" s="39">
        <v>0</v>
      </c>
      <c r="Y49" s="39">
        <v>0</v>
      </c>
      <c r="Z49" s="39">
        <v>0</v>
      </c>
      <c r="AA49" s="40">
        <v>0</v>
      </c>
      <c r="AB49" s="38">
        <v>0</v>
      </c>
      <c r="AC49" s="39">
        <v>0</v>
      </c>
      <c r="AD49" s="39">
        <v>0</v>
      </c>
      <c r="AE49" s="39">
        <v>0</v>
      </c>
      <c r="AF49" s="40">
        <v>0</v>
      </c>
      <c r="AG49" s="38">
        <v>0</v>
      </c>
      <c r="AH49" s="39">
        <v>0</v>
      </c>
      <c r="AI49" s="39">
        <v>0</v>
      </c>
      <c r="AJ49" s="39">
        <v>0</v>
      </c>
      <c r="AK49" s="40">
        <v>0</v>
      </c>
      <c r="AL49" s="38">
        <v>0</v>
      </c>
      <c r="AM49" s="39">
        <v>0</v>
      </c>
      <c r="AN49" s="39">
        <v>0</v>
      </c>
      <c r="AO49" s="39">
        <v>0</v>
      </c>
      <c r="AP49" s="40">
        <v>0</v>
      </c>
      <c r="AQ49" s="38">
        <v>0</v>
      </c>
      <c r="AR49" s="39">
        <v>0</v>
      </c>
      <c r="AS49" s="39">
        <v>0</v>
      </c>
      <c r="AT49" s="39">
        <v>0</v>
      </c>
      <c r="AU49" s="40">
        <v>0</v>
      </c>
      <c r="AV49" s="38">
        <v>130.5634856485806</v>
      </c>
      <c r="AW49" s="39">
        <v>35.41486393540951</v>
      </c>
      <c r="AX49" s="39">
        <v>0</v>
      </c>
      <c r="AY49" s="39">
        <v>0</v>
      </c>
      <c r="AZ49" s="40">
        <v>19.78139824567742</v>
      </c>
      <c r="BA49" s="38">
        <v>0</v>
      </c>
      <c r="BB49" s="39">
        <v>0</v>
      </c>
      <c r="BC49" s="39">
        <v>0</v>
      </c>
      <c r="BD49" s="39">
        <v>0</v>
      </c>
      <c r="BE49" s="40">
        <v>0</v>
      </c>
      <c r="BF49" s="38">
        <v>2.485154330516129</v>
      </c>
      <c r="BG49" s="39">
        <v>5.896243793548386</v>
      </c>
      <c r="BH49" s="39">
        <v>1.249204193548387</v>
      </c>
      <c r="BI49" s="39">
        <v>0</v>
      </c>
      <c r="BJ49" s="40">
        <v>2.684598034967742</v>
      </c>
      <c r="BK49" s="41">
        <f t="shared" si="4"/>
        <v>219.37502645989335</v>
      </c>
    </row>
    <row r="50" spans="1:63" s="42" customFormat="1" ht="15">
      <c r="A50" s="37"/>
      <c r="B50" s="7" t="s">
        <v>251</v>
      </c>
      <c r="C50" s="38">
        <v>0</v>
      </c>
      <c r="D50" s="39">
        <v>5.108579032258064</v>
      </c>
      <c r="E50" s="39">
        <v>0</v>
      </c>
      <c r="F50" s="39">
        <v>0</v>
      </c>
      <c r="G50" s="40">
        <v>0</v>
      </c>
      <c r="H50" s="38">
        <v>0.11499932470967741</v>
      </c>
      <c r="I50" s="39">
        <v>45.977211290322586</v>
      </c>
      <c r="J50" s="39">
        <v>0</v>
      </c>
      <c r="K50" s="39">
        <v>0</v>
      </c>
      <c r="L50" s="40">
        <v>2.105008140709677</v>
      </c>
      <c r="M50" s="38">
        <v>0</v>
      </c>
      <c r="N50" s="39">
        <v>0</v>
      </c>
      <c r="O50" s="39">
        <v>0</v>
      </c>
      <c r="P50" s="39">
        <v>0</v>
      </c>
      <c r="Q50" s="40">
        <v>0</v>
      </c>
      <c r="R50" s="38">
        <v>0.0782063658064516</v>
      </c>
      <c r="S50" s="39">
        <v>0</v>
      </c>
      <c r="T50" s="39">
        <v>0</v>
      </c>
      <c r="U50" s="39">
        <v>0</v>
      </c>
      <c r="V50" s="40">
        <v>0.030705489290322584</v>
      </c>
      <c r="W50" s="38">
        <v>0</v>
      </c>
      <c r="X50" s="39">
        <v>0</v>
      </c>
      <c r="Y50" s="39">
        <v>0</v>
      </c>
      <c r="Z50" s="39">
        <v>0</v>
      </c>
      <c r="AA50" s="40">
        <v>0</v>
      </c>
      <c r="AB50" s="38">
        <v>0</v>
      </c>
      <c r="AC50" s="39">
        <v>0</v>
      </c>
      <c r="AD50" s="39">
        <v>0</v>
      </c>
      <c r="AE50" s="39">
        <v>0</v>
      </c>
      <c r="AF50" s="40">
        <v>0</v>
      </c>
      <c r="AG50" s="38">
        <v>0</v>
      </c>
      <c r="AH50" s="39">
        <v>0</v>
      </c>
      <c r="AI50" s="39">
        <v>0</v>
      </c>
      <c r="AJ50" s="39">
        <v>0</v>
      </c>
      <c r="AK50" s="40">
        <v>0</v>
      </c>
      <c r="AL50" s="38">
        <v>0</v>
      </c>
      <c r="AM50" s="39">
        <v>0</v>
      </c>
      <c r="AN50" s="39">
        <v>0</v>
      </c>
      <c r="AO50" s="39">
        <v>0</v>
      </c>
      <c r="AP50" s="40">
        <v>0</v>
      </c>
      <c r="AQ50" s="38">
        <v>0</v>
      </c>
      <c r="AR50" s="39">
        <v>0</v>
      </c>
      <c r="AS50" s="39">
        <v>0</v>
      </c>
      <c r="AT50" s="39">
        <v>0</v>
      </c>
      <c r="AU50" s="40">
        <v>0</v>
      </c>
      <c r="AV50" s="38">
        <v>2.6434769951290327</v>
      </c>
      <c r="AW50" s="39">
        <v>8.36449729088442</v>
      </c>
      <c r="AX50" s="39">
        <v>0</v>
      </c>
      <c r="AY50" s="39">
        <v>0</v>
      </c>
      <c r="AZ50" s="40">
        <v>0.05100303225806452</v>
      </c>
      <c r="BA50" s="38">
        <v>0</v>
      </c>
      <c r="BB50" s="39">
        <v>0</v>
      </c>
      <c r="BC50" s="39">
        <v>0</v>
      </c>
      <c r="BD50" s="39">
        <v>0</v>
      </c>
      <c r="BE50" s="40">
        <v>0</v>
      </c>
      <c r="BF50" s="38">
        <v>0.026103396999999997</v>
      </c>
      <c r="BG50" s="39">
        <v>0</v>
      </c>
      <c r="BH50" s="39">
        <v>0</v>
      </c>
      <c r="BI50" s="39">
        <v>0</v>
      </c>
      <c r="BJ50" s="40">
        <v>0</v>
      </c>
      <c r="BK50" s="41">
        <f t="shared" si="4"/>
        <v>64.4997903583683</v>
      </c>
    </row>
    <row r="51" spans="1:63" s="42" customFormat="1" ht="15">
      <c r="A51" s="37"/>
      <c r="B51" s="7" t="s">
        <v>222</v>
      </c>
      <c r="C51" s="38">
        <v>0</v>
      </c>
      <c r="D51" s="39">
        <v>0</v>
      </c>
      <c r="E51" s="39">
        <v>0</v>
      </c>
      <c r="F51" s="39">
        <v>0</v>
      </c>
      <c r="G51" s="40">
        <v>0</v>
      </c>
      <c r="H51" s="38">
        <v>3.4109943827741933</v>
      </c>
      <c r="I51" s="39">
        <v>4.110468774193548</v>
      </c>
      <c r="J51" s="39">
        <v>0.2729659020645161</v>
      </c>
      <c r="K51" s="39">
        <v>0</v>
      </c>
      <c r="L51" s="40">
        <v>5.424065418064516</v>
      </c>
      <c r="M51" s="38">
        <v>0</v>
      </c>
      <c r="N51" s="39">
        <v>0</v>
      </c>
      <c r="O51" s="39">
        <v>0</v>
      </c>
      <c r="P51" s="39">
        <v>0</v>
      </c>
      <c r="Q51" s="40">
        <v>0</v>
      </c>
      <c r="R51" s="38">
        <v>1.4014403041935484</v>
      </c>
      <c r="S51" s="39">
        <v>0</v>
      </c>
      <c r="T51" s="39">
        <v>1.0851290322580645</v>
      </c>
      <c r="U51" s="39">
        <v>0</v>
      </c>
      <c r="V51" s="40">
        <v>2.3069843225806452</v>
      </c>
      <c r="W51" s="38">
        <v>0</v>
      </c>
      <c r="X51" s="39">
        <v>0</v>
      </c>
      <c r="Y51" s="39">
        <v>0</v>
      </c>
      <c r="Z51" s="39">
        <v>0</v>
      </c>
      <c r="AA51" s="40">
        <v>0</v>
      </c>
      <c r="AB51" s="38">
        <v>0</v>
      </c>
      <c r="AC51" s="39">
        <v>0</v>
      </c>
      <c r="AD51" s="39">
        <v>0</v>
      </c>
      <c r="AE51" s="39">
        <v>0</v>
      </c>
      <c r="AF51" s="40">
        <v>0</v>
      </c>
      <c r="AG51" s="38">
        <v>0</v>
      </c>
      <c r="AH51" s="39">
        <v>0</v>
      </c>
      <c r="AI51" s="39">
        <v>0</v>
      </c>
      <c r="AJ51" s="39">
        <v>0</v>
      </c>
      <c r="AK51" s="40">
        <v>0</v>
      </c>
      <c r="AL51" s="38">
        <v>0</v>
      </c>
      <c r="AM51" s="39">
        <v>0</v>
      </c>
      <c r="AN51" s="39">
        <v>0</v>
      </c>
      <c r="AO51" s="39">
        <v>0</v>
      </c>
      <c r="AP51" s="40">
        <v>0</v>
      </c>
      <c r="AQ51" s="38">
        <v>0</v>
      </c>
      <c r="AR51" s="39">
        <v>0</v>
      </c>
      <c r="AS51" s="39">
        <v>0</v>
      </c>
      <c r="AT51" s="39">
        <v>0</v>
      </c>
      <c r="AU51" s="40">
        <v>0</v>
      </c>
      <c r="AV51" s="38">
        <v>29.65510705338709</v>
      </c>
      <c r="AW51" s="39">
        <v>8.23713837874331</v>
      </c>
      <c r="AX51" s="39">
        <v>0</v>
      </c>
      <c r="AY51" s="39">
        <v>0</v>
      </c>
      <c r="AZ51" s="40">
        <v>6.040440795032257</v>
      </c>
      <c r="BA51" s="38">
        <v>0</v>
      </c>
      <c r="BB51" s="39">
        <v>0</v>
      </c>
      <c r="BC51" s="39">
        <v>0</v>
      </c>
      <c r="BD51" s="39">
        <v>0</v>
      </c>
      <c r="BE51" s="40">
        <v>0</v>
      </c>
      <c r="BF51" s="38">
        <v>5.475365411483871</v>
      </c>
      <c r="BG51" s="39">
        <v>0.5363617741935484</v>
      </c>
      <c r="BH51" s="39">
        <v>0</v>
      </c>
      <c r="BI51" s="39">
        <v>0</v>
      </c>
      <c r="BJ51" s="40">
        <v>0.5603700974193548</v>
      </c>
      <c r="BK51" s="41">
        <f t="shared" si="4"/>
        <v>68.51683164638847</v>
      </c>
    </row>
    <row r="52" spans="1:63" s="42" customFormat="1" ht="15">
      <c r="A52" s="37"/>
      <c r="B52" s="7" t="s">
        <v>134</v>
      </c>
      <c r="C52" s="38">
        <v>0</v>
      </c>
      <c r="D52" s="39">
        <v>0</v>
      </c>
      <c r="E52" s="39">
        <v>0</v>
      </c>
      <c r="F52" s="39">
        <v>0</v>
      </c>
      <c r="G52" s="40">
        <v>0</v>
      </c>
      <c r="H52" s="38">
        <v>1.346214644483871</v>
      </c>
      <c r="I52" s="39">
        <v>5.773466931870969</v>
      </c>
      <c r="J52" s="39">
        <v>0</v>
      </c>
      <c r="K52" s="39">
        <v>0</v>
      </c>
      <c r="L52" s="40">
        <v>2.214468846548387</v>
      </c>
      <c r="M52" s="38">
        <v>0</v>
      </c>
      <c r="N52" s="39">
        <v>0</v>
      </c>
      <c r="O52" s="39">
        <v>0</v>
      </c>
      <c r="P52" s="39">
        <v>0</v>
      </c>
      <c r="Q52" s="40">
        <v>0</v>
      </c>
      <c r="R52" s="38">
        <v>0.4244745561290323</v>
      </c>
      <c r="S52" s="39">
        <v>0</v>
      </c>
      <c r="T52" s="39">
        <v>0</v>
      </c>
      <c r="U52" s="39">
        <v>0</v>
      </c>
      <c r="V52" s="40">
        <v>0.521893039967742</v>
      </c>
      <c r="W52" s="38">
        <v>0</v>
      </c>
      <c r="X52" s="39">
        <v>0</v>
      </c>
      <c r="Y52" s="39">
        <v>0</v>
      </c>
      <c r="Z52" s="39">
        <v>0</v>
      </c>
      <c r="AA52" s="40">
        <v>0</v>
      </c>
      <c r="AB52" s="38">
        <v>0</v>
      </c>
      <c r="AC52" s="39">
        <v>0</v>
      </c>
      <c r="AD52" s="39">
        <v>0</v>
      </c>
      <c r="AE52" s="39">
        <v>0</v>
      </c>
      <c r="AF52" s="40">
        <v>0</v>
      </c>
      <c r="AG52" s="38">
        <v>0</v>
      </c>
      <c r="AH52" s="39">
        <v>0</v>
      </c>
      <c r="AI52" s="39">
        <v>0</v>
      </c>
      <c r="AJ52" s="39">
        <v>0</v>
      </c>
      <c r="AK52" s="40">
        <v>0</v>
      </c>
      <c r="AL52" s="38">
        <v>0</v>
      </c>
      <c r="AM52" s="39">
        <v>0</v>
      </c>
      <c r="AN52" s="39">
        <v>0</v>
      </c>
      <c r="AO52" s="39">
        <v>0</v>
      </c>
      <c r="AP52" s="40">
        <v>0</v>
      </c>
      <c r="AQ52" s="38">
        <v>0</v>
      </c>
      <c r="AR52" s="39">
        <v>0</v>
      </c>
      <c r="AS52" s="39">
        <v>0</v>
      </c>
      <c r="AT52" s="39">
        <v>0</v>
      </c>
      <c r="AU52" s="40">
        <v>0</v>
      </c>
      <c r="AV52" s="38">
        <v>20.483847100258064</v>
      </c>
      <c r="AW52" s="39">
        <v>7.0312069352529</v>
      </c>
      <c r="AX52" s="39">
        <v>0</v>
      </c>
      <c r="AY52" s="39">
        <v>0</v>
      </c>
      <c r="AZ52" s="40">
        <v>21.93842033529032</v>
      </c>
      <c r="BA52" s="38">
        <v>0</v>
      </c>
      <c r="BB52" s="39">
        <v>0</v>
      </c>
      <c r="BC52" s="39">
        <v>0</v>
      </c>
      <c r="BD52" s="39">
        <v>0</v>
      </c>
      <c r="BE52" s="40">
        <v>0</v>
      </c>
      <c r="BF52" s="38">
        <v>3.64457520783871</v>
      </c>
      <c r="BG52" s="39">
        <v>0.22467783870967742</v>
      </c>
      <c r="BH52" s="39">
        <v>0</v>
      </c>
      <c r="BI52" s="39">
        <v>0</v>
      </c>
      <c r="BJ52" s="40">
        <v>2.5264928796451613</v>
      </c>
      <c r="BK52" s="41">
        <f t="shared" si="4"/>
        <v>66.12973831599484</v>
      </c>
    </row>
    <row r="53" spans="1:63" s="42" customFormat="1" ht="15">
      <c r="A53" s="37"/>
      <c r="B53" s="7" t="s">
        <v>126</v>
      </c>
      <c r="C53" s="38">
        <v>0</v>
      </c>
      <c r="D53" s="39">
        <v>0</v>
      </c>
      <c r="E53" s="39">
        <v>0</v>
      </c>
      <c r="F53" s="39">
        <v>0</v>
      </c>
      <c r="G53" s="40">
        <v>0</v>
      </c>
      <c r="H53" s="38">
        <v>5.717424228935484</v>
      </c>
      <c r="I53" s="39">
        <v>0</v>
      </c>
      <c r="J53" s="39">
        <v>0</v>
      </c>
      <c r="K53" s="39">
        <v>0</v>
      </c>
      <c r="L53" s="40">
        <v>0.10078513306451614</v>
      </c>
      <c r="M53" s="38">
        <v>0</v>
      </c>
      <c r="N53" s="39">
        <v>0</v>
      </c>
      <c r="O53" s="39">
        <v>0</v>
      </c>
      <c r="P53" s="39">
        <v>0</v>
      </c>
      <c r="Q53" s="40">
        <v>0</v>
      </c>
      <c r="R53" s="38">
        <v>0.12564431535483872</v>
      </c>
      <c r="S53" s="39">
        <v>0</v>
      </c>
      <c r="T53" s="39">
        <v>0</v>
      </c>
      <c r="U53" s="39">
        <v>0</v>
      </c>
      <c r="V53" s="40">
        <v>0.15637663380645161</v>
      </c>
      <c r="W53" s="38">
        <v>0</v>
      </c>
      <c r="X53" s="39">
        <v>0</v>
      </c>
      <c r="Y53" s="39">
        <v>0</v>
      </c>
      <c r="Z53" s="39">
        <v>0</v>
      </c>
      <c r="AA53" s="40">
        <v>0</v>
      </c>
      <c r="AB53" s="38">
        <v>0</v>
      </c>
      <c r="AC53" s="39">
        <v>0</v>
      </c>
      <c r="AD53" s="39">
        <v>0</v>
      </c>
      <c r="AE53" s="39">
        <v>0</v>
      </c>
      <c r="AF53" s="40">
        <v>0</v>
      </c>
      <c r="AG53" s="38">
        <v>0</v>
      </c>
      <c r="AH53" s="39">
        <v>0</v>
      </c>
      <c r="AI53" s="39">
        <v>0</v>
      </c>
      <c r="AJ53" s="39">
        <v>0</v>
      </c>
      <c r="AK53" s="40">
        <v>0</v>
      </c>
      <c r="AL53" s="38">
        <v>0</v>
      </c>
      <c r="AM53" s="39">
        <v>0</v>
      </c>
      <c r="AN53" s="39">
        <v>0</v>
      </c>
      <c r="AO53" s="39">
        <v>0</v>
      </c>
      <c r="AP53" s="40">
        <v>0</v>
      </c>
      <c r="AQ53" s="38">
        <v>0</v>
      </c>
      <c r="AR53" s="39">
        <v>0</v>
      </c>
      <c r="AS53" s="39">
        <v>0</v>
      </c>
      <c r="AT53" s="39">
        <v>0</v>
      </c>
      <c r="AU53" s="40">
        <v>0</v>
      </c>
      <c r="AV53" s="38">
        <v>18.137245898999996</v>
      </c>
      <c r="AW53" s="39">
        <v>0.0719624699199731</v>
      </c>
      <c r="AX53" s="39">
        <v>0</v>
      </c>
      <c r="AY53" s="39">
        <v>0</v>
      </c>
      <c r="AZ53" s="40">
        <v>5.3856504918387085</v>
      </c>
      <c r="BA53" s="38">
        <v>0</v>
      </c>
      <c r="BB53" s="39">
        <v>0</v>
      </c>
      <c r="BC53" s="39">
        <v>0</v>
      </c>
      <c r="BD53" s="39">
        <v>0</v>
      </c>
      <c r="BE53" s="40">
        <v>0</v>
      </c>
      <c r="BF53" s="38">
        <v>0.25002721725806454</v>
      </c>
      <c r="BG53" s="39">
        <v>0</v>
      </c>
      <c r="BH53" s="39">
        <v>0</v>
      </c>
      <c r="BI53" s="39">
        <v>0</v>
      </c>
      <c r="BJ53" s="40">
        <v>0.646920344516129</v>
      </c>
      <c r="BK53" s="41">
        <f t="shared" si="4"/>
        <v>30.59203673369416</v>
      </c>
    </row>
    <row r="54" spans="1:63" s="42" customFormat="1" ht="15">
      <c r="A54" s="37"/>
      <c r="B54" s="7" t="s">
        <v>143</v>
      </c>
      <c r="C54" s="38">
        <v>0</v>
      </c>
      <c r="D54" s="39">
        <v>0</v>
      </c>
      <c r="E54" s="39">
        <v>0</v>
      </c>
      <c r="F54" s="39">
        <v>0</v>
      </c>
      <c r="G54" s="40">
        <v>0</v>
      </c>
      <c r="H54" s="38">
        <v>0.6572485517096776</v>
      </c>
      <c r="I54" s="39">
        <v>0</v>
      </c>
      <c r="J54" s="39">
        <v>0</v>
      </c>
      <c r="K54" s="39">
        <v>0</v>
      </c>
      <c r="L54" s="40">
        <v>0.15041570661290324</v>
      </c>
      <c r="M54" s="38">
        <v>0</v>
      </c>
      <c r="N54" s="39">
        <v>0</v>
      </c>
      <c r="O54" s="39">
        <v>0</v>
      </c>
      <c r="P54" s="39">
        <v>0</v>
      </c>
      <c r="Q54" s="40">
        <v>0</v>
      </c>
      <c r="R54" s="38">
        <v>0.03586599022580645</v>
      </c>
      <c r="S54" s="39">
        <v>0</v>
      </c>
      <c r="T54" s="39">
        <v>0</v>
      </c>
      <c r="U54" s="39">
        <v>0</v>
      </c>
      <c r="V54" s="40">
        <v>0.16863326212903224</v>
      </c>
      <c r="W54" s="38">
        <v>0</v>
      </c>
      <c r="X54" s="39">
        <v>0</v>
      </c>
      <c r="Y54" s="39">
        <v>0</v>
      </c>
      <c r="Z54" s="39">
        <v>0</v>
      </c>
      <c r="AA54" s="40">
        <v>0</v>
      </c>
      <c r="AB54" s="38">
        <v>0.0018011525806451616</v>
      </c>
      <c r="AC54" s="39">
        <v>0</v>
      </c>
      <c r="AD54" s="39">
        <v>0</v>
      </c>
      <c r="AE54" s="39">
        <v>0</v>
      </c>
      <c r="AF54" s="40">
        <v>0.0006003841935483872</v>
      </c>
      <c r="AG54" s="38">
        <v>0</v>
      </c>
      <c r="AH54" s="39">
        <v>0</v>
      </c>
      <c r="AI54" s="39">
        <v>0</v>
      </c>
      <c r="AJ54" s="39">
        <v>0</v>
      </c>
      <c r="AK54" s="40">
        <v>0</v>
      </c>
      <c r="AL54" s="38">
        <v>0</v>
      </c>
      <c r="AM54" s="39">
        <v>0</v>
      </c>
      <c r="AN54" s="39">
        <v>0</v>
      </c>
      <c r="AO54" s="39">
        <v>0</v>
      </c>
      <c r="AP54" s="40">
        <v>0</v>
      </c>
      <c r="AQ54" s="38">
        <v>0</v>
      </c>
      <c r="AR54" s="39">
        <v>0</v>
      </c>
      <c r="AS54" s="39">
        <v>0</v>
      </c>
      <c r="AT54" s="39">
        <v>0</v>
      </c>
      <c r="AU54" s="40">
        <v>0</v>
      </c>
      <c r="AV54" s="38">
        <v>103.99155358045162</v>
      </c>
      <c r="AW54" s="39">
        <v>5.3499370494204985</v>
      </c>
      <c r="AX54" s="39">
        <v>0</v>
      </c>
      <c r="AY54" s="39">
        <v>0</v>
      </c>
      <c r="AZ54" s="40">
        <v>5.9418258133225805</v>
      </c>
      <c r="BA54" s="38">
        <v>0</v>
      </c>
      <c r="BB54" s="39">
        <v>0</v>
      </c>
      <c r="BC54" s="39">
        <v>0</v>
      </c>
      <c r="BD54" s="39">
        <v>0</v>
      </c>
      <c r="BE54" s="40">
        <v>0</v>
      </c>
      <c r="BF54" s="38">
        <v>13.361483650903228</v>
      </c>
      <c r="BG54" s="39">
        <v>3.6750778409677416</v>
      </c>
      <c r="BH54" s="39">
        <v>0</v>
      </c>
      <c r="BI54" s="39">
        <v>0</v>
      </c>
      <c r="BJ54" s="40">
        <v>0.8200267293225807</v>
      </c>
      <c r="BK54" s="41">
        <f t="shared" si="4"/>
        <v>134.15446971183988</v>
      </c>
    </row>
    <row r="55" spans="1:63" s="42" customFormat="1" ht="15">
      <c r="A55" s="37"/>
      <c r="B55" s="7" t="s">
        <v>132</v>
      </c>
      <c r="C55" s="38">
        <v>0</v>
      </c>
      <c r="D55" s="39">
        <v>0</v>
      </c>
      <c r="E55" s="39">
        <v>0</v>
      </c>
      <c r="F55" s="39">
        <v>0</v>
      </c>
      <c r="G55" s="40">
        <v>0</v>
      </c>
      <c r="H55" s="38">
        <v>1.8680022129677418</v>
      </c>
      <c r="I55" s="39">
        <v>26.895307550419354</v>
      </c>
      <c r="J55" s="39">
        <v>2.741673290322581</v>
      </c>
      <c r="K55" s="39">
        <v>0</v>
      </c>
      <c r="L55" s="40">
        <v>2.380693098225807</v>
      </c>
      <c r="M55" s="38">
        <v>0</v>
      </c>
      <c r="N55" s="39">
        <v>0</v>
      </c>
      <c r="O55" s="39">
        <v>0</v>
      </c>
      <c r="P55" s="39">
        <v>0</v>
      </c>
      <c r="Q55" s="40">
        <v>0</v>
      </c>
      <c r="R55" s="38">
        <v>2.1939415456129034</v>
      </c>
      <c r="S55" s="39">
        <v>2.7515720887096773</v>
      </c>
      <c r="T55" s="39">
        <v>0</v>
      </c>
      <c r="U55" s="39">
        <v>0</v>
      </c>
      <c r="V55" s="40">
        <v>1.7217708263225808</v>
      </c>
      <c r="W55" s="38">
        <v>0</v>
      </c>
      <c r="X55" s="39">
        <v>0</v>
      </c>
      <c r="Y55" s="39">
        <v>0</v>
      </c>
      <c r="Z55" s="39">
        <v>0</v>
      </c>
      <c r="AA55" s="40">
        <v>0</v>
      </c>
      <c r="AB55" s="38">
        <v>0</v>
      </c>
      <c r="AC55" s="39">
        <v>0</v>
      </c>
      <c r="AD55" s="39">
        <v>0</v>
      </c>
      <c r="AE55" s="39">
        <v>0</v>
      </c>
      <c r="AF55" s="40">
        <v>0</v>
      </c>
      <c r="AG55" s="38">
        <v>0</v>
      </c>
      <c r="AH55" s="39">
        <v>0</v>
      </c>
      <c r="AI55" s="39">
        <v>0</v>
      </c>
      <c r="AJ55" s="39">
        <v>0</v>
      </c>
      <c r="AK55" s="40">
        <v>0</v>
      </c>
      <c r="AL55" s="38">
        <v>0</v>
      </c>
      <c r="AM55" s="39">
        <v>0</v>
      </c>
      <c r="AN55" s="39">
        <v>0</v>
      </c>
      <c r="AO55" s="39">
        <v>0</v>
      </c>
      <c r="AP55" s="40">
        <v>0</v>
      </c>
      <c r="AQ55" s="38">
        <v>0</v>
      </c>
      <c r="AR55" s="39">
        <v>0</v>
      </c>
      <c r="AS55" s="39">
        <v>0</v>
      </c>
      <c r="AT55" s="39">
        <v>0</v>
      </c>
      <c r="AU55" s="40">
        <v>0</v>
      </c>
      <c r="AV55" s="38">
        <v>45.58436481812904</v>
      </c>
      <c r="AW55" s="39">
        <v>25.754674456689592</v>
      </c>
      <c r="AX55" s="39">
        <v>0</v>
      </c>
      <c r="AY55" s="39">
        <v>0</v>
      </c>
      <c r="AZ55" s="40">
        <v>12.12972273083871</v>
      </c>
      <c r="BA55" s="38">
        <v>0</v>
      </c>
      <c r="BB55" s="39">
        <v>0</v>
      </c>
      <c r="BC55" s="39">
        <v>0</v>
      </c>
      <c r="BD55" s="39">
        <v>0</v>
      </c>
      <c r="BE55" s="40">
        <v>0</v>
      </c>
      <c r="BF55" s="38">
        <v>8.025190893387096</v>
      </c>
      <c r="BG55" s="39">
        <v>4.499149516129032</v>
      </c>
      <c r="BH55" s="39">
        <v>0.3213678225806451</v>
      </c>
      <c r="BI55" s="39">
        <v>0</v>
      </c>
      <c r="BJ55" s="40">
        <v>2.199577786806452</v>
      </c>
      <c r="BK55" s="41">
        <f t="shared" si="4"/>
        <v>139.0670086371412</v>
      </c>
    </row>
    <row r="56" spans="1:63" s="42" customFormat="1" ht="15">
      <c r="A56" s="37"/>
      <c r="B56" s="7" t="s">
        <v>220</v>
      </c>
      <c r="C56" s="38">
        <v>0</v>
      </c>
      <c r="D56" s="39">
        <v>0</v>
      </c>
      <c r="E56" s="39">
        <v>0</v>
      </c>
      <c r="F56" s="39">
        <v>0</v>
      </c>
      <c r="G56" s="40">
        <v>0</v>
      </c>
      <c r="H56" s="38">
        <v>0.5878433081612904</v>
      </c>
      <c r="I56" s="39">
        <v>0</v>
      </c>
      <c r="J56" s="39">
        <v>0</v>
      </c>
      <c r="K56" s="39">
        <v>0</v>
      </c>
      <c r="L56" s="40">
        <v>2.202498369741936</v>
      </c>
      <c r="M56" s="38">
        <v>0</v>
      </c>
      <c r="N56" s="39">
        <v>0</v>
      </c>
      <c r="O56" s="39">
        <v>0</v>
      </c>
      <c r="P56" s="39">
        <v>0</v>
      </c>
      <c r="Q56" s="40">
        <v>0</v>
      </c>
      <c r="R56" s="38">
        <v>0.25953789354838713</v>
      </c>
      <c r="S56" s="39">
        <v>0</v>
      </c>
      <c r="T56" s="39">
        <v>0</v>
      </c>
      <c r="U56" s="39">
        <v>0</v>
      </c>
      <c r="V56" s="40">
        <v>1.105042783870968</v>
      </c>
      <c r="W56" s="38">
        <v>0</v>
      </c>
      <c r="X56" s="39">
        <v>0</v>
      </c>
      <c r="Y56" s="39">
        <v>0</v>
      </c>
      <c r="Z56" s="39">
        <v>0</v>
      </c>
      <c r="AA56" s="40">
        <v>0</v>
      </c>
      <c r="AB56" s="38">
        <v>0</v>
      </c>
      <c r="AC56" s="39">
        <v>0</v>
      </c>
      <c r="AD56" s="39">
        <v>0</v>
      </c>
      <c r="AE56" s="39">
        <v>0</v>
      </c>
      <c r="AF56" s="40">
        <v>0</v>
      </c>
      <c r="AG56" s="38">
        <v>0</v>
      </c>
      <c r="AH56" s="39">
        <v>0</v>
      </c>
      <c r="AI56" s="39">
        <v>0</v>
      </c>
      <c r="AJ56" s="39">
        <v>0</v>
      </c>
      <c r="AK56" s="40">
        <v>0</v>
      </c>
      <c r="AL56" s="38">
        <v>0</v>
      </c>
      <c r="AM56" s="39">
        <v>0</v>
      </c>
      <c r="AN56" s="39">
        <v>0</v>
      </c>
      <c r="AO56" s="39">
        <v>0</v>
      </c>
      <c r="AP56" s="40">
        <v>0</v>
      </c>
      <c r="AQ56" s="38">
        <v>0</v>
      </c>
      <c r="AR56" s="39">
        <v>0</v>
      </c>
      <c r="AS56" s="39">
        <v>0</v>
      </c>
      <c r="AT56" s="39">
        <v>0</v>
      </c>
      <c r="AU56" s="40">
        <v>0</v>
      </c>
      <c r="AV56" s="38">
        <v>22.062094717419352</v>
      </c>
      <c r="AW56" s="39">
        <v>8.261370132623739</v>
      </c>
      <c r="AX56" s="39">
        <v>0</v>
      </c>
      <c r="AY56" s="39">
        <v>0</v>
      </c>
      <c r="AZ56" s="40">
        <v>1.7843901871935481</v>
      </c>
      <c r="BA56" s="38">
        <v>0</v>
      </c>
      <c r="BB56" s="39">
        <v>0</v>
      </c>
      <c r="BC56" s="39">
        <v>0</v>
      </c>
      <c r="BD56" s="39">
        <v>0</v>
      </c>
      <c r="BE56" s="40">
        <v>0</v>
      </c>
      <c r="BF56" s="38">
        <v>0.5152505261612903</v>
      </c>
      <c r="BG56" s="39">
        <v>0</v>
      </c>
      <c r="BH56" s="39">
        <v>0</v>
      </c>
      <c r="BI56" s="39">
        <v>0</v>
      </c>
      <c r="BJ56" s="40">
        <v>0.07510336483870968</v>
      </c>
      <c r="BK56" s="41">
        <f t="shared" si="4"/>
        <v>36.85313128355923</v>
      </c>
    </row>
    <row r="57" spans="1:63" s="42" customFormat="1" ht="15">
      <c r="A57" s="37"/>
      <c r="B57" s="7" t="s">
        <v>192</v>
      </c>
      <c r="C57" s="38">
        <v>0</v>
      </c>
      <c r="D57" s="39">
        <v>0</v>
      </c>
      <c r="E57" s="39">
        <v>0</v>
      </c>
      <c r="F57" s="39">
        <v>0</v>
      </c>
      <c r="G57" s="40">
        <v>0</v>
      </c>
      <c r="H57" s="38">
        <v>0.33361328103225807</v>
      </c>
      <c r="I57" s="39">
        <v>0</v>
      </c>
      <c r="J57" s="39">
        <v>0</v>
      </c>
      <c r="K57" s="39">
        <v>0</v>
      </c>
      <c r="L57" s="40">
        <v>0.22982230964516132</v>
      </c>
      <c r="M57" s="38">
        <v>0</v>
      </c>
      <c r="N57" s="39">
        <v>0</v>
      </c>
      <c r="O57" s="39">
        <v>0</v>
      </c>
      <c r="P57" s="39">
        <v>0</v>
      </c>
      <c r="Q57" s="40">
        <v>0</v>
      </c>
      <c r="R57" s="38">
        <v>0.1587035616774194</v>
      </c>
      <c r="S57" s="39">
        <v>0</v>
      </c>
      <c r="T57" s="39">
        <v>0</v>
      </c>
      <c r="U57" s="39">
        <v>0</v>
      </c>
      <c r="V57" s="40">
        <v>0.4093127999999999</v>
      </c>
      <c r="W57" s="38">
        <v>0</v>
      </c>
      <c r="X57" s="39">
        <v>0</v>
      </c>
      <c r="Y57" s="39">
        <v>0</v>
      </c>
      <c r="Z57" s="39">
        <v>0</v>
      </c>
      <c r="AA57" s="40">
        <v>0</v>
      </c>
      <c r="AB57" s="38">
        <v>0.011122641935483872</v>
      </c>
      <c r="AC57" s="39">
        <v>0</v>
      </c>
      <c r="AD57" s="39">
        <v>0</v>
      </c>
      <c r="AE57" s="39">
        <v>0</v>
      </c>
      <c r="AF57" s="40">
        <v>0</v>
      </c>
      <c r="AG57" s="38">
        <v>0</v>
      </c>
      <c r="AH57" s="39">
        <v>0</v>
      </c>
      <c r="AI57" s="39">
        <v>0</v>
      </c>
      <c r="AJ57" s="39">
        <v>0</v>
      </c>
      <c r="AK57" s="40">
        <v>0</v>
      </c>
      <c r="AL57" s="38">
        <v>0</v>
      </c>
      <c r="AM57" s="39">
        <v>0</v>
      </c>
      <c r="AN57" s="39">
        <v>0</v>
      </c>
      <c r="AO57" s="39">
        <v>0</v>
      </c>
      <c r="AP57" s="40">
        <v>0</v>
      </c>
      <c r="AQ57" s="38">
        <v>0</v>
      </c>
      <c r="AR57" s="39">
        <v>0</v>
      </c>
      <c r="AS57" s="39">
        <v>0</v>
      </c>
      <c r="AT57" s="39">
        <v>0</v>
      </c>
      <c r="AU57" s="40">
        <v>0</v>
      </c>
      <c r="AV57" s="38">
        <v>78.68060410438707</v>
      </c>
      <c r="AW57" s="39">
        <v>8.428236423571542</v>
      </c>
      <c r="AX57" s="39">
        <v>0</v>
      </c>
      <c r="AY57" s="39">
        <v>0</v>
      </c>
      <c r="AZ57" s="40">
        <v>3.1979039672580645</v>
      </c>
      <c r="BA57" s="38">
        <v>0</v>
      </c>
      <c r="BB57" s="39">
        <v>0</v>
      </c>
      <c r="BC57" s="39">
        <v>0</v>
      </c>
      <c r="BD57" s="39">
        <v>0</v>
      </c>
      <c r="BE57" s="40">
        <v>0</v>
      </c>
      <c r="BF57" s="38">
        <v>14.072508717354838</v>
      </c>
      <c r="BG57" s="39">
        <v>0.18908491290322582</v>
      </c>
      <c r="BH57" s="39">
        <v>0</v>
      </c>
      <c r="BI57" s="39">
        <v>0</v>
      </c>
      <c r="BJ57" s="40">
        <v>0.561878247096774</v>
      </c>
      <c r="BK57" s="41">
        <f t="shared" si="4"/>
        <v>106.27279096686185</v>
      </c>
    </row>
    <row r="58" spans="1:63" s="42" customFormat="1" ht="15">
      <c r="A58" s="37"/>
      <c r="B58" s="7" t="s">
        <v>217</v>
      </c>
      <c r="C58" s="38">
        <v>0</v>
      </c>
      <c r="D58" s="39">
        <v>0</v>
      </c>
      <c r="E58" s="39">
        <v>0</v>
      </c>
      <c r="F58" s="39">
        <v>0</v>
      </c>
      <c r="G58" s="40">
        <v>0</v>
      </c>
      <c r="H58" s="38">
        <v>6.854504149161291</v>
      </c>
      <c r="I58" s="39">
        <v>14.855661957096775</v>
      </c>
      <c r="J58" s="39">
        <v>0</v>
      </c>
      <c r="K58" s="39">
        <v>0</v>
      </c>
      <c r="L58" s="40">
        <v>5.961370991225807</v>
      </c>
      <c r="M58" s="38">
        <v>0</v>
      </c>
      <c r="N58" s="39">
        <v>0</v>
      </c>
      <c r="O58" s="39">
        <v>0</v>
      </c>
      <c r="P58" s="39">
        <v>0</v>
      </c>
      <c r="Q58" s="40">
        <v>0</v>
      </c>
      <c r="R58" s="38">
        <v>3.3533808281290316</v>
      </c>
      <c r="S58" s="39">
        <v>0.0874638060322581</v>
      </c>
      <c r="T58" s="39">
        <v>0</v>
      </c>
      <c r="U58" s="39">
        <v>0</v>
      </c>
      <c r="V58" s="40">
        <v>2.4377623742903225</v>
      </c>
      <c r="W58" s="38">
        <v>0</v>
      </c>
      <c r="X58" s="39">
        <v>0</v>
      </c>
      <c r="Y58" s="39">
        <v>0</v>
      </c>
      <c r="Z58" s="39">
        <v>0</v>
      </c>
      <c r="AA58" s="40">
        <v>0</v>
      </c>
      <c r="AB58" s="38">
        <v>0</v>
      </c>
      <c r="AC58" s="39">
        <v>0</v>
      </c>
      <c r="AD58" s="39">
        <v>0</v>
      </c>
      <c r="AE58" s="39">
        <v>0</v>
      </c>
      <c r="AF58" s="40">
        <v>0.2587715612903226</v>
      </c>
      <c r="AG58" s="38">
        <v>0</v>
      </c>
      <c r="AH58" s="39">
        <v>0</v>
      </c>
      <c r="AI58" s="39">
        <v>0</v>
      </c>
      <c r="AJ58" s="39">
        <v>0</v>
      </c>
      <c r="AK58" s="40">
        <v>0</v>
      </c>
      <c r="AL58" s="38">
        <v>0</v>
      </c>
      <c r="AM58" s="39">
        <v>0</v>
      </c>
      <c r="AN58" s="39">
        <v>0</v>
      </c>
      <c r="AO58" s="39">
        <v>0</v>
      </c>
      <c r="AP58" s="40">
        <v>0</v>
      </c>
      <c r="AQ58" s="38">
        <v>0</v>
      </c>
      <c r="AR58" s="39">
        <v>0</v>
      </c>
      <c r="AS58" s="39">
        <v>0</v>
      </c>
      <c r="AT58" s="39">
        <v>0</v>
      </c>
      <c r="AU58" s="40">
        <v>0</v>
      </c>
      <c r="AV58" s="38">
        <v>38.8987733772258</v>
      </c>
      <c r="AW58" s="39">
        <v>7.68875001518183</v>
      </c>
      <c r="AX58" s="39">
        <v>0</v>
      </c>
      <c r="AY58" s="39">
        <v>0</v>
      </c>
      <c r="AZ58" s="40">
        <v>7.686756188258065</v>
      </c>
      <c r="BA58" s="38">
        <v>0</v>
      </c>
      <c r="BB58" s="39">
        <v>0</v>
      </c>
      <c r="BC58" s="39">
        <v>0</v>
      </c>
      <c r="BD58" s="39">
        <v>0</v>
      </c>
      <c r="BE58" s="40">
        <v>0</v>
      </c>
      <c r="BF58" s="38">
        <v>9.873119480161291</v>
      </c>
      <c r="BG58" s="39">
        <v>0.0700731823548387</v>
      </c>
      <c r="BH58" s="39">
        <v>0</v>
      </c>
      <c r="BI58" s="39">
        <v>0</v>
      </c>
      <c r="BJ58" s="40">
        <v>1.2781785314193548</v>
      </c>
      <c r="BK58" s="41">
        <f t="shared" si="4"/>
        <v>99.30456644182698</v>
      </c>
    </row>
    <row r="59" spans="1:63" s="42" customFormat="1" ht="15">
      <c r="A59" s="37"/>
      <c r="B59" s="7" t="s">
        <v>302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1.7134470885806452</v>
      </c>
      <c r="I59" s="39">
        <v>10.307076967741935</v>
      </c>
      <c r="J59" s="39">
        <v>20.209954838709677</v>
      </c>
      <c r="K59" s="39">
        <v>0</v>
      </c>
      <c r="L59" s="40">
        <v>1.7931282430645163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0.4278293711612904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2.910923591032258</v>
      </c>
      <c r="AW59" s="39">
        <v>25.731717029265123</v>
      </c>
      <c r="AX59" s="39">
        <v>0</v>
      </c>
      <c r="AY59" s="39">
        <v>0</v>
      </c>
      <c r="AZ59" s="40">
        <v>1.0811917160322582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0.4473169527096775</v>
      </c>
      <c r="BG59" s="39">
        <v>2.227869173677419</v>
      </c>
      <c r="BH59" s="39">
        <v>0</v>
      </c>
      <c r="BI59" s="39">
        <v>0</v>
      </c>
      <c r="BJ59" s="40">
        <v>20.205683870967743</v>
      </c>
      <c r="BK59" s="41">
        <f t="shared" si="4"/>
        <v>87.05613884294256</v>
      </c>
    </row>
    <row r="60" spans="1:63" s="42" customFormat="1" ht="15">
      <c r="A60" s="37"/>
      <c r="B60" s="7" t="s">
        <v>102</v>
      </c>
      <c r="C60" s="38">
        <v>0</v>
      </c>
      <c r="D60" s="39">
        <v>0</v>
      </c>
      <c r="E60" s="39">
        <v>0</v>
      </c>
      <c r="F60" s="39">
        <v>0</v>
      </c>
      <c r="G60" s="40">
        <v>0</v>
      </c>
      <c r="H60" s="38">
        <v>0.25874900916129034</v>
      </c>
      <c r="I60" s="39">
        <v>963.8578026135809</v>
      </c>
      <c r="J60" s="39">
        <v>0</v>
      </c>
      <c r="K60" s="39">
        <v>0</v>
      </c>
      <c r="L60" s="40">
        <v>0.37055138425806444</v>
      </c>
      <c r="M60" s="38">
        <v>0</v>
      </c>
      <c r="N60" s="39">
        <v>0</v>
      </c>
      <c r="O60" s="39">
        <v>0</v>
      </c>
      <c r="P60" s="39">
        <v>0</v>
      </c>
      <c r="Q60" s="40">
        <v>0</v>
      </c>
      <c r="R60" s="38">
        <v>0.01663995729032258</v>
      </c>
      <c r="S60" s="39">
        <v>0.06694817054838711</v>
      </c>
      <c r="T60" s="39">
        <v>0</v>
      </c>
      <c r="U60" s="39">
        <v>0</v>
      </c>
      <c r="V60" s="40">
        <v>2.844532009129032</v>
      </c>
      <c r="W60" s="38">
        <v>0</v>
      </c>
      <c r="X60" s="39">
        <v>0</v>
      </c>
      <c r="Y60" s="39">
        <v>0</v>
      </c>
      <c r="Z60" s="39">
        <v>0</v>
      </c>
      <c r="AA60" s="40">
        <v>0</v>
      </c>
      <c r="AB60" s="38">
        <v>0</v>
      </c>
      <c r="AC60" s="39">
        <v>0</v>
      </c>
      <c r="AD60" s="39">
        <v>0</v>
      </c>
      <c r="AE60" s="39">
        <v>0</v>
      </c>
      <c r="AF60" s="40">
        <v>0</v>
      </c>
      <c r="AG60" s="38">
        <v>0</v>
      </c>
      <c r="AH60" s="39">
        <v>0</v>
      </c>
      <c r="AI60" s="39">
        <v>0</v>
      </c>
      <c r="AJ60" s="39">
        <v>0</v>
      </c>
      <c r="AK60" s="40">
        <v>0</v>
      </c>
      <c r="AL60" s="38">
        <v>0</v>
      </c>
      <c r="AM60" s="39">
        <v>0</v>
      </c>
      <c r="AN60" s="39">
        <v>0</v>
      </c>
      <c r="AO60" s="39">
        <v>0</v>
      </c>
      <c r="AP60" s="40">
        <v>0</v>
      </c>
      <c r="AQ60" s="38">
        <v>0</v>
      </c>
      <c r="AR60" s="39">
        <v>645.6960774193548</v>
      </c>
      <c r="AS60" s="39">
        <v>0</v>
      </c>
      <c r="AT60" s="39">
        <v>0</v>
      </c>
      <c r="AU60" s="40">
        <v>0</v>
      </c>
      <c r="AV60" s="38">
        <v>2.6196089040322574</v>
      </c>
      <c r="AW60" s="39">
        <v>135.12683959638528</v>
      </c>
      <c r="AX60" s="39">
        <v>0</v>
      </c>
      <c r="AY60" s="39">
        <v>0</v>
      </c>
      <c r="AZ60" s="40">
        <v>8.631546806870967</v>
      </c>
      <c r="BA60" s="38">
        <v>0</v>
      </c>
      <c r="BB60" s="39">
        <v>0</v>
      </c>
      <c r="BC60" s="39">
        <v>0</v>
      </c>
      <c r="BD60" s="39">
        <v>0</v>
      </c>
      <c r="BE60" s="40">
        <v>0</v>
      </c>
      <c r="BF60" s="38">
        <v>6.234915626064516</v>
      </c>
      <c r="BG60" s="39">
        <v>0</v>
      </c>
      <c r="BH60" s="39">
        <v>0</v>
      </c>
      <c r="BI60" s="39">
        <v>0</v>
      </c>
      <c r="BJ60" s="40">
        <v>0.12619061299999998</v>
      </c>
      <c r="BK60" s="41">
        <f t="shared" si="4"/>
        <v>1765.850402109676</v>
      </c>
    </row>
    <row r="61" spans="1:63" s="42" customFormat="1" ht="15">
      <c r="A61" s="37"/>
      <c r="B61" s="7" t="s">
        <v>272</v>
      </c>
      <c r="C61" s="38">
        <v>0</v>
      </c>
      <c r="D61" s="39">
        <v>0</v>
      </c>
      <c r="E61" s="39">
        <v>0</v>
      </c>
      <c r="F61" s="39">
        <v>0</v>
      </c>
      <c r="G61" s="40">
        <v>0</v>
      </c>
      <c r="H61" s="38">
        <v>8.824949830580644</v>
      </c>
      <c r="I61" s="39">
        <v>1.0878810483870969</v>
      </c>
      <c r="J61" s="39">
        <v>0</v>
      </c>
      <c r="K61" s="39">
        <v>0</v>
      </c>
      <c r="L61" s="40">
        <v>3.770116046032258</v>
      </c>
      <c r="M61" s="38">
        <v>0</v>
      </c>
      <c r="N61" s="39">
        <v>0</v>
      </c>
      <c r="O61" s="39">
        <v>0</v>
      </c>
      <c r="P61" s="39">
        <v>0</v>
      </c>
      <c r="Q61" s="40">
        <v>0</v>
      </c>
      <c r="R61" s="38">
        <v>0.7890403739677418</v>
      </c>
      <c r="S61" s="39">
        <v>0.43515241935483867</v>
      </c>
      <c r="T61" s="39">
        <v>0</v>
      </c>
      <c r="U61" s="39">
        <v>0</v>
      </c>
      <c r="V61" s="40">
        <v>1.1818868528064514</v>
      </c>
      <c r="W61" s="38">
        <v>0</v>
      </c>
      <c r="X61" s="39">
        <v>0</v>
      </c>
      <c r="Y61" s="39">
        <v>0</v>
      </c>
      <c r="Z61" s="39">
        <v>0</v>
      </c>
      <c r="AA61" s="40">
        <v>0</v>
      </c>
      <c r="AB61" s="38">
        <v>0</v>
      </c>
      <c r="AC61" s="39">
        <v>0</v>
      </c>
      <c r="AD61" s="39">
        <v>0</v>
      </c>
      <c r="AE61" s="39">
        <v>0</v>
      </c>
      <c r="AF61" s="40">
        <v>0.7107758064516129</v>
      </c>
      <c r="AG61" s="38">
        <v>0</v>
      </c>
      <c r="AH61" s="39">
        <v>0</v>
      </c>
      <c r="AI61" s="39">
        <v>0</v>
      </c>
      <c r="AJ61" s="39">
        <v>0</v>
      </c>
      <c r="AK61" s="40">
        <v>0</v>
      </c>
      <c r="AL61" s="38">
        <v>0</v>
      </c>
      <c r="AM61" s="39">
        <v>0</v>
      </c>
      <c r="AN61" s="39">
        <v>0</v>
      </c>
      <c r="AO61" s="39">
        <v>0</v>
      </c>
      <c r="AP61" s="40">
        <v>0</v>
      </c>
      <c r="AQ61" s="38">
        <v>0</v>
      </c>
      <c r="AR61" s="39">
        <v>0</v>
      </c>
      <c r="AS61" s="39">
        <v>0</v>
      </c>
      <c r="AT61" s="39">
        <v>0</v>
      </c>
      <c r="AU61" s="40">
        <v>0</v>
      </c>
      <c r="AV61" s="38">
        <v>63.96078307022581</v>
      </c>
      <c r="AW61" s="39">
        <v>25.1432210324912</v>
      </c>
      <c r="AX61" s="39">
        <v>0</v>
      </c>
      <c r="AY61" s="39">
        <v>0</v>
      </c>
      <c r="AZ61" s="40">
        <v>32.2552696472258</v>
      </c>
      <c r="BA61" s="38">
        <v>0</v>
      </c>
      <c r="BB61" s="39">
        <v>0</v>
      </c>
      <c r="BC61" s="39">
        <v>0</v>
      </c>
      <c r="BD61" s="39">
        <v>0</v>
      </c>
      <c r="BE61" s="40">
        <v>0</v>
      </c>
      <c r="BF61" s="38">
        <v>9.546691290806452</v>
      </c>
      <c r="BG61" s="39">
        <v>0.4193577258064516</v>
      </c>
      <c r="BH61" s="39">
        <v>0</v>
      </c>
      <c r="BI61" s="39">
        <v>0</v>
      </c>
      <c r="BJ61" s="40">
        <v>9.540314658161291</v>
      </c>
      <c r="BK61" s="41">
        <f t="shared" si="4"/>
        <v>157.66543980229767</v>
      </c>
    </row>
    <row r="62" spans="1:63" s="42" customFormat="1" ht="15">
      <c r="A62" s="37"/>
      <c r="B62" s="7" t="s">
        <v>221</v>
      </c>
      <c r="C62" s="38">
        <v>0</v>
      </c>
      <c r="D62" s="39">
        <v>0</v>
      </c>
      <c r="E62" s="39">
        <v>0</v>
      </c>
      <c r="F62" s="39">
        <v>0</v>
      </c>
      <c r="G62" s="40">
        <v>0</v>
      </c>
      <c r="H62" s="38">
        <v>0.04524376235483873</v>
      </c>
      <c r="I62" s="39">
        <v>58.12676774193548</v>
      </c>
      <c r="J62" s="39">
        <v>0</v>
      </c>
      <c r="K62" s="39">
        <v>0</v>
      </c>
      <c r="L62" s="40">
        <v>0.21158502967741932</v>
      </c>
      <c r="M62" s="38">
        <v>0</v>
      </c>
      <c r="N62" s="39">
        <v>0</v>
      </c>
      <c r="O62" s="39">
        <v>0</v>
      </c>
      <c r="P62" s="39">
        <v>0</v>
      </c>
      <c r="Q62" s="40">
        <v>0</v>
      </c>
      <c r="R62" s="38">
        <v>0.007926377419354837</v>
      </c>
      <c r="S62" s="39">
        <v>0</v>
      </c>
      <c r="T62" s="39">
        <v>0</v>
      </c>
      <c r="U62" s="39">
        <v>0</v>
      </c>
      <c r="V62" s="40">
        <v>0</v>
      </c>
      <c r="W62" s="38">
        <v>0</v>
      </c>
      <c r="X62" s="39">
        <v>0</v>
      </c>
      <c r="Y62" s="39">
        <v>0</v>
      </c>
      <c r="Z62" s="39">
        <v>0</v>
      </c>
      <c r="AA62" s="40">
        <v>0</v>
      </c>
      <c r="AB62" s="38">
        <v>0.010540858064516129</v>
      </c>
      <c r="AC62" s="39">
        <v>0</v>
      </c>
      <c r="AD62" s="39">
        <v>0</v>
      </c>
      <c r="AE62" s="39">
        <v>0</v>
      </c>
      <c r="AF62" s="40">
        <v>0</v>
      </c>
      <c r="AG62" s="38">
        <v>0</v>
      </c>
      <c r="AH62" s="39">
        <v>0</v>
      </c>
      <c r="AI62" s="39">
        <v>0</v>
      </c>
      <c r="AJ62" s="39">
        <v>0</v>
      </c>
      <c r="AK62" s="40">
        <v>0</v>
      </c>
      <c r="AL62" s="38">
        <v>0</v>
      </c>
      <c r="AM62" s="39">
        <v>0</v>
      </c>
      <c r="AN62" s="39">
        <v>0</v>
      </c>
      <c r="AO62" s="39">
        <v>0</v>
      </c>
      <c r="AP62" s="40">
        <v>0</v>
      </c>
      <c r="AQ62" s="38">
        <v>0</v>
      </c>
      <c r="AR62" s="39">
        <v>0</v>
      </c>
      <c r="AS62" s="39">
        <v>0</v>
      </c>
      <c r="AT62" s="39">
        <v>0</v>
      </c>
      <c r="AU62" s="40">
        <v>0</v>
      </c>
      <c r="AV62" s="38">
        <v>0.20472454096774192</v>
      </c>
      <c r="AW62" s="39">
        <v>2.1081716130833628</v>
      </c>
      <c r="AX62" s="39">
        <v>0</v>
      </c>
      <c r="AY62" s="39">
        <v>0</v>
      </c>
      <c r="AZ62" s="40">
        <v>4.818390655741935</v>
      </c>
      <c r="BA62" s="38">
        <v>0</v>
      </c>
      <c r="BB62" s="39">
        <v>0</v>
      </c>
      <c r="BC62" s="39">
        <v>0</v>
      </c>
      <c r="BD62" s="39">
        <v>0</v>
      </c>
      <c r="BE62" s="40">
        <v>0</v>
      </c>
      <c r="BF62" s="38">
        <v>0.011573862129032258</v>
      </c>
      <c r="BG62" s="39">
        <v>0</v>
      </c>
      <c r="BH62" s="39">
        <v>0</v>
      </c>
      <c r="BI62" s="39">
        <v>0</v>
      </c>
      <c r="BJ62" s="40">
        <v>0.0010540858064516133</v>
      </c>
      <c r="BK62" s="41">
        <f t="shared" si="4"/>
        <v>65.54597852718013</v>
      </c>
    </row>
    <row r="63" spans="1:63" s="42" customFormat="1" ht="15">
      <c r="A63" s="37"/>
      <c r="B63" s="7" t="s">
        <v>256</v>
      </c>
      <c r="C63" s="38">
        <v>0</v>
      </c>
      <c r="D63" s="39">
        <v>10.204951612903226</v>
      </c>
      <c r="E63" s="39">
        <v>0</v>
      </c>
      <c r="F63" s="39">
        <v>0</v>
      </c>
      <c r="G63" s="40">
        <v>0</v>
      </c>
      <c r="H63" s="38">
        <v>1.8390734762903223</v>
      </c>
      <c r="I63" s="39">
        <v>122.19531877990323</v>
      </c>
      <c r="J63" s="39">
        <v>0</v>
      </c>
      <c r="K63" s="39">
        <v>0</v>
      </c>
      <c r="L63" s="40">
        <v>0.426634234</v>
      </c>
      <c r="M63" s="38">
        <v>0</v>
      </c>
      <c r="N63" s="39">
        <v>0</v>
      </c>
      <c r="O63" s="39">
        <v>0</v>
      </c>
      <c r="P63" s="39">
        <v>0</v>
      </c>
      <c r="Q63" s="40">
        <v>0</v>
      </c>
      <c r="R63" s="38">
        <v>0.7851904077096773</v>
      </c>
      <c r="S63" s="39">
        <v>5.102475806451613</v>
      </c>
      <c r="T63" s="39">
        <v>0</v>
      </c>
      <c r="U63" s="39">
        <v>0</v>
      </c>
      <c r="V63" s="40">
        <v>0.03316609274193548</v>
      </c>
      <c r="W63" s="38">
        <v>0</v>
      </c>
      <c r="X63" s="39">
        <v>0</v>
      </c>
      <c r="Y63" s="39">
        <v>0</v>
      </c>
      <c r="Z63" s="39">
        <v>0</v>
      </c>
      <c r="AA63" s="40">
        <v>0</v>
      </c>
      <c r="AB63" s="38">
        <v>0</v>
      </c>
      <c r="AC63" s="39">
        <v>0</v>
      </c>
      <c r="AD63" s="39">
        <v>0</v>
      </c>
      <c r="AE63" s="39">
        <v>0</v>
      </c>
      <c r="AF63" s="40">
        <v>0</v>
      </c>
      <c r="AG63" s="38">
        <v>0</v>
      </c>
      <c r="AH63" s="39">
        <v>0</v>
      </c>
      <c r="AI63" s="39">
        <v>0</v>
      </c>
      <c r="AJ63" s="39">
        <v>0</v>
      </c>
      <c r="AK63" s="40">
        <v>0</v>
      </c>
      <c r="AL63" s="38">
        <v>0</v>
      </c>
      <c r="AM63" s="39">
        <v>0</v>
      </c>
      <c r="AN63" s="39">
        <v>0</v>
      </c>
      <c r="AO63" s="39">
        <v>0</v>
      </c>
      <c r="AP63" s="40">
        <v>0</v>
      </c>
      <c r="AQ63" s="38">
        <v>0</v>
      </c>
      <c r="AR63" s="39">
        <v>0</v>
      </c>
      <c r="AS63" s="39">
        <v>0</v>
      </c>
      <c r="AT63" s="39">
        <v>0</v>
      </c>
      <c r="AU63" s="40">
        <v>0</v>
      </c>
      <c r="AV63" s="38">
        <v>1.0547206658064516</v>
      </c>
      <c r="AW63" s="39">
        <v>4.7190959119108165</v>
      </c>
      <c r="AX63" s="39">
        <v>0</v>
      </c>
      <c r="AY63" s="39">
        <v>0</v>
      </c>
      <c r="AZ63" s="40">
        <v>4.545854505290322</v>
      </c>
      <c r="BA63" s="38">
        <v>0</v>
      </c>
      <c r="BB63" s="39">
        <v>0</v>
      </c>
      <c r="BC63" s="39">
        <v>0</v>
      </c>
      <c r="BD63" s="39">
        <v>0</v>
      </c>
      <c r="BE63" s="40">
        <v>0</v>
      </c>
      <c r="BF63" s="38">
        <v>0.5465155075161291</v>
      </c>
      <c r="BG63" s="39">
        <v>0</v>
      </c>
      <c r="BH63" s="39">
        <v>0</v>
      </c>
      <c r="BI63" s="39">
        <v>0</v>
      </c>
      <c r="BJ63" s="40">
        <v>0</v>
      </c>
      <c r="BK63" s="41">
        <f t="shared" si="4"/>
        <v>151.45299700052374</v>
      </c>
    </row>
    <row r="64" spans="1:63" s="42" customFormat="1" ht="15">
      <c r="A64" s="37"/>
      <c r="B64" s="7" t="s">
        <v>187</v>
      </c>
      <c r="C64" s="38">
        <v>0</v>
      </c>
      <c r="D64" s="39">
        <v>0</v>
      </c>
      <c r="E64" s="39">
        <v>0</v>
      </c>
      <c r="F64" s="39">
        <v>0</v>
      </c>
      <c r="G64" s="40">
        <v>0</v>
      </c>
      <c r="H64" s="38">
        <v>3.003400670967741</v>
      </c>
      <c r="I64" s="39">
        <v>144.3503741935484</v>
      </c>
      <c r="J64" s="39">
        <v>0</v>
      </c>
      <c r="K64" s="39">
        <v>0</v>
      </c>
      <c r="L64" s="40">
        <v>1.6798251211612905</v>
      </c>
      <c r="M64" s="38">
        <v>0</v>
      </c>
      <c r="N64" s="39">
        <v>0</v>
      </c>
      <c r="O64" s="39">
        <v>0</v>
      </c>
      <c r="P64" s="39">
        <v>0</v>
      </c>
      <c r="Q64" s="40">
        <v>0</v>
      </c>
      <c r="R64" s="38">
        <v>0.06983591225806453</v>
      </c>
      <c r="S64" s="39">
        <v>0</v>
      </c>
      <c r="T64" s="39">
        <v>0</v>
      </c>
      <c r="U64" s="39">
        <v>0</v>
      </c>
      <c r="V64" s="40">
        <v>3.136682281290324</v>
      </c>
      <c r="W64" s="38">
        <v>0</v>
      </c>
      <c r="X64" s="39">
        <v>0</v>
      </c>
      <c r="Y64" s="39">
        <v>0</v>
      </c>
      <c r="Z64" s="39">
        <v>0</v>
      </c>
      <c r="AA64" s="40">
        <v>0</v>
      </c>
      <c r="AB64" s="38">
        <v>0</v>
      </c>
      <c r="AC64" s="39">
        <v>0</v>
      </c>
      <c r="AD64" s="39">
        <v>0</v>
      </c>
      <c r="AE64" s="39">
        <v>0</v>
      </c>
      <c r="AF64" s="40">
        <v>0</v>
      </c>
      <c r="AG64" s="38">
        <v>0</v>
      </c>
      <c r="AH64" s="39">
        <v>0</v>
      </c>
      <c r="AI64" s="39">
        <v>0</v>
      </c>
      <c r="AJ64" s="39">
        <v>0</v>
      </c>
      <c r="AK64" s="40">
        <v>0</v>
      </c>
      <c r="AL64" s="38">
        <v>0</v>
      </c>
      <c r="AM64" s="39">
        <v>0</v>
      </c>
      <c r="AN64" s="39">
        <v>0</v>
      </c>
      <c r="AO64" s="39">
        <v>0</v>
      </c>
      <c r="AP64" s="40">
        <v>0</v>
      </c>
      <c r="AQ64" s="38">
        <v>0</v>
      </c>
      <c r="AR64" s="39">
        <v>0</v>
      </c>
      <c r="AS64" s="39">
        <v>0</v>
      </c>
      <c r="AT64" s="39">
        <v>0</v>
      </c>
      <c r="AU64" s="40">
        <v>0</v>
      </c>
      <c r="AV64" s="38">
        <v>2.942940948387097</v>
      </c>
      <c r="AW64" s="39">
        <v>46.08803387112949</v>
      </c>
      <c r="AX64" s="39">
        <v>0</v>
      </c>
      <c r="AY64" s="39">
        <v>0</v>
      </c>
      <c r="AZ64" s="40">
        <v>3.5440727859032246</v>
      </c>
      <c r="BA64" s="38">
        <v>0</v>
      </c>
      <c r="BB64" s="39">
        <v>0</v>
      </c>
      <c r="BC64" s="39">
        <v>0</v>
      </c>
      <c r="BD64" s="39">
        <v>0</v>
      </c>
      <c r="BE64" s="40">
        <v>0</v>
      </c>
      <c r="BF64" s="38">
        <v>0.2169397477419355</v>
      </c>
      <c r="BG64" s="39">
        <v>0</v>
      </c>
      <c r="BH64" s="39">
        <v>0</v>
      </c>
      <c r="BI64" s="39">
        <v>0</v>
      </c>
      <c r="BJ64" s="40">
        <v>0.00786868870967742</v>
      </c>
      <c r="BK64" s="41">
        <f t="shared" si="4"/>
        <v>205.03997422109722</v>
      </c>
    </row>
    <row r="65" spans="1:63" s="42" customFormat="1" ht="15">
      <c r="A65" s="37"/>
      <c r="B65" s="7" t="s">
        <v>305</v>
      </c>
      <c r="C65" s="38">
        <v>0</v>
      </c>
      <c r="D65" s="39">
        <v>0</v>
      </c>
      <c r="E65" s="39">
        <v>0</v>
      </c>
      <c r="F65" s="39">
        <v>0</v>
      </c>
      <c r="G65" s="40">
        <v>0</v>
      </c>
      <c r="H65" s="38">
        <v>6.519559864193549</v>
      </c>
      <c r="I65" s="39">
        <v>51.22050865745161</v>
      </c>
      <c r="J65" s="39">
        <v>0</v>
      </c>
      <c r="K65" s="39">
        <v>0</v>
      </c>
      <c r="L65" s="40">
        <v>7.712603426806449</v>
      </c>
      <c r="M65" s="38">
        <v>0</v>
      </c>
      <c r="N65" s="39">
        <v>0</v>
      </c>
      <c r="O65" s="39">
        <v>0</v>
      </c>
      <c r="P65" s="39">
        <v>0</v>
      </c>
      <c r="Q65" s="40">
        <v>0</v>
      </c>
      <c r="R65" s="38">
        <v>0.0015118601612903227</v>
      </c>
      <c r="S65" s="39">
        <v>0</v>
      </c>
      <c r="T65" s="39">
        <v>0</v>
      </c>
      <c r="U65" s="39">
        <v>0</v>
      </c>
      <c r="V65" s="40">
        <v>0.06018831522580645</v>
      </c>
      <c r="W65" s="38">
        <v>0</v>
      </c>
      <c r="X65" s="39">
        <v>0</v>
      </c>
      <c r="Y65" s="39">
        <v>0</v>
      </c>
      <c r="Z65" s="39">
        <v>0</v>
      </c>
      <c r="AA65" s="40">
        <v>0</v>
      </c>
      <c r="AB65" s="38">
        <v>0</v>
      </c>
      <c r="AC65" s="39">
        <v>0</v>
      </c>
      <c r="AD65" s="39">
        <v>0</v>
      </c>
      <c r="AE65" s="39">
        <v>0</v>
      </c>
      <c r="AF65" s="40">
        <v>0</v>
      </c>
      <c r="AG65" s="38">
        <v>0</v>
      </c>
      <c r="AH65" s="39">
        <v>0</v>
      </c>
      <c r="AI65" s="39">
        <v>0</v>
      </c>
      <c r="AJ65" s="39">
        <v>0</v>
      </c>
      <c r="AK65" s="40">
        <v>0</v>
      </c>
      <c r="AL65" s="38">
        <v>0</v>
      </c>
      <c r="AM65" s="39">
        <v>0</v>
      </c>
      <c r="AN65" s="39">
        <v>0</v>
      </c>
      <c r="AO65" s="39">
        <v>0</v>
      </c>
      <c r="AP65" s="40">
        <v>0</v>
      </c>
      <c r="AQ65" s="38">
        <v>0</v>
      </c>
      <c r="AR65" s="39">
        <v>0</v>
      </c>
      <c r="AS65" s="39">
        <v>0</v>
      </c>
      <c r="AT65" s="39">
        <v>0</v>
      </c>
      <c r="AU65" s="40">
        <v>0</v>
      </c>
      <c r="AV65" s="38">
        <v>5.654689282258066</v>
      </c>
      <c r="AW65" s="39">
        <v>4.504238048225668</v>
      </c>
      <c r="AX65" s="39">
        <v>0</v>
      </c>
      <c r="AY65" s="39">
        <v>0</v>
      </c>
      <c r="AZ65" s="40">
        <v>8.829052301903225</v>
      </c>
      <c r="BA65" s="38">
        <v>0</v>
      </c>
      <c r="BB65" s="39">
        <v>0</v>
      </c>
      <c r="BC65" s="39">
        <v>0</v>
      </c>
      <c r="BD65" s="39">
        <v>0</v>
      </c>
      <c r="BE65" s="40">
        <v>0</v>
      </c>
      <c r="BF65" s="38">
        <v>0.6050823232258064</v>
      </c>
      <c r="BG65" s="39">
        <v>0</v>
      </c>
      <c r="BH65" s="39">
        <v>0</v>
      </c>
      <c r="BI65" s="39">
        <v>0</v>
      </c>
      <c r="BJ65" s="40">
        <v>0.0498818685483871</v>
      </c>
      <c r="BK65" s="41">
        <f t="shared" si="4"/>
        <v>85.15731594799985</v>
      </c>
    </row>
    <row r="66" spans="1:63" s="42" customFormat="1" ht="15">
      <c r="A66" s="37"/>
      <c r="B66" s="7" t="s">
        <v>199</v>
      </c>
      <c r="C66" s="38">
        <v>0</v>
      </c>
      <c r="D66" s="39">
        <v>0</v>
      </c>
      <c r="E66" s="39">
        <v>0</v>
      </c>
      <c r="F66" s="39">
        <v>0</v>
      </c>
      <c r="G66" s="40">
        <v>0</v>
      </c>
      <c r="H66" s="38">
        <v>0.07566873290322583</v>
      </c>
      <c r="I66" s="39">
        <v>0</v>
      </c>
      <c r="J66" s="39">
        <v>0</v>
      </c>
      <c r="K66" s="39">
        <v>0</v>
      </c>
      <c r="L66" s="40">
        <v>0.03160282374193548</v>
      </c>
      <c r="M66" s="38">
        <v>0</v>
      </c>
      <c r="N66" s="39">
        <v>0</v>
      </c>
      <c r="O66" s="39">
        <v>0</v>
      </c>
      <c r="P66" s="39">
        <v>0</v>
      </c>
      <c r="Q66" s="40">
        <v>0</v>
      </c>
      <c r="R66" s="38">
        <v>0.01691418735483871</v>
      </c>
      <c r="S66" s="39">
        <v>0</v>
      </c>
      <c r="T66" s="39">
        <v>0</v>
      </c>
      <c r="U66" s="39">
        <v>0</v>
      </c>
      <c r="V66" s="40">
        <v>0.003338326451612903</v>
      </c>
      <c r="W66" s="38">
        <v>0</v>
      </c>
      <c r="X66" s="39">
        <v>0</v>
      </c>
      <c r="Y66" s="39">
        <v>0</v>
      </c>
      <c r="Z66" s="39">
        <v>0</v>
      </c>
      <c r="AA66" s="40">
        <v>0</v>
      </c>
      <c r="AB66" s="38">
        <v>0</v>
      </c>
      <c r="AC66" s="39">
        <v>0</v>
      </c>
      <c r="AD66" s="39">
        <v>0</v>
      </c>
      <c r="AE66" s="39">
        <v>0</v>
      </c>
      <c r="AF66" s="40">
        <v>0</v>
      </c>
      <c r="AG66" s="38">
        <v>0</v>
      </c>
      <c r="AH66" s="39">
        <v>0</v>
      </c>
      <c r="AI66" s="39">
        <v>0</v>
      </c>
      <c r="AJ66" s="39">
        <v>0</v>
      </c>
      <c r="AK66" s="40">
        <v>0</v>
      </c>
      <c r="AL66" s="38">
        <v>0</v>
      </c>
      <c r="AM66" s="39">
        <v>0</v>
      </c>
      <c r="AN66" s="39">
        <v>0</v>
      </c>
      <c r="AO66" s="39">
        <v>0</v>
      </c>
      <c r="AP66" s="40">
        <v>0</v>
      </c>
      <c r="AQ66" s="38">
        <v>0</v>
      </c>
      <c r="AR66" s="39">
        <v>0</v>
      </c>
      <c r="AS66" s="39">
        <v>0</v>
      </c>
      <c r="AT66" s="39">
        <v>0</v>
      </c>
      <c r="AU66" s="40">
        <v>0</v>
      </c>
      <c r="AV66" s="38">
        <v>28.097691828806454</v>
      </c>
      <c r="AW66" s="39">
        <v>1.0542885790959104</v>
      </c>
      <c r="AX66" s="39">
        <v>0</v>
      </c>
      <c r="AY66" s="39">
        <v>0</v>
      </c>
      <c r="AZ66" s="40">
        <v>9.032609929806453</v>
      </c>
      <c r="BA66" s="38">
        <v>0</v>
      </c>
      <c r="BB66" s="39">
        <v>0</v>
      </c>
      <c r="BC66" s="39">
        <v>0</v>
      </c>
      <c r="BD66" s="39">
        <v>0</v>
      </c>
      <c r="BE66" s="40">
        <v>0</v>
      </c>
      <c r="BF66" s="38">
        <v>0.5216366723870969</v>
      </c>
      <c r="BG66" s="39">
        <v>5.578323384645161</v>
      </c>
      <c r="BH66" s="39">
        <v>0</v>
      </c>
      <c r="BI66" s="39">
        <v>0</v>
      </c>
      <c r="BJ66" s="40">
        <v>0.11037220506451613</v>
      </c>
      <c r="BK66" s="41">
        <f t="shared" si="4"/>
        <v>44.5224466702572</v>
      </c>
    </row>
    <row r="67" spans="1:63" s="42" customFormat="1" ht="15">
      <c r="A67" s="37"/>
      <c r="B67" s="7" t="s">
        <v>204</v>
      </c>
      <c r="C67" s="38">
        <v>0</v>
      </c>
      <c r="D67" s="39">
        <v>0</v>
      </c>
      <c r="E67" s="39">
        <v>0</v>
      </c>
      <c r="F67" s="39">
        <v>0</v>
      </c>
      <c r="G67" s="40">
        <v>0</v>
      </c>
      <c r="H67" s="38">
        <v>1.994305325677419</v>
      </c>
      <c r="I67" s="39">
        <v>24.587662851612905</v>
      </c>
      <c r="J67" s="39">
        <v>0</v>
      </c>
      <c r="K67" s="39">
        <v>0</v>
      </c>
      <c r="L67" s="40">
        <v>4.080644657096775</v>
      </c>
      <c r="M67" s="38">
        <v>0</v>
      </c>
      <c r="N67" s="39">
        <v>0</v>
      </c>
      <c r="O67" s="39">
        <v>0</v>
      </c>
      <c r="P67" s="39">
        <v>0</v>
      </c>
      <c r="Q67" s="40">
        <v>0</v>
      </c>
      <c r="R67" s="38">
        <v>0.14440548838709677</v>
      </c>
      <c r="S67" s="39">
        <v>0.0072036008064516105</v>
      </c>
      <c r="T67" s="39">
        <v>0</v>
      </c>
      <c r="U67" s="39">
        <v>0</v>
      </c>
      <c r="V67" s="40">
        <v>4.664131361290322</v>
      </c>
      <c r="W67" s="38">
        <v>0</v>
      </c>
      <c r="X67" s="39">
        <v>0</v>
      </c>
      <c r="Y67" s="39">
        <v>0</v>
      </c>
      <c r="Z67" s="39">
        <v>0</v>
      </c>
      <c r="AA67" s="40">
        <v>0</v>
      </c>
      <c r="AB67" s="38">
        <v>0</v>
      </c>
      <c r="AC67" s="39">
        <v>0</v>
      </c>
      <c r="AD67" s="39">
        <v>0</v>
      </c>
      <c r="AE67" s="39">
        <v>0</v>
      </c>
      <c r="AF67" s="40">
        <v>0</v>
      </c>
      <c r="AG67" s="38">
        <v>0</v>
      </c>
      <c r="AH67" s="39">
        <v>0</v>
      </c>
      <c r="AI67" s="39">
        <v>0</v>
      </c>
      <c r="AJ67" s="39">
        <v>0</v>
      </c>
      <c r="AK67" s="40">
        <v>0</v>
      </c>
      <c r="AL67" s="38">
        <v>0</v>
      </c>
      <c r="AM67" s="39">
        <v>0</v>
      </c>
      <c r="AN67" s="39">
        <v>0</v>
      </c>
      <c r="AO67" s="39">
        <v>0</v>
      </c>
      <c r="AP67" s="40">
        <v>0</v>
      </c>
      <c r="AQ67" s="38">
        <v>0</v>
      </c>
      <c r="AR67" s="39">
        <v>0</v>
      </c>
      <c r="AS67" s="39">
        <v>0</v>
      </c>
      <c r="AT67" s="39">
        <v>0</v>
      </c>
      <c r="AU67" s="40">
        <v>0</v>
      </c>
      <c r="AV67" s="38">
        <v>8.386156773741938</v>
      </c>
      <c r="AW67" s="39">
        <v>11.284820129180535</v>
      </c>
      <c r="AX67" s="39">
        <v>0</v>
      </c>
      <c r="AY67" s="39">
        <v>0</v>
      </c>
      <c r="AZ67" s="40">
        <v>1.9132581476129031</v>
      </c>
      <c r="BA67" s="38">
        <v>0</v>
      </c>
      <c r="BB67" s="39">
        <v>0</v>
      </c>
      <c r="BC67" s="39">
        <v>0</v>
      </c>
      <c r="BD67" s="39">
        <v>0</v>
      </c>
      <c r="BE67" s="40">
        <v>0</v>
      </c>
      <c r="BF67" s="38">
        <v>0.05163461296774195</v>
      </c>
      <c r="BG67" s="39">
        <v>0</v>
      </c>
      <c r="BH67" s="39">
        <v>0</v>
      </c>
      <c r="BI67" s="39">
        <v>0</v>
      </c>
      <c r="BJ67" s="40">
        <v>0.16317928203225807</v>
      </c>
      <c r="BK67" s="41">
        <f t="shared" si="4"/>
        <v>57.27740223040634</v>
      </c>
    </row>
    <row r="68" spans="1:63" s="42" customFormat="1" ht="15">
      <c r="A68" s="37"/>
      <c r="B68" s="7" t="s">
        <v>96</v>
      </c>
      <c r="C68" s="38">
        <v>0</v>
      </c>
      <c r="D68" s="39">
        <v>0</v>
      </c>
      <c r="E68" s="39">
        <v>0</v>
      </c>
      <c r="F68" s="39">
        <v>0</v>
      </c>
      <c r="G68" s="40">
        <v>0</v>
      </c>
      <c r="H68" s="38">
        <v>2.689660847709678</v>
      </c>
      <c r="I68" s="39">
        <v>7.115647406709678</v>
      </c>
      <c r="J68" s="39">
        <v>0</v>
      </c>
      <c r="K68" s="39">
        <v>0</v>
      </c>
      <c r="L68" s="40">
        <v>0.06708592519354839</v>
      </c>
      <c r="M68" s="38">
        <v>0</v>
      </c>
      <c r="N68" s="39">
        <v>0</v>
      </c>
      <c r="O68" s="39">
        <v>0</v>
      </c>
      <c r="P68" s="39">
        <v>0</v>
      </c>
      <c r="Q68" s="40">
        <v>0</v>
      </c>
      <c r="R68" s="38">
        <v>0.4215562141290322</v>
      </c>
      <c r="S68" s="39">
        <v>4.942455389838709</v>
      </c>
      <c r="T68" s="39">
        <v>6.051531126096774</v>
      </c>
      <c r="U68" s="39">
        <v>0</v>
      </c>
      <c r="V68" s="40">
        <v>0.06763891445161292</v>
      </c>
      <c r="W68" s="38">
        <v>0</v>
      </c>
      <c r="X68" s="39">
        <v>0</v>
      </c>
      <c r="Y68" s="39">
        <v>0</v>
      </c>
      <c r="Z68" s="39">
        <v>0</v>
      </c>
      <c r="AA68" s="40">
        <v>0</v>
      </c>
      <c r="AB68" s="38">
        <v>0</v>
      </c>
      <c r="AC68" s="39">
        <v>0</v>
      </c>
      <c r="AD68" s="39">
        <v>0</v>
      </c>
      <c r="AE68" s="39">
        <v>0</v>
      </c>
      <c r="AF68" s="40">
        <v>0</v>
      </c>
      <c r="AG68" s="38">
        <v>0</v>
      </c>
      <c r="AH68" s="39">
        <v>0</v>
      </c>
      <c r="AI68" s="39">
        <v>0</v>
      </c>
      <c r="AJ68" s="39">
        <v>0</v>
      </c>
      <c r="AK68" s="40">
        <v>0</v>
      </c>
      <c r="AL68" s="38">
        <v>0</v>
      </c>
      <c r="AM68" s="39">
        <v>0</v>
      </c>
      <c r="AN68" s="39">
        <v>0</v>
      </c>
      <c r="AO68" s="39">
        <v>0</v>
      </c>
      <c r="AP68" s="40">
        <v>0</v>
      </c>
      <c r="AQ68" s="38">
        <v>0</v>
      </c>
      <c r="AR68" s="39">
        <v>0</v>
      </c>
      <c r="AS68" s="39">
        <v>0</v>
      </c>
      <c r="AT68" s="39">
        <v>0</v>
      </c>
      <c r="AU68" s="40">
        <v>0</v>
      </c>
      <c r="AV68" s="38">
        <v>2.9832606199032266</v>
      </c>
      <c r="AW68" s="39">
        <v>34.434836765139224</v>
      </c>
      <c r="AX68" s="39">
        <v>0</v>
      </c>
      <c r="AY68" s="39">
        <v>0</v>
      </c>
      <c r="AZ68" s="40">
        <v>3.17954173116129</v>
      </c>
      <c r="BA68" s="38">
        <v>0</v>
      </c>
      <c r="BB68" s="39">
        <v>0</v>
      </c>
      <c r="BC68" s="39">
        <v>0</v>
      </c>
      <c r="BD68" s="39">
        <v>0</v>
      </c>
      <c r="BE68" s="40">
        <v>0</v>
      </c>
      <c r="BF68" s="38">
        <v>1.3288277222903229</v>
      </c>
      <c r="BG68" s="39">
        <v>0.021298946000000003</v>
      </c>
      <c r="BH68" s="39">
        <v>0</v>
      </c>
      <c r="BI68" s="39">
        <v>0</v>
      </c>
      <c r="BJ68" s="40">
        <v>0.2730359299354839</v>
      </c>
      <c r="BK68" s="41">
        <f t="shared" si="4"/>
        <v>63.576377538558575</v>
      </c>
    </row>
    <row r="69" spans="1:63" s="42" customFormat="1" ht="15">
      <c r="A69" s="37"/>
      <c r="B69" s="7" t="s">
        <v>255</v>
      </c>
      <c r="C69" s="38">
        <v>0</v>
      </c>
      <c r="D69" s="39">
        <v>5.102087096774194</v>
      </c>
      <c r="E69" s="39">
        <v>0</v>
      </c>
      <c r="F69" s="39">
        <v>0</v>
      </c>
      <c r="G69" s="40">
        <v>0</v>
      </c>
      <c r="H69" s="38">
        <v>0.317860019032258</v>
      </c>
      <c r="I69" s="39">
        <v>69.64068058116129</v>
      </c>
      <c r="J69" s="39">
        <v>0</v>
      </c>
      <c r="K69" s="39">
        <v>0</v>
      </c>
      <c r="L69" s="40">
        <v>0.9400442800967742</v>
      </c>
      <c r="M69" s="38">
        <v>0</v>
      </c>
      <c r="N69" s="39">
        <v>0</v>
      </c>
      <c r="O69" s="39">
        <v>0</v>
      </c>
      <c r="P69" s="39">
        <v>0</v>
      </c>
      <c r="Q69" s="40">
        <v>0</v>
      </c>
      <c r="R69" s="38">
        <v>0.02709310016129033</v>
      </c>
      <c r="S69" s="39">
        <v>5.102087096774194</v>
      </c>
      <c r="T69" s="39">
        <v>0</v>
      </c>
      <c r="U69" s="39">
        <v>0</v>
      </c>
      <c r="V69" s="40">
        <v>0.09693965483870967</v>
      </c>
      <c r="W69" s="38">
        <v>0</v>
      </c>
      <c r="X69" s="39">
        <v>0</v>
      </c>
      <c r="Y69" s="39">
        <v>0</v>
      </c>
      <c r="Z69" s="39">
        <v>0</v>
      </c>
      <c r="AA69" s="40">
        <v>0</v>
      </c>
      <c r="AB69" s="38">
        <v>0</v>
      </c>
      <c r="AC69" s="39">
        <v>0</v>
      </c>
      <c r="AD69" s="39">
        <v>0</v>
      </c>
      <c r="AE69" s="39">
        <v>0</v>
      </c>
      <c r="AF69" s="40">
        <v>0</v>
      </c>
      <c r="AG69" s="38">
        <v>0</v>
      </c>
      <c r="AH69" s="39">
        <v>0</v>
      </c>
      <c r="AI69" s="39">
        <v>0</v>
      </c>
      <c r="AJ69" s="39">
        <v>0</v>
      </c>
      <c r="AK69" s="40">
        <v>0</v>
      </c>
      <c r="AL69" s="38">
        <v>0</v>
      </c>
      <c r="AM69" s="39">
        <v>0</v>
      </c>
      <c r="AN69" s="39">
        <v>0</v>
      </c>
      <c r="AO69" s="39">
        <v>0</v>
      </c>
      <c r="AP69" s="40">
        <v>0</v>
      </c>
      <c r="AQ69" s="38">
        <v>0</v>
      </c>
      <c r="AR69" s="39">
        <v>0</v>
      </c>
      <c r="AS69" s="39">
        <v>0</v>
      </c>
      <c r="AT69" s="39">
        <v>0</v>
      </c>
      <c r="AU69" s="40">
        <v>0</v>
      </c>
      <c r="AV69" s="38">
        <v>0.5074127790000001</v>
      </c>
      <c r="AW69" s="39">
        <v>7.132451290456433</v>
      </c>
      <c r="AX69" s="39">
        <v>0</v>
      </c>
      <c r="AY69" s="39">
        <v>0</v>
      </c>
      <c r="AZ69" s="40">
        <v>0.025727770645161283</v>
      </c>
      <c r="BA69" s="38">
        <v>0</v>
      </c>
      <c r="BB69" s="39">
        <v>0</v>
      </c>
      <c r="BC69" s="39">
        <v>0</v>
      </c>
      <c r="BD69" s="39">
        <v>0</v>
      </c>
      <c r="BE69" s="40">
        <v>0</v>
      </c>
      <c r="BF69" s="38">
        <v>0.003566226129032259</v>
      </c>
      <c r="BG69" s="39">
        <v>0</v>
      </c>
      <c r="BH69" s="39">
        <v>0</v>
      </c>
      <c r="BI69" s="39">
        <v>0</v>
      </c>
      <c r="BJ69" s="40">
        <v>0.001018921612903226</v>
      </c>
      <c r="BK69" s="41">
        <f t="shared" si="4"/>
        <v>88.89696881668225</v>
      </c>
    </row>
    <row r="70" spans="1:63" s="42" customFormat="1" ht="15">
      <c r="A70" s="37"/>
      <c r="B70" s="7" t="s">
        <v>211</v>
      </c>
      <c r="C70" s="38">
        <v>0</v>
      </c>
      <c r="D70" s="39">
        <v>3.2420003225806453</v>
      </c>
      <c r="E70" s="39">
        <v>0</v>
      </c>
      <c r="F70" s="39">
        <v>0</v>
      </c>
      <c r="G70" s="40">
        <v>0</v>
      </c>
      <c r="H70" s="38">
        <v>0.6084154009677419</v>
      </c>
      <c r="I70" s="39">
        <v>74.59612214525805</v>
      </c>
      <c r="J70" s="39">
        <v>0</v>
      </c>
      <c r="K70" s="39">
        <v>0</v>
      </c>
      <c r="L70" s="40">
        <v>0.34829890132258057</v>
      </c>
      <c r="M70" s="38">
        <v>0</v>
      </c>
      <c r="N70" s="39">
        <v>0</v>
      </c>
      <c r="O70" s="39">
        <v>0</v>
      </c>
      <c r="P70" s="39">
        <v>0</v>
      </c>
      <c r="Q70" s="40">
        <v>0</v>
      </c>
      <c r="R70" s="38">
        <v>0.002701666935483871</v>
      </c>
      <c r="S70" s="39">
        <v>17.290668387096776</v>
      </c>
      <c r="T70" s="39">
        <v>0</v>
      </c>
      <c r="U70" s="39">
        <v>0</v>
      </c>
      <c r="V70" s="40">
        <v>5.403333870967742</v>
      </c>
      <c r="W70" s="38">
        <v>0</v>
      </c>
      <c r="X70" s="39">
        <v>0</v>
      </c>
      <c r="Y70" s="39">
        <v>0</v>
      </c>
      <c r="Z70" s="39">
        <v>0</v>
      </c>
      <c r="AA70" s="40">
        <v>0</v>
      </c>
      <c r="AB70" s="38">
        <v>0</v>
      </c>
      <c r="AC70" s="39">
        <v>0</v>
      </c>
      <c r="AD70" s="39">
        <v>0</v>
      </c>
      <c r="AE70" s="39">
        <v>0</v>
      </c>
      <c r="AF70" s="40">
        <v>0</v>
      </c>
      <c r="AG70" s="38">
        <v>0</v>
      </c>
      <c r="AH70" s="39">
        <v>0</v>
      </c>
      <c r="AI70" s="39">
        <v>0</v>
      </c>
      <c r="AJ70" s="39">
        <v>0</v>
      </c>
      <c r="AK70" s="40">
        <v>0</v>
      </c>
      <c r="AL70" s="38">
        <v>0</v>
      </c>
      <c r="AM70" s="39">
        <v>0</v>
      </c>
      <c r="AN70" s="39">
        <v>0</v>
      </c>
      <c r="AO70" s="39">
        <v>0</v>
      </c>
      <c r="AP70" s="40">
        <v>0</v>
      </c>
      <c r="AQ70" s="38">
        <v>0</v>
      </c>
      <c r="AR70" s="39">
        <v>0</v>
      </c>
      <c r="AS70" s="39">
        <v>0</v>
      </c>
      <c r="AT70" s="39">
        <v>0</v>
      </c>
      <c r="AU70" s="40">
        <v>0</v>
      </c>
      <c r="AV70" s="38">
        <v>5.481604141709678</v>
      </c>
      <c r="AW70" s="39">
        <v>4.314979354972178</v>
      </c>
      <c r="AX70" s="39">
        <v>0</v>
      </c>
      <c r="AY70" s="39">
        <v>0</v>
      </c>
      <c r="AZ70" s="40">
        <v>0.7372593423870968</v>
      </c>
      <c r="BA70" s="38">
        <v>0</v>
      </c>
      <c r="BB70" s="39">
        <v>0</v>
      </c>
      <c r="BC70" s="39">
        <v>0</v>
      </c>
      <c r="BD70" s="39">
        <v>0</v>
      </c>
      <c r="BE70" s="40">
        <v>0</v>
      </c>
      <c r="BF70" s="38">
        <v>0</v>
      </c>
      <c r="BG70" s="39">
        <v>0</v>
      </c>
      <c r="BH70" s="39">
        <v>0</v>
      </c>
      <c r="BI70" s="39">
        <v>0</v>
      </c>
      <c r="BJ70" s="40">
        <v>0.0010787448387096774</v>
      </c>
      <c r="BK70" s="41">
        <f t="shared" si="4"/>
        <v>112.02646227903668</v>
      </c>
    </row>
    <row r="71" spans="1:63" s="42" customFormat="1" ht="15">
      <c r="A71" s="37"/>
      <c r="B71" s="7" t="s">
        <v>214</v>
      </c>
      <c r="C71" s="38">
        <v>0</v>
      </c>
      <c r="D71" s="39">
        <v>0</v>
      </c>
      <c r="E71" s="39">
        <v>0</v>
      </c>
      <c r="F71" s="39">
        <v>0</v>
      </c>
      <c r="G71" s="40">
        <v>0</v>
      </c>
      <c r="H71" s="38">
        <v>2.3038654984193547</v>
      </c>
      <c r="I71" s="39">
        <v>67.47238584387098</v>
      </c>
      <c r="J71" s="39">
        <v>0</v>
      </c>
      <c r="K71" s="39">
        <v>0</v>
      </c>
      <c r="L71" s="40">
        <v>27.87748655477419</v>
      </c>
      <c r="M71" s="38">
        <v>0</v>
      </c>
      <c r="N71" s="39">
        <v>0</v>
      </c>
      <c r="O71" s="39">
        <v>0</v>
      </c>
      <c r="P71" s="39">
        <v>0</v>
      </c>
      <c r="Q71" s="40">
        <v>0</v>
      </c>
      <c r="R71" s="38">
        <v>0.05365490219354838</v>
      </c>
      <c r="S71" s="39">
        <v>0</v>
      </c>
      <c r="T71" s="39">
        <v>0</v>
      </c>
      <c r="U71" s="39">
        <v>0</v>
      </c>
      <c r="V71" s="40">
        <v>5.373153269354839</v>
      </c>
      <c r="W71" s="38">
        <v>0</v>
      </c>
      <c r="X71" s="39">
        <v>0</v>
      </c>
      <c r="Y71" s="39">
        <v>0</v>
      </c>
      <c r="Z71" s="39">
        <v>0</v>
      </c>
      <c r="AA71" s="40">
        <v>0</v>
      </c>
      <c r="AB71" s="38">
        <v>0</v>
      </c>
      <c r="AC71" s="39">
        <v>0</v>
      </c>
      <c r="AD71" s="39">
        <v>0</v>
      </c>
      <c r="AE71" s="39">
        <v>0</v>
      </c>
      <c r="AF71" s="40">
        <v>0</v>
      </c>
      <c r="AG71" s="38">
        <v>0</v>
      </c>
      <c r="AH71" s="39">
        <v>0</v>
      </c>
      <c r="AI71" s="39">
        <v>0</v>
      </c>
      <c r="AJ71" s="39">
        <v>0</v>
      </c>
      <c r="AK71" s="40">
        <v>0</v>
      </c>
      <c r="AL71" s="38">
        <v>0</v>
      </c>
      <c r="AM71" s="39">
        <v>0</v>
      </c>
      <c r="AN71" s="39">
        <v>0</v>
      </c>
      <c r="AO71" s="39">
        <v>0</v>
      </c>
      <c r="AP71" s="40">
        <v>0</v>
      </c>
      <c r="AQ71" s="38">
        <v>0</v>
      </c>
      <c r="AR71" s="39">
        <v>0</v>
      </c>
      <c r="AS71" s="39">
        <v>0</v>
      </c>
      <c r="AT71" s="39">
        <v>0</v>
      </c>
      <c r="AU71" s="40">
        <v>0</v>
      </c>
      <c r="AV71" s="38">
        <v>3.8137717642258058</v>
      </c>
      <c r="AW71" s="39">
        <v>5.783051108261548</v>
      </c>
      <c r="AX71" s="39">
        <v>0</v>
      </c>
      <c r="AY71" s="39">
        <v>0</v>
      </c>
      <c r="AZ71" s="40">
        <v>6.888441046290323</v>
      </c>
      <c r="BA71" s="38">
        <v>0</v>
      </c>
      <c r="BB71" s="39">
        <v>0</v>
      </c>
      <c r="BC71" s="39">
        <v>0</v>
      </c>
      <c r="BD71" s="39">
        <v>0</v>
      </c>
      <c r="BE71" s="40">
        <v>0</v>
      </c>
      <c r="BF71" s="38">
        <v>0.012642156677419351</v>
      </c>
      <c r="BG71" s="39">
        <v>0</v>
      </c>
      <c r="BH71" s="39">
        <v>0</v>
      </c>
      <c r="BI71" s="39">
        <v>0</v>
      </c>
      <c r="BJ71" s="40">
        <v>0.0015981749999999999</v>
      </c>
      <c r="BK71" s="41">
        <f t="shared" si="4"/>
        <v>119.58005031906801</v>
      </c>
    </row>
    <row r="72" spans="1:63" s="42" customFormat="1" ht="15">
      <c r="A72" s="37"/>
      <c r="B72" s="7" t="s">
        <v>186</v>
      </c>
      <c r="C72" s="38">
        <v>0</v>
      </c>
      <c r="D72" s="39">
        <v>0</v>
      </c>
      <c r="E72" s="39">
        <v>0</v>
      </c>
      <c r="F72" s="39">
        <v>0</v>
      </c>
      <c r="G72" s="40">
        <v>0</v>
      </c>
      <c r="H72" s="38">
        <v>19.077311210161287</v>
      </c>
      <c r="I72" s="39">
        <v>51.19088225806452</v>
      </c>
      <c r="J72" s="39">
        <v>0</v>
      </c>
      <c r="K72" s="39">
        <v>0</v>
      </c>
      <c r="L72" s="40">
        <v>0.8931102591290325</v>
      </c>
      <c r="M72" s="38">
        <v>0</v>
      </c>
      <c r="N72" s="39">
        <v>0</v>
      </c>
      <c r="O72" s="39">
        <v>0</v>
      </c>
      <c r="P72" s="39">
        <v>0</v>
      </c>
      <c r="Q72" s="40">
        <v>0</v>
      </c>
      <c r="R72" s="38">
        <v>0.01237226735483871</v>
      </c>
      <c r="S72" s="39">
        <v>0</v>
      </c>
      <c r="T72" s="39">
        <v>0</v>
      </c>
      <c r="U72" s="39">
        <v>0</v>
      </c>
      <c r="V72" s="40">
        <v>0.01136437577419355</v>
      </c>
      <c r="W72" s="38">
        <v>0</v>
      </c>
      <c r="X72" s="39">
        <v>0</v>
      </c>
      <c r="Y72" s="39">
        <v>0</v>
      </c>
      <c r="Z72" s="39">
        <v>0</v>
      </c>
      <c r="AA72" s="40">
        <v>0</v>
      </c>
      <c r="AB72" s="38">
        <v>0</v>
      </c>
      <c r="AC72" s="39">
        <v>0</v>
      </c>
      <c r="AD72" s="39">
        <v>0</v>
      </c>
      <c r="AE72" s="39">
        <v>0</v>
      </c>
      <c r="AF72" s="40">
        <v>0</v>
      </c>
      <c r="AG72" s="38">
        <v>0</v>
      </c>
      <c r="AH72" s="39">
        <v>0</v>
      </c>
      <c r="AI72" s="39">
        <v>0</v>
      </c>
      <c r="AJ72" s="39">
        <v>0</v>
      </c>
      <c r="AK72" s="40">
        <v>0</v>
      </c>
      <c r="AL72" s="38">
        <v>0</v>
      </c>
      <c r="AM72" s="39">
        <v>0</v>
      </c>
      <c r="AN72" s="39">
        <v>0</v>
      </c>
      <c r="AO72" s="39">
        <v>0</v>
      </c>
      <c r="AP72" s="40">
        <v>0</v>
      </c>
      <c r="AQ72" s="38">
        <v>0</v>
      </c>
      <c r="AR72" s="39">
        <v>0</v>
      </c>
      <c r="AS72" s="39">
        <v>0</v>
      </c>
      <c r="AT72" s="39">
        <v>0</v>
      </c>
      <c r="AU72" s="40">
        <v>0</v>
      </c>
      <c r="AV72" s="38">
        <v>5.8037736189677425</v>
      </c>
      <c r="AW72" s="39">
        <v>19.91974637303438</v>
      </c>
      <c r="AX72" s="39">
        <v>0</v>
      </c>
      <c r="AY72" s="39">
        <v>0</v>
      </c>
      <c r="AZ72" s="40">
        <v>5.287151438838709</v>
      </c>
      <c r="BA72" s="38">
        <v>0</v>
      </c>
      <c r="BB72" s="39">
        <v>0</v>
      </c>
      <c r="BC72" s="39">
        <v>0</v>
      </c>
      <c r="BD72" s="39">
        <v>0</v>
      </c>
      <c r="BE72" s="40">
        <v>0</v>
      </c>
      <c r="BF72" s="38">
        <v>0.14793595993548386</v>
      </c>
      <c r="BG72" s="39">
        <v>0</v>
      </c>
      <c r="BH72" s="39">
        <v>0</v>
      </c>
      <c r="BI72" s="39">
        <v>0</v>
      </c>
      <c r="BJ72" s="40">
        <v>0.008366842870967737</v>
      </c>
      <c r="BK72" s="41">
        <f t="shared" si="4"/>
        <v>102.35201460413114</v>
      </c>
    </row>
    <row r="73" spans="1:63" s="42" customFormat="1" ht="15">
      <c r="A73" s="37"/>
      <c r="B73" s="7" t="s">
        <v>232</v>
      </c>
      <c r="C73" s="38">
        <v>0</v>
      </c>
      <c r="D73" s="39">
        <v>0</v>
      </c>
      <c r="E73" s="39">
        <v>0</v>
      </c>
      <c r="F73" s="39">
        <v>0</v>
      </c>
      <c r="G73" s="40">
        <v>0</v>
      </c>
      <c r="H73" s="38">
        <v>0.6856392732580644</v>
      </c>
      <c r="I73" s="39">
        <v>23.498291290322584</v>
      </c>
      <c r="J73" s="39">
        <v>0</v>
      </c>
      <c r="K73" s="39">
        <v>0</v>
      </c>
      <c r="L73" s="40">
        <v>0.7105678953225807</v>
      </c>
      <c r="M73" s="38">
        <v>0</v>
      </c>
      <c r="N73" s="39">
        <v>0</v>
      </c>
      <c r="O73" s="39">
        <v>0</v>
      </c>
      <c r="P73" s="39">
        <v>0</v>
      </c>
      <c r="Q73" s="40">
        <v>0</v>
      </c>
      <c r="R73" s="38">
        <v>0.04914207874193548</v>
      </c>
      <c r="S73" s="39">
        <v>0</v>
      </c>
      <c r="T73" s="39">
        <v>0</v>
      </c>
      <c r="U73" s="39">
        <v>0</v>
      </c>
      <c r="V73" s="40">
        <v>0.0817331870967742</v>
      </c>
      <c r="W73" s="38">
        <v>0</v>
      </c>
      <c r="X73" s="39">
        <v>0</v>
      </c>
      <c r="Y73" s="39">
        <v>0</v>
      </c>
      <c r="Z73" s="39">
        <v>0</v>
      </c>
      <c r="AA73" s="40">
        <v>0</v>
      </c>
      <c r="AB73" s="38">
        <v>0</v>
      </c>
      <c r="AC73" s="39">
        <v>0</v>
      </c>
      <c r="AD73" s="39">
        <v>0</v>
      </c>
      <c r="AE73" s="39">
        <v>0</v>
      </c>
      <c r="AF73" s="40">
        <v>0</v>
      </c>
      <c r="AG73" s="38">
        <v>0</v>
      </c>
      <c r="AH73" s="39">
        <v>0</v>
      </c>
      <c r="AI73" s="39">
        <v>0</v>
      </c>
      <c r="AJ73" s="39">
        <v>0</v>
      </c>
      <c r="AK73" s="40">
        <v>0</v>
      </c>
      <c r="AL73" s="38">
        <v>0</v>
      </c>
      <c r="AM73" s="39">
        <v>0</v>
      </c>
      <c r="AN73" s="39">
        <v>0</v>
      </c>
      <c r="AO73" s="39">
        <v>0</v>
      </c>
      <c r="AP73" s="40">
        <v>0</v>
      </c>
      <c r="AQ73" s="38">
        <v>0</v>
      </c>
      <c r="AR73" s="39">
        <v>0</v>
      </c>
      <c r="AS73" s="39">
        <v>0</v>
      </c>
      <c r="AT73" s="39">
        <v>0</v>
      </c>
      <c r="AU73" s="40">
        <v>0</v>
      </c>
      <c r="AV73" s="38">
        <v>0.0617813948064516</v>
      </c>
      <c r="AW73" s="39">
        <v>16.335004877541927</v>
      </c>
      <c r="AX73" s="39">
        <v>0</v>
      </c>
      <c r="AY73" s="39">
        <v>0</v>
      </c>
      <c r="AZ73" s="40">
        <v>3.314415315483871</v>
      </c>
      <c r="BA73" s="38">
        <v>0</v>
      </c>
      <c r="BB73" s="39">
        <v>0</v>
      </c>
      <c r="BC73" s="39">
        <v>0</v>
      </c>
      <c r="BD73" s="39">
        <v>0</v>
      </c>
      <c r="BE73" s="40">
        <v>0</v>
      </c>
      <c r="BF73" s="38">
        <v>0.0031507592903225806</v>
      </c>
      <c r="BG73" s="39">
        <v>0</v>
      </c>
      <c r="BH73" s="39">
        <v>0</v>
      </c>
      <c r="BI73" s="39">
        <v>0</v>
      </c>
      <c r="BJ73" s="40">
        <v>0</v>
      </c>
      <c r="BK73" s="41">
        <f t="shared" si="4"/>
        <v>44.73972607186451</v>
      </c>
    </row>
    <row r="74" spans="1:63" s="42" customFormat="1" ht="15">
      <c r="A74" s="37"/>
      <c r="B74" s="7" t="s">
        <v>261</v>
      </c>
      <c r="C74" s="38">
        <v>0</v>
      </c>
      <c r="D74" s="39">
        <v>3.04995</v>
      </c>
      <c r="E74" s="39">
        <v>0</v>
      </c>
      <c r="F74" s="39">
        <v>0</v>
      </c>
      <c r="G74" s="40">
        <v>0</v>
      </c>
      <c r="H74" s="38">
        <v>2.14635148</v>
      </c>
      <c r="I74" s="39">
        <v>50.8325</v>
      </c>
      <c r="J74" s="39">
        <v>0</v>
      </c>
      <c r="K74" s="39">
        <v>0</v>
      </c>
      <c r="L74" s="40">
        <v>0.8583275977741938</v>
      </c>
      <c r="M74" s="38">
        <v>0</v>
      </c>
      <c r="N74" s="39">
        <v>0</v>
      </c>
      <c r="O74" s="39">
        <v>0</v>
      </c>
      <c r="P74" s="39">
        <v>0</v>
      </c>
      <c r="Q74" s="40">
        <v>0</v>
      </c>
      <c r="R74" s="38">
        <v>0.0035582750000000005</v>
      </c>
      <c r="S74" s="39">
        <v>0</v>
      </c>
      <c r="T74" s="39">
        <v>0.101665</v>
      </c>
      <c r="U74" s="39">
        <v>0</v>
      </c>
      <c r="V74" s="40">
        <v>0.010985328193548388</v>
      </c>
      <c r="W74" s="38">
        <v>0</v>
      </c>
      <c r="X74" s="39">
        <v>0</v>
      </c>
      <c r="Y74" s="39">
        <v>0</v>
      </c>
      <c r="Z74" s="39">
        <v>0</v>
      </c>
      <c r="AA74" s="40">
        <v>0</v>
      </c>
      <c r="AB74" s="38">
        <v>0</v>
      </c>
      <c r="AC74" s="39">
        <v>0</v>
      </c>
      <c r="AD74" s="39">
        <v>0</v>
      </c>
      <c r="AE74" s="39">
        <v>0</v>
      </c>
      <c r="AF74" s="40">
        <v>0</v>
      </c>
      <c r="AG74" s="38">
        <v>0</v>
      </c>
      <c r="AH74" s="39">
        <v>0</v>
      </c>
      <c r="AI74" s="39">
        <v>0</v>
      </c>
      <c r="AJ74" s="39">
        <v>0</v>
      </c>
      <c r="AK74" s="40">
        <v>0</v>
      </c>
      <c r="AL74" s="38">
        <v>0</v>
      </c>
      <c r="AM74" s="39">
        <v>0</v>
      </c>
      <c r="AN74" s="39">
        <v>0</v>
      </c>
      <c r="AO74" s="39">
        <v>0</v>
      </c>
      <c r="AP74" s="40">
        <v>0</v>
      </c>
      <c r="AQ74" s="38">
        <v>0</v>
      </c>
      <c r="AR74" s="39">
        <v>0</v>
      </c>
      <c r="AS74" s="39">
        <v>0</v>
      </c>
      <c r="AT74" s="39">
        <v>0</v>
      </c>
      <c r="AU74" s="40">
        <v>0</v>
      </c>
      <c r="AV74" s="38">
        <v>1.847897056516129</v>
      </c>
      <c r="AW74" s="39">
        <v>2.939654225925929</v>
      </c>
      <c r="AX74" s="39">
        <v>0</v>
      </c>
      <c r="AY74" s="39">
        <v>0</v>
      </c>
      <c r="AZ74" s="40">
        <v>0.9068459129032258</v>
      </c>
      <c r="BA74" s="38">
        <v>0</v>
      </c>
      <c r="BB74" s="39">
        <v>0</v>
      </c>
      <c r="BC74" s="39">
        <v>0</v>
      </c>
      <c r="BD74" s="39">
        <v>0</v>
      </c>
      <c r="BE74" s="40">
        <v>0</v>
      </c>
      <c r="BF74" s="38">
        <v>0.5666436938709677</v>
      </c>
      <c r="BG74" s="39">
        <v>0</v>
      </c>
      <c r="BH74" s="39">
        <v>0</v>
      </c>
      <c r="BI74" s="39">
        <v>0</v>
      </c>
      <c r="BJ74" s="40">
        <v>0.00912306483870968</v>
      </c>
      <c r="BK74" s="41">
        <f t="shared" si="4"/>
        <v>63.27350163502271</v>
      </c>
    </row>
    <row r="75" spans="1:63" s="42" customFormat="1" ht="15">
      <c r="A75" s="37"/>
      <c r="B75" s="7" t="s">
        <v>266</v>
      </c>
      <c r="C75" s="38">
        <v>0</v>
      </c>
      <c r="D75" s="39">
        <v>0</v>
      </c>
      <c r="E75" s="39">
        <v>0</v>
      </c>
      <c r="F75" s="39">
        <v>0</v>
      </c>
      <c r="G75" s="40">
        <v>0</v>
      </c>
      <c r="H75" s="38">
        <v>2.838944275</v>
      </c>
      <c r="I75" s="39">
        <v>206.83664580645163</v>
      </c>
      <c r="J75" s="39">
        <v>0</v>
      </c>
      <c r="K75" s="39">
        <v>0</v>
      </c>
      <c r="L75" s="40">
        <v>1.7837466692258064</v>
      </c>
      <c r="M75" s="38">
        <v>0</v>
      </c>
      <c r="N75" s="39">
        <v>0</v>
      </c>
      <c r="O75" s="39">
        <v>0</v>
      </c>
      <c r="P75" s="39">
        <v>0</v>
      </c>
      <c r="Q75" s="40">
        <v>0</v>
      </c>
      <c r="R75" s="38">
        <v>0.0040476840322580645</v>
      </c>
      <c r="S75" s="39">
        <v>0</v>
      </c>
      <c r="T75" s="39">
        <v>0</v>
      </c>
      <c r="U75" s="39">
        <v>0</v>
      </c>
      <c r="V75" s="40">
        <v>0.040476838709677415</v>
      </c>
      <c r="W75" s="38">
        <v>0</v>
      </c>
      <c r="X75" s="39">
        <v>0</v>
      </c>
      <c r="Y75" s="39">
        <v>0</v>
      </c>
      <c r="Z75" s="39">
        <v>0</v>
      </c>
      <c r="AA75" s="40">
        <v>0</v>
      </c>
      <c r="AB75" s="38">
        <v>0</v>
      </c>
      <c r="AC75" s="39">
        <v>0</v>
      </c>
      <c r="AD75" s="39">
        <v>0</v>
      </c>
      <c r="AE75" s="39">
        <v>0</v>
      </c>
      <c r="AF75" s="40">
        <v>0</v>
      </c>
      <c r="AG75" s="38">
        <v>0</v>
      </c>
      <c r="AH75" s="39">
        <v>0</v>
      </c>
      <c r="AI75" s="39">
        <v>0</v>
      </c>
      <c r="AJ75" s="39">
        <v>0</v>
      </c>
      <c r="AK75" s="40">
        <v>0</v>
      </c>
      <c r="AL75" s="38">
        <v>0</v>
      </c>
      <c r="AM75" s="39">
        <v>0</v>
      </c>
      <c r="AN75" s="39">
        <v>0</v>
      </c>
      <c r="AO75" s="39">
        <v>0</v>
      </c>
      <c r="AP75" s="40">
        <v>0</v>
      </c>
      <c r="AQ75" s="38">
        <v>0</v>
      </c>
      <c r="AR75" s="39">
        <v>0</v>
      </c>
      <c r="AS75" s="39">
        <v>0</v>
      </c>
      <c r="AT75" s="39">
        <v>0</v>
      </c>
      <c r="AU75" s="40">
        <v>0</v>
      </c>
      <c r="AV75" s="38">
        <v>9.102622160193548</v>
      </c>
      <c r="AW75" s="39">
        <v>12.644681451712946</v>
      </c>
      <c r="AX75" s="39">
        <v>0</v>
      </c>
      <c r="AY75" s="39">
        <v>0</v>
      </c>
      <c r="AZ75" s="40">
        <v>1.0520374967741937</v>
      </c>
      <c r="BA75" s="38">
        <v>0</v>
      </c>
      <c r="BB75" s="39">
        <v>0</v>
      </c>
      <c r="BC75" s="39">
        <v>0</v>
      </c>
      <c r="BD75" s="39">
        <v>0</v>
      </c>
      <c r="BE75" s="40">
        <v>0</v>
      </c>
      <c r="BF75" s="38">
        <v>0.28776766029032264</v>
      </c>
      <c r="BG75" s="39">
        <v>0</v>
      </c>
      <c r="BH75" s="39">
        <v>0</v>
      </c>
      <c r="BI75" s="39">
        <v>0</v>
      </c>
      <c r="BJ75" s="40">
        <v>0.12644681451612905</v>
      </c>
      <c r="BK75" s="41">
        <f t="shared" si="4"/>
        <v>234.71741685690654</v>
      </c>
    </row>
    <row r="76" spans="1:63" s="42" customFormat="1" ht="15">
      <c r="A76" s="37"/>
      <c r="B76" s="7" t="s">
        <v>304</v>
      </c>
      <c r="C76" s="38">
        <v>0</v>
      </c>
      <c r="D76" s="39">
        <v>0</v>
      </c>
      <c r="E76" s="39">
        <v>0</v>
      </c>
      <c r="F76" s="39">
        <v>0</v>
      </c>
      <c r="G76" s="40">
        <v>0</v>
      </c>
      <c r="H76" s="38">
        <v>1.154945832</v>
      </c>
      <c r="I76" s="39">
        <v>25.7318398773871</v>
      </c>
      <c r="J76" s="39">
        <v>21.15573193548387</v>
      </c>
      <c r="K76" s="39">
        <v>0</v>
      </c>
      <c r="L76" s="40">
        <v>2.659258045903226</v>
      </c>
      <c r="M76" s="38">
        <v>0</v>
      </c>
      <c r="N76" s="39">
        <v>0</v>
      </c>
      <c r="O76" s="39">
        <v>0</v>
      </c>
      <c r="P76" s="39">
        <v>0</v>
      </c>
      <c r="Q76" s="40">
        <v>0</v>
      </c>
      <c r="R76" s="38">
        <v>1.2210890283870968</v>
      </c>
      <c r="S76" s="39">
        <v>0</v>
      </c>
      <c r="T76" s="39">
        <v>5.037079032258064</v>
      </c>
      <c r="U76" s="39">
        <v>0</v>
      </c>
      <c r="V76" s="40">
        <v>0.8458402014193548</v>
      </c>
      <c r="W76" s="38">
        <v>0</v>
      </c>
      <c r="X76" s="39">
        <v>0</v>
      </c>
      <c r="Y76" s="39">
        <v>0</v>
      </c>
      <c r="Z76" s="39">
        <v>0</v>
      </c>
      <c r="AA76" s="40">
        <v>0</v>
      </c>
      <c r="AB76" s="38">
        <v>0</v>
      </c>
      <c r="AC76" s="39">
        <v>0</v>
      </c>
      <c r="AD76" s="39">
        <v>0</v>
      </c>
      <c r="AE76" s="39">
        <v>0</v>
      </c>
      <c r="AF76" s="40">
        <v>0</v>
      </c>
      <c r="AG76" s="38">
        <v>0</v>
      </c>
      <c r="AH76" s="39">
        <v>0</v>
      </c>
      <c r="AI76" s="39">
        <v>0</v>
      </c>
      <c r="AJ76" s="39">
        <v>0</v>
      </c>
      <c r="AK76" s="40">
        <v>0</v>
      </c>
      <c r="AL76" s="38">
        <v>0</v>
      </c>
      <c r="AM76" s="39">
        <v>0</v>
      </c>
      <c r="AN76" s="39">
        <v>0</v>
      </c>
      <c r="AO76" s="39">
        <v>0</v>
      </c>
      <c r="AP76" s="40">
        <v>0</v>
      </c>
      <c r="AQ76" s="38">
        <v>0</v>
      </c>
      <c r="AR76" s="39">
        <v>0</v>
      </c>
      <c r="AS76" s="39">
        <v>0</v>
      </c>
      <c r="AT76" s="39">
        <v>0</v>
      </c>
      <c r="AU76" s="40">
        <v>0</v>
      </c>
      <c r="AV76" s="38">
        <v>1.1648601765806452</v>
      </c>
      <c r="AW76" s="39">
        <v>38.445611588132266</v>
      </c>
      <c r="AX76" s="39">
        <v>0</v>
      </c>
      <c r="AY76" s="39">
        <v>0</v>
      </c>
      <c r="AZ76" s="40">
        <v>1.4920835478709675</v>
      </c>
      <c r="BA76" s="38">
        <v>0</v>
      </c>
      <c r="BB76" s="39">
        <v>0</v>
      </c>
      <c r="BC76" s="39">
        <v>0</v>
      </c>
      <c r="BD76" s="39">
        <v>0</v>
      </c>
      <c r="BE76" s="40">
        <v>0</v>
      </c>
      <c r="BF76" s="38">
        <v>0.545416269935484</v>
      </c>
      <c r="BG76" s="39">
        <v>0</v>
      </c>
      <c r="BH76" s="39">
        <v>5.036204838709677</v>
      </c>
      <c r="BI76" s="39">
        <v>0</v>
      </c>
      <c r="BJ76" s="40">
        <v>5.036204838709677</v>
      </c>
      <c r="BK76" s="41">
        <f t="shared" si="4"/>
        <v>109.52616521277743</v>
      </c>
    </row>
    <row r="77" spans="1:63" s="42" customFormat="1" ht="15">
      <c r="A77" s="37"/>
      <c r="B77" s="7" t="s">
        <v>210</v>
      </c>
      <c r="C77" s="38">
        <v>0</v>
      </c>
      <c r="D77" s="39">
        <v>0</v>
      </c>
      <c r="E77" s="39">
        <v>0</v>
      </c>
      <c r="F77" s="39">
        <v>0</v>
      </c>
      <c r="G77" s="40">
        <v>0</v>
      </c>
      <c r="H77" s="38">
        <v>7.095316257451616</v>
      </c>
      <c r="I77" s="39">
        <v>157.54840567741937</v>
      </c>
      <c r="J77" s="39">
        <v>0</v>
      </c>
      <c r="K77" s="39">
        <v>0</v>
      </c>
      <c r="L77" s="40">
        <v>1.1955716549677422</v>
      </c>
      <c r="M77" s="38">
        <v>0</v>
      </c>
      <c r="N77" s="39">
        <v>0</v>
      </c>
      <c r="O77" s="39">
        <v>0</v>
      </c>
      <c r="P77" s="39">
        <v>0</v>
      </c>
      <c r="Q77" s="40">
        <v>0</v>
      </c>
      <c r="R77" s="38">
        <v>5.816607051999999</v>
      </c>
      <c r="S77" s="39">
        <v>8.115474193548387</v>
      </c>
      <c r="T77" s="39">
        <v>0</v>
      </c>
      <c r="U77" s="39">
        <v>0</v>
      </c>
      <c r="V77" s="40">
        <v>5.410316129032258</v>
      </c>
      <c r="W77" s="38">
        <v>0</v>
      </c>
      <c r="X77" s="39">
        <v>0</v>
      </c>
      <c r="Y77" s="39">
        <v>0</v>
      </c>
      <c r="Z77" s="39">
        <v>0</v>
      </c>
      <c r="AA77" s="40">
        <v>0</v>
      </c>
      <c r="AB77" s="38">
        <v>0</v>
      </c>
      <c r="AC77" s="39">
        <v>0</v>
      </c>
      <c r="AD77" s="39">
        <v>0</v>
      </c>
      <c r="AE77" s="39">
        <v>0</v>
      </c>
      <c r="AF77" s="40">
        <v>0</v>
      </c>
      <c r="AG77" s="38">
        <v>0</v>
      </c>
      <c r="AH77" s="39">
        <v>0</v>
      </c>
      <c r="AI77" s="39">
        <v>0</v>
      </c>
      <c r="AJ77" s="39">
        <v>0</v>
      </c>
      <c r="AK77" s="40">
        <v>0</v>
      </c>
      <c r="AL77" s="38">
        <v>0</v>
      </c>
      <c r="AM77" s="39">
        <v>0</v>
      </c>
      <c r="AN77" s="39">
        <v>0</v>
      </c>
      <c r="AO77" s="39">
        <v>0</v>
      </c>
      <c r="AP77" s="40">
        <v>0</v>
      </c>
      <c r="AQ77" s="38">
        <v>0</v>
      </c>
      <c r="AR77" s="39">
        <v>0</v>
      </c>
      <c r="AS77" s="39">
        <v>0</v>
      </c>
      <c r="AT77" s="39">
        <v>0</v>
      </c>
      <c r="AU77" s="40">
        <v>0</v>
      </c>
      <c r="AV77" s="38">
        <v>1.4689276646774194</v>
      </c>
      <c r="AW77" s="39">
        <v>1.0800938710554229</v>
      </c>
      <c r="AX77" s="39">
        <v>0</v>
      </c>
      <c r="AY77" s="39">
        <v>0</v>
      </c>
      <c r="AZ77" s="40">
        <v>13.622683947580644</v>
      </c>
      <c r="BA77" s="38">
        <v>0</v>
      </c>
      <c r="BB77" s="39">
        <v>0</v>
      </c>
      <c r="BC77" s="39">
        <v>0</v>
      </c>
      <c r="BD77" s="39">
        <v>0</v>
      </c>
      <c r="BE77" s="40">
        <v>0</v>
      </c>
      <c r="BF77" s="38">
        <v>0.000540046935483871</v>
      </c>
      <c r="BG77" s="39">
        <v>0</v>
      </c>
      <c r="BH77" s="39">
        <v>0</v>
      </c>
      <c r="BI77" s="39">
        <v>0</v>
      </c>
      <c r="BJ77" s="40">
        <v>0.03348291</v>
      </c>
      <c r="BK77" s="41">
        <f t="shared" si="4"/>
        <v>201.38741940466832</v>
      </c>
    </row>
    <row r="78" spans="1:63" s="42" customFormat="1" ht="15">
      <c r="A78" s="37"/>
      <c r="B78" s="7" t="s">
        <v>269</v>
      </c>
      <c r="C78" s="38">
        <v>0</v>
      </c>
      <c r="D78" s="39">
        <v>0</v>
      </c>
      <c r="E78" s="39">
        <v>0</v>
      </c>
      <c r="F78" s="39">
        <v>0</v>
      </c>
      <c r="G78" s="40">
        <v>0</v>
      </c>
      <c r="H78" s="38">
        <v>0.010464851612903227</v>
      </c>
      <c r="I78" s="39">
        <v>0</v>
      </c>
      <c r="J78" s="39">
        <v>0</v>
      </c>
      <c r="K78" s="39">
        <v>0</v>
      </c>
      <c r="L78" s="40">
        <v>0.003909784838709678</v>
      </c>
      <c r="M78" s="38">
        <v>0</v>
      </c>
      <c r="N78" s="39">
        <v>0</v>
      </c>
      <c r="O78" s="39">
        <v>0</v>
      </c>
      <c r="P78" s="39">
        <v>0</v>
      </c>
      <c r="Q78" s="40">
        <v>0</v>
      </c>
      <c r="R78" s="38">
        <v>0.00024224193548387098</v>
      </c>
      <c r="S78" s="39">
        <v>0</v>
      </c>
      <c r="T78" s="39">
        <v>0</v>
      </c>
      <c r="U78" s="39">
        <v>0</v>
      </c>
      <c r="V78" s="40">
        <v>0.0008720709677419354</v>
      </c>
      <c r="W78" s="38">
        <v>0</v>
      </c>
      <c r="X78" s="39">
        <v>0</v>
      </c>
      <c r="Y78" s="39">
        <v>0</v>
      </c>
      <c r="Z78" s="39">
        <v>0</v>
      </c>
      <c r="AA78" s="40">
        <v>0</v>
      </c>
      <c r="AB78" s="38">
        <v>0</v>
      </c>
      <c r="AC78" s="39">
        <v>0</v>
      </c>
      <c r="AD78" s="39">
        <v>0</v>
      </c>
      <c r="AE78" s="39">
        <v>0</v>
      </c>
      <c r="AF78" s="40">
        <v>0</v>
      </c>
      <c r="AG78" s="38">
        <v>0</v>
      </c>
      <c r="AH78" s="39">
        <v>0</v>
      </c>
      <c r="AI78" s="39">
        <v>0</v>
      </c>
      <c r="AJ78" s="39">
        <v>0</v>
      </c>
      <c r="AK78" s="40">
        <v>0</v>
      </c>
      <c r="AL78" s="38">
        <v>0</v>
      </c>
      <c r="AM78" s="39">
        <v>0</v>
      </c>
      <c r="AN78" s="39">
        <v>0</v>
      </c>
      <c r="AO78" s="39">
        <v>0</v>
      </c>
      <c r="AP78" s="40">
        <v>0</v>
      </c>
      <c r="AQ78" s="38">
        <v>0</v>
      </c>
      <c r="AR78" s="39">
        <v>0</v>
      </c>
      <c r="AS78" s="39">
        <v>0</v>
      </c>
      <c r="AT78" s="39">
        <v>0</v>
      </c>
      <c r="AU78" s="40">
        <v>0</v>
      </c>
      <c r="AV78" s="38">
        <v>0.019441306451612905</v>
      </c>
      <c r="AW78" s="39">
        <v>0.4896333833391548</v>
      </c>
      <c r="AX78" s="39">
        <v>0</v>
      </c>
      <c r="AY78" s="39">
        <v>0</v>
      </c>
      <c r="AZ78" s="40">
        <v>0.015451735032258064</v>
      </c>
      <c r="BA78" s="38">
        <v>0</v>
      </c>
      <c r="BB78" s="39">
        <v>0</v>
      </c>
      <c r="BC78" s="39">
        <v>0</v>
      </c>
      <c r="BD78" s="39">
        <v>0</v>
      </c>
      <c r="BE78" s="40">
        <v>0</v>
      </c>
      <c r="BF78" s="38">
        <v>0</v>
      </c>
      <c r="BG78" s="39">
        <v>0</v>
      </c>
      <c r="BH78" s="39">
        <v>0</v>
      </c>
      <c r="BI78" s="39">
        <v>0</v>
      </c>
      <c r="BJ78" s="40">
        <v>0.004547027903225806</v>
      </c>
      <c r="BK78" s="41">
        <f t="shared" si="4"/>
        <v>0.5445624020810903</v>
      </c>
    </row>
    <row r="79" spans="1:63" s="42" customFormat="1" ht="15">
      <c r="A79" s="37"/>
      <c r="B79" s="7" t="s">
        <v>301</v>
      </c>
      <c r="C79" s="38">
        <v>0</v>
      </c>
      <c r="D79" s="39">
        <v>0</v>
      </c>
      <c r="E79" s="39">
        <v>0</v>
      </c>
      <c r="F79" s="39">
        <v>0</v>
      </c>
      <c r="G79" s="40">
        <v>0</v>
      </c>
      <c r="H79" s="38">
        <v>3.3269979328387094</v>
      </c>
      <c r="I79" s="39">
        <v>83.64755451612903</v>
      </c>
      <c r="J79" s="39">
        <v>0</v>
      </c>
      <c r="K79" s="39">
        <v>0</v>
      </c>
      <c r="L79" s="40">
        <v>1.8208027000000002</v>
      </c>
      <c r="M79" s="38">
        <v>0</v>
      </c>
      <c r="N79" s="39">
        <v>0</v>
      </c>
      <c r="O79" s="39">
        <v>0</v>
      </c>
      <c r="P79" s="39">
        <v>0</v>
      </c>
      <c r="Q79" s="40">
        <v>0</v>
      </c>
      <c r="R79" s="38">
        <v>0.5954571687096775</v>
      </c>
      <c r="S79" s="39">
        <v>2.025364516129032</v>
      </c>
      <c r="T79" s="39">
        <v>0</v>
      </c>
      <c r="U79" s="39">
        <v>0</v>
      </c>
      <c r="V79" s="40">
        <v>0.11139803580645159</v>
      </c>
      <c r="W79" s="38">
        <v>0</v>
      </c>
      <c r="X79" s="39">
        <v>0</v>
      </c>
      <c r="Y79" s="39">
        <v>0</v>
      </c>
      <c r="Z79" s="39">
        <v>0</v>
      </c>
      <c r="AA79" s="40">
        <v>0</v>
      </c>
      <c r="AB79" s="38">
        <v>0</v>
      </c>
      <c r="AC79" s="39">
        <v>0</v>
      </c>
      <c r="AD79" s="39">
        <v>0</v>
      </c>
      <c r="AE79" s="39">
        <v>0</v>
      </c>
      <c r="AF79" s="40">
        <v>0</v>
      </c>
      <c r="AG79" s="38">
        <v>0</v>
      </c>
      <c r="AH79" s="39">
        <v>0</v>
      </c>
      <c r="AI79" s="39">
        <v>0</v>
      </c>
      <c r="AJ79" s="39">
        <v>0</v>
      </c>
      <c r="AK79" s="40">
        <v>0</v>
      </c>
      <c r="AL79" s="38">
        <v>0</v>
      </c>
      <c r="AM79" s="39">
        <v>0</v>
      </c>
      <c r="AN79" s="39">
        <v>0</v>
      </c>
      <c r="AO79" s="39">
        <v>0</v>
      </c>
      <c r="AP79" s="40">
        <v>0</v>
      </c>
      <c r="AQ79" s="38">
        <v>0</v>
      </c>
      <c r="AR79" s="39">
        <v>0</v>
      </c>
      <c r="AS79" s="39">
        <v>0</v>
      </c>
      <c r="AT79" s="39">
        <v>0</v>
      </c>
      <c r="AU79" s="40">
        <v>0</v>
      </c>
      <c r="AV79" s="38">
        <v>7.440571513645161</v>
      </c>
      <c r="AW79" s="39">
        <v>5.396112632324969</v>
      </c>
      <c r="AX79" s="39">
        <v>0</v>
      </c>
      <c r="AY79" s="39">
        <v>0</v>
      </c>
      <c r="AZ79" s="40">
        <v>2.8285027439032255</v>
      </c>
      <c r="BA79" s="38">
        <v>0</v>
      </c>
      <c r="BB79" s="39">
        <v>0</v>
      </c>
      <c r="BC79" s="39">
        <v>0</v>
      </c>
      <c r="BD79" s="39">
        <v>0</v>
      </c>
      <c r="BE79" s="40">
        <v>0</v>
      </c>
      <c r="BF79" s="38">
        <v>0.15388538838709676</v>
      </c>
      <c r="BG79" s="39">
        <v>1.5186058064516128</v>
      </c>
      <c r="BH79" s="39">
        <v>0</v>
      </c>
      <c r="BI79" s="39">
        <v>0</v>
      </c>
      <c r="BJ79" s="40">
        <v>0.001012403870967742</v>
      </c>
      <c r="BK79" s="41">
        <f t="shared" si="4"/>
        <v>108.86626535819595</v>
      </c>
    </row>
    <row r="80" spans="1:63" s="42" customFormat="1" ht="15">
      <c r="A80" s="37"/>
      <c r="B80" s="7" t="s">
        <v>152</v>
      </c>
      <c r="C80" s="38">
        <v>0</v>
      </c>
      <c r="D80" s="39">
        <v>0</v>
      </c>
      <c r="E80" s="39">
        <v>0</v>
      </c>
      <c r="F80" s="39">
        <v>0</v>
      </c>
      <c r="G80" s="40">
        <v>0</v>
      </c>
      <c r="H80" s="38">
        <v>0.6552837175161291</v>
      </c>
      <c r="I80" s="39">
        <v>398.15826967741936</v>
      </c>
      <c r="J80" s="39">
        <v>0</v>
      </c>
      <c r="K80" s="39">
        <v>0</v>
      </c>
      <c r="L80" s="40">
        <v>1.1670512966774196</v>
      </c>
      <c r="M80" s="38">
        <v>0</v>
      </c>
      <c r="N80" s="39">
        <v>0</v>
      </c>
      <c r="O80" s="39">
        <v>0</v>
      </c>
      <c r="P80" s="39">
        <v>0</v>
      </c>
      <c r="Q80" s="40">
        <v>0</v>
      </c>
      <c r="R80" s="38">
        <v>0.0006144417741935483</v>
      </c>
      <c r="S80" s="39">
        <v>0</v>
      </c>
      <c r="T80" s="39">
        <v>0</v>
      </c>
      <c r="U80" s="39">
        <v>0</v>
      </c>
      <c r="V80" s="40">
        <v>0.001658993322580645</v>
      </c>
      <c r="W80" s="38">
        <v>0</v>
      </c>
      <c r="X80" s="39">
        <v>0</v>
      </c>
      <c r="Y80" s="39">
        <v>0</v>
      </c>
      <c r="Z80" s="39">
        <v>0</v>
      </c>
      <c r="AA80" s="40">
        <v>0</v>
      </c>
      <c r="AB80" s="38">
        <v>0</v>
      </c>
      <c r="AC80" s="39">
        <v>0</v>
      </c>
      <c r="AD80" s="39">
        <v>0</v>
      </c>
      <c r="AE80" s="39">
        <v>0</v>
      </c>
      <c r="AF80" s="40">
        <v>0</v>
      </c>
      <c r="AG80" s="38">
        <v>0</v>
      </c>
      <c r="AH80" s="39">
        <v>0</v>
      </c>
      <c r="AI80" s="39">
        <v>0</v>
      </c>
      <c r="AJ80" s="39">
        <v>0</v>
      </c>
      <c r="AK80" s="40">
        <v>0</v>
      </c>
      <c r="AL80" s="38">
        <v>0</v>
      </c>
      <c r="AM80" s="39">
        <v>0</v>
      </c>
      <c r="AN80" s="39">
        <v>0</v>
      </c>
      <c r="AO80" s="39">
        <v>0</v>
      </c>
      <c r="AP80" s="40">
        <v>0</v>
      </c>
      <c r="AQ80" s="38">
        <v>0</v>
      </c>
      <c r="AR80" s="39">
        <v>0</v>
      </c>
      <c r="AS80" s="39">
        <v>0</v>
      </c>
      <c r="AT80" s="39">
        <v>0</v>
      </c>
      <c r="AU80" s="40">
        <v>0</v>
      </c>
      <c r="AV80" s="38">
        <v>1.0569576677419354</v>
      </c>
      <c r="AW80" s="39">
        <v>12.148938709743527</v>
      </c>
      <c r="AX80" s="39">
        <v>0</v>
      </c>
      <c r="AY80" s="39">
        <v>0</v>
      </c>
      <c r="AZ80" s="40">
        <v>0.522404364516129</v>
      </c>
      <c r="BA80" s="38">
        <v>0</v>
      </c>
      <c r="BB80" s="39">
        <v>0</v>
      </c>
      <c r="BC80" s="39">
        <v>0</v>
      </c>
      <c r="BD80" s="39">
        <v>0</v>
      </c>
      <c r="BE80" s="40">
        <v>0</v>
      </c>
      <c r="BF80" s="38">
        <v>0.2668939601935484</v>
      </c>
      <c r="BG80" s="39">
        <v>0</v>
      </c>
      <c r="BH80" s="39">
        <v>0</v>
      </c>
      <c r="BI80" s="39">
        <v>0</v>
      </c>
      <c r="BJ80" s="40">
        <v>0.1465162008387097</v>
      </c>
      <c r="BK80" s="41">
        <f t="shared" si="4"/>
        <v>414.1245890297435</v>
      </c>
    </row>
    <row r="81" spans="1:63" s="42" customFormat="1" ht="15">
      <c r="A81" s="37"/>
      <c r="B81" s="7" t="s">
        <v>265</v>
      </c>
      <c r="C81" s="38">
        <v>0</v>
      </c>
      <c r="D81" s="39">
        <v>250.371927968742</v>
      </c>
      <c r="E81" s="39">
        <v>0</v>
      </c>
      <c r="F81" s="39">
        <v>0</v>
      </c>
      <c r="G81" s="40">
        <v>132.79350725419354</v>
      </c>
      <c r="H81" s="38">
        <v>2.408343331451613</v>
      </c>
      <c r="I81" s="39">
        <v>406.69327411290317</v>
      </c>
      <c r="J81" s="39">
        <v>0</v>
      </c>
      <c r="K81" s="39">
        <v>0</v>
      </c>
      <c r="L81" s="40">
        <v>2.6095540024193546</v>
      </c>
      <c r="M81" s="38">
        <v>0</v>
      </c>
      <c r="N81" s="39">
        <v>0</v>
      </c>
      <c r="O81" s="39">
        <v>0</v>
      </c>
      <c r="P81" s="39">
        <v>0</v>
      </c>
      <c r="Q81" s="40">
        <v>0</v>
      </c>
      <c r="R81" s="38">
        <v>0.6259553203225806</v>
      </c>
      <c r="S81" s="39">
        <v>7.107359677419356</v>
      </c>
      <c r="T81" s="39">
        <v>0</v>
      </c>
      <c r="U81" s="39">
        <v>0</v>
      </c>
      <c r="V81" s="40">
        <v>0.022438949838709678</v>
      </c>
      <c r="W81" s="38">
        <v>0</v>
      </c>
      <c r="X81" s="39">
        <v>0</v>
      </c>
      <c r="Y81" s="39">
        <v>0</v>
      </c>
      <c r="Z81" s="39">
        <v>0</v>
      </c>
      <c r="AA81" s="40">
        <v>0</v>
      </c>
      <c r="AB81" s="38">
        <v>0</v>
      </c>
      <c r="AC81" s="39">
        <v>0</v>
      </c>
      <c r="AD81" s="39">
        <v>0</v>
      </c>
      <c r="AE81" s="39">
        <v>0</v>
      </c>
      <c r="AF81" s="40">
        <v>0</v>
      </c>
      <c r="AG81" s="38">
        <v>0</v>
      </c>
      <c r="AH81" s="39">
        <v>0</v>
      </c>
      <c r="AI81" s="39">
        <v>0</v>
      </c>
      <c r="AJ81" s="39">
        <v>0</v>
      </c>
      <c r="AK81" s="40">
        <v>0</v>
      </c>
      <c r="AL81" s="38">
        <v>0</v>
      </c>
      <c r="AM81" s="39">
        <v>0</v>
      </c>
      <c r="AN81" s="39">
        <v>0</v>
      </c>
      <c r="AO81" s="39">
        <v>0</v>
      </c>
      <c r="AP81" s="40">
        <v>0</v>
      </c>
      <c r="AQ81" s="38">
        <v>0</v>
      </c>
      <c r="AR81" s="39">
        <v>0</v>
      </c>
      <c r="AS81" s="39">
        <v>0</v>
      </c>
      <c r="AT81" s="39">
        <v>0</v>
      </c>
      <c r="AU81" s="40">
        <v>0</v>
      </c>
      <c r="AV81" s="38">
        <v>4.287158552903226</v>
      </c>
      <c r="AW81" s="39">
        <v>5.670308903288788</v>
      </c>
      <c r="AX81" s="39">
        <v>0</v>
      </c>
      <c r="AY81" s="39">
        <v>0</v>
      </c>
      <c r="AZ81" s="40">
        <v>0.710313532</v>
      </c>
      <c r="BA81" s="38">
        <v>0</v>
      </c>
      <c r="BB81" s="39">
        <v>0</v>
      </c>
      <c r="BC81" s="39">
        <v>0</v>
      </c>
      <c r="BD81" s="39">
        <v>0</v>
      </c>
      <c r="BE81" s="40">
        <v>0</v>
      </c>
      <c r="BF81" s="38">
        <v>0.20024166222580653</v>
      </c>
      <c r="BG81" s="39">
        <v>0.30376654838709677</v>
      </c>
      <c r="BH81" s="39">
        <v>0</v>
      </c>
      <c r="BI81" s="39">
        <v>0</v>
      </c>
      <c r="BJ81" s="40">
        <v>0.01518832741935484</v>
      </c>
      <c r="BK81" s="41">
        <f t="shared" si="4"/>
        <v>813.8193381435144</v>
      </c>
    </row>
    <row r="82" spans="1:63" s="42" customFormat="1" ht="15">
      <c r="A82" s="37"/>
      <c r="B82" s="7" t="s">
        <v>218</v>
      </c>
      <c r="C82" s="38">
        <v>0</v>
      </c>
      <c r="D82" s="39">
        <v>2.437610483870968</v>
      </c>
      <c r="E82" s="39">
        <v>0</v>
      </c>
      <c r="F82" s="39">
        <v>0</v>
      </c>
      <c r="G82" s="40">
        <v>0</v>
      </c>
      <c r="H82" s="38">
        <v>0.26040038951612904</v>
      </c>
      <c r="I82" s="39">
        <v>0</v>
      </c>
      <c r="J82" s="39">
        <v>0</v>
      </c>
      <c r="K82" s="39">
        <v>0</v>
      </c>
      <c r="L82" s="40">
        <v>0.30517668693548394</v>
      </c>
      <c r="M82" s="38">
        <v>0</v>
      </c>
      <c r="N82" s="39">
        <v>0</v>
      </c>
      <c r="O82" s="39">
        <v>0</v>
      </c>
      <c r="P82" s="39">
        <v>0</v>
      </c>
      <c r="Q82" s="40">
        <v>0</v>
      </c>
      <c r="R82" s="38">
        <v>0.03407355516129033</v>
      </c>
      <c r="S82" s="39">
        <v>0</v>
      </c>
      <c r="T82" s="39">
        <v>0</v>
      </c>
      <c r="U82" s="39">
        <v>0</v>
      </c>
      <c r="V82" s="40">
        <v>0.005299153225806452</v>
      </c>
      <c r="W82" s="38">
        <v>0</v>
      </c>
      <c r="X82" s="39">
        <v>0</v>
      </c>
      <c r="Y82" s="39">
        <v>0</v>
      </c>
      <c r="Z82" s="39">
        <v>0</v>
      </c>
      <c r="AA82" s="40">
        <v>0</v>
      </c>
      <c r="AB82" s="38">
        <v>0.0010454341935483872</v>
      </c>
      <c r="AC82" s="39">
        <v>0</v>
      </c>
      <c r="AD82" s="39">
        <v>0</v>
      </c>
      <c r="AE82" s="39">
        <v>0</v>
      </c>
      <c r="AF82" s="40">
        <v>0</v>
      </c>
      <c r="AG82" s="38">
        <v>0</v>
      </c>
      <c r="AH82" s="39">
        <v>0</v>
      </c>
      <c r="AI82" s="39">
        <v>0</v>
      </c>
      <c r="AJ82" s="39">
        <v>0</v>
      </c>
      <c r="AK82" s="40">
        <v>0</v>
      </c>
      <c r="AL82" s="38">
        <v>0</v>
      </c>
      <c r="AM82" s="39">
        <v>0</v>
      </c>
      <c r="AN82" s="39">
        <v>0</v>
      </c>
      <c r="AO82" s="39">
        <v>0</v>
      </c>
      <c r="AP82" s="40">
        <v>0</v>
      </c>
      <c r="AQ82" s="38">
        <v>0</v>
      </c>
      <c r="AR82" s="39">
        <v>0</v>
      </c>
      <c r="AS82" s="39">
        <v>0</v>
      </c>
      <c r="AT82" s="39">
        <v>0</v>
      </c>
      <c r="AU82" s="40">
        <v>0</v>
      </c>
      <c r="AV82" s="38">
        <v>9.321660575483872</v>
      </c>
      <c r="AW82" s="39">
        <v>4.077922036242314</v>
      </c>
      <c r="AX82" s="39">
        <v>0</v>
      </c>
      <c r="AY82" s="39">
        <v>0</v>
      </c>
      <c r="AZ82" s="40">
        <v>2.5409715779032256</v>
      </c>
      <c r="BA82" s="38">
        <v>0</v>
      </c>
      <c r="BB82" s="39">
        <v>0</v>
      </c>
      <c r="BC82" s="39">
        <v>0</v>
      </c>
      <c r="BD82" s="39">
        <v>0</v>
      </c>
      <c r="BE82" s="40">
        <v>0</v>
      </c>
      <c r="BF82" s="38">
        <v>1.462841361548387</v>
      </c>
      <c r="BG82" s="39">
        <v>0.8394941117741933</v>
      </c>
      <c r="BH82" s="39">
        <v>0</v>
      </c>
      <c r="BI82" s="39">
        <v>0</v>
      </c>
      <c r="BJ82" s="40">
        <v>0.01771053848387097</v>
      </c>
      <c r="BK82" s="41">
        <f t="shared" si="4"/>
        <v>21.304205904339092</v>
      </c>
    </row>
    <row r="83" spans="1:63" s="42" customFormat="1" ht="15">
      <c r="A83" s="37"/>
      <c r="B83" s="7" t="s">
        <v>153</v>
      </c>
      <c r="C83" s="38">
        <v>0</v>
      </c>
      <c r="D83" s="39">
        <v>0</v>
      </c>
      <c r="E83" s="39">
        <v>0</v>
      </c>
      <c r="F83" s="39">
        <v>0</v>
      </c>
      <c r="G83" s="40">
        <v>0</v>
      </c>
      <c r="H83" s="38">
        <v>0.3937111841935484</v>
      </c>
      <c r="I83" s="39">
        <v>122.46070967741936</v>
      </c>
      <c r="J83" s="39">
        <v>0</v>
      </c>
      <c r="K83" s="39">
        <v>0</v>
      </c>
      <c r="L83" s="40">
        <v>0.02571674903225806</v>
      </c>
      <c r="M83" s="38">
        <v>0</v>
      </c>
      <c r="N83" s="39">
        <v>0</v>
      </c>
      <c r="O83" s="39">
        <v>0</v>
      </c>
      <c r="P83" s="39">
        <v>0</v>
      </c>
      <c r="Q83" s="40">
        <v>0</v>
      </c>
      <c r="R83" s="38">
        <v>1.225380681032258</v>
      </c>
      <c r="S83" s="39">
        <v>5.510731935483871</v>
      </c>
      <c r="T83" s="39">
        <v>0</v>
      </c>
      <c r="U83" s="39">
        <v>0</v>
      </c>
      <c r="V83" s="40">
        <v>0.012246070967741935</v>
      </c>
      <c r="W83" s="38">
        <v>0</v>
      </c>
      <c r="X83" s="39">
        <v>0</v>
      </c>
      <c r="Y83" s="39">
        <v>0</v>
      </c>
      <c r="Z83" s="39">
        <v>0</v>
      </c>
      <c r="AA83" s="40">
        <v>0</v>
      </c>
      <c r="AB83" s="38">
        <v>0</v>
      </c>
      <c r="AC83" s="39">
        <v>0</v>
      </c>
      <c r="AD83" s="39">
        <v>0</v>
      </c>
      <c r="AE83" s="39">
        <v>0</v>
      </c>
      <c r="AF83" s="40">
        <v>0</v>
      </c>
      <c r="AG83" s="38">
        <v>0</v>
      </c>
      <c r="AH83" s="39">
        <v>0</v>
      </c>
      <c r="AI83" s="39">
        <v>0</v>
      </c>
      <c r="AJ83" s="39">
        <v>0</v>
      </c>
      <c r="AK83" s="40">
        <v>0</v>
      </c>
      <c r="AL83" s="38">
        <v>0</v>
      </c>
      <c r="AM83" s="39">
        <v>0</v>
      </c>
      <c r="AN83" s="39">
        <v>0</v>
      </c>
      <c r="AO83" s="39">
        <v>0</v>
      </c>
      <c r="AP83" s="40">
        <v>0</v>
      </c>
      <c r="AQ83" s="38">
        <v>0</v>
      </c>
      <c r="AR83" s="39">
        <v>0</v>
      </c>
      <c r="AS83" s="39">
        <v>0</v>
      </c>
      <c r="AT83" s="39">
        <v>0</v>
      </c>
      <c r="AU83" s="40">
        <v>0</v>
      </c>
      <c r="AV83" s="38">
        <v>0.012214732258064517</v>
      </c>
      <c r="AW83" s="39">
        <v>2.4429458064965477</v>
      </c>
      <c r="AX83" s="39">
        <v>0</v>
      </c>
      <c r="AY83" s="39">
        <v>0</v>
      </c>
      <c r="AZ83" s="40">
        <v>0.012214729032258065</v>
      </c>
      <c r="BA83" s="38">
        <v>0</v>
      </c>
      <c r="BB83" s="39">
        <v>0</v>
      </c>
      <c r="BC83" s="39">
        <v>0</v>
      </c>
      <c r="BD83" s="39">
        <v>0</v>
      </c>
      <c r="BE83" s="40">
        <v>0</v>
      </c>
      <c r="BF83" s="38">
        <v>1.2214729032258065</v>
      </c>
      <c r="BG83" s="39">
        <v>0</v>
      </c>
      <c r="BH83" s="39">
        <v>0</v>
      </c>
      <c r="BI83" s="39">
        <v>0</v>
      </c>
      <c r="BJ83" s="40">
        <v>0.012214729032258065</v>
      </c>
      <c r="BK83" s="41">
        <f t="shared" si="4"/>
        <v>133.32955919817394</v>
      </c>
    </row>
    <row r="84" spans="1:63" s="42" customFormat="1" ht="15">
      <c r="A84" s="37"/>
      <c r="B84" s="7" t="s">
        <v>313</v>
      </c>
      <c r="C84" s="38">
        <v>0</v>
      </c>
      <c r="D84" s="39">
        <v>156.11683759625808</v>
      </c>
      <c r="E84" s="39">
        <v>0</v>
      </c>
      <c r="F84" s="39">
        <v>0</v>
      </c>
      <c r="G84" s="40">
        <v>25.853645161290324</v>
      </c>
      <c r="H84" s="38">
        <v>0.11380774599999999</v>
      </c>
      <c r="I84" s="39">
        <v>223.2151865505806</v>
      </c>
      <c r="J84" s="39">
        <v>0</v>
      </c>
      <c r="K84" s="39">
        <v>0</v>
      </c>
      <c r="L84" s="40">
        <v>3.3622148459354833</v>
      </c>
      <c r="M84" s="38">
        <v>0</v>
      </c>
      <c r="N84" s="39">
        <v>0</v>
      </c>
      <c r="O84" s="39">
        <v>0</v>
      </c>
      <c r="P84" s="39">
        <v>0</v>
      </c>
      <c r="Q84" s="40">
        <v>0</v>
      </c>
      <c r="R84" s="38">
        <v>0.03329292603225807</v>
      </c>
      <c r="S84" s="39">
        <v>1.9709739722580646</v>
      </c>
      <c r="T84" s="39">
        <v>0</v>
      </c>
      <c r="U84" s="39">
        <v>0</v>
      </c>
      <c r="V84" s="40">
        <v>0.20778728058064513</v>
      </c>
      <c r="W84" s="38">
        <v>0</v>
      </c>
      <c r="X84" s="39">
        <v>0</v>
      </c>
      <c r="Y84" s="39">
        <v>0</v>
      </c>
      <c r="Z84" s="39">
        <v>0</v>
      </c>
      <c r="AA84" s="40">
        <v>0</v>
      </c>
      <c r="AB84" s="38">
        <v>0</v>
      </c>
      <c r="AC84" s="39">
        <v>0</v>
      </c>
      <c r="AD84" s="39">
        <v>0</v>
      </c>
      <c r="AE84" s="39">
        <v>0</v>
      </c>
      <c r="AF84" s="40">
        <v>0</v>
      </c>
      <c r="AG84" s="38">
        <v>0</v>
      </c>
      <c r="AH84" s="39">
        <v>0</v>
      </c>
      <c r="AI84" s="39">
        <v>0</v>
      </c>
      <c r="AJ84" s="39">
        <v>0</v>
      </c>
      <c r="AK84" s="40">
        <v>0</v>
      </c>
      <c r="AL84" s="38">
        <v>0</v>
      </c>
      <c r="AM84" s="39">
        <v>0</v>
      </c>
      <c r="AN84" s="39">
        <v>0</v>
      </c>
      <c r="AO84" s="39">
        <v>0</v>
      </c>
      <c r="AP84" s="40">
        <v>0</v>
      </c>
      <c r="AQ84" s="38">
        <v>0</v>
      </c>
      <c r="AR84" s="39">
        <v>0</v>
      </c>
      <c r="AS84" s="39">
        <v>0</v>
      </c>
      <c r="AT84" s="39">
        <v>0</v>
      </c>
      <c r="AU84" s="40">
        <v>0</v>
      </c>
      <c r="AV84" s="38">
        <v>0.2820900254193548</v>
      </c>
      <c r="AW84" s="39">
        <v>1.827351849203411</v>
      </c>
      <c r="AX84" s="39">
        <v>0</v>
      </c>
      <c r="AY84" s="39">
        <v>0</v>
      </c>
      <c r="AZ84" s="40">
        <v>7.662104827741936</v>
      </c>
      <c r="BA84" s="38">
        <v>0</v>
      </c>
      <c r="BB84" s="39">
        <v>0</v>
      </c>
      <c r="BC84" s="39">
        <v>0</v>
      </c>
      <c r="BD84" s="39">
        <v>0</v>
      </c>
      <c r="BE84" s="40">
        <v>0</v>
      </c>
      <c r="BF84" s="38">
        <v>0.07121458496774193</v>
      </c>
      <c r="BG84" s="39">
        <v>1.1038919916451615</v>
      </c>
      <c r="BH84" s="39">
        <v>0</v>
      </c>
      <c r="BI84" s="39">
        <v>0</v>
      </c>
      <c r="BJ84" s="40">
        <v>0.3664541839032258</v>
      </c>
      <c r="BK84" s="41">
        <f t="shared" si="4"/>
        <v>422.1868535418162</v>
      </c>
    </row>
    <row r="85" spans="1:63" s="42" customFormat="1" ht="15">
      <c r="A85" s="37"/>
      <c r="B85" s="7" t="s">
        <v>181</v>
      </c>
      <c r="C85" s="38">
        <v>0</v>
      </c>
      <c r="D85" s="39">
        <v>0</v>
      </c>
      <c r="E85" s="39">
        <v>0</v>
      </c>
      <c r="F85" s="39">
        <v>0</v>
      </c>
      <c r="G85" s="40">
        <v>0</v>
      </c>
      <c r="H85" s="38">
        <v>0.4934600281935483</v>
      </c>
      <c r="I85" s="39">
        <v>89.88762774193549</v>
      </c>
      <c r="J85" s="39">
        <v>0</v>
      </c>
      <c r="K85" s="39">
        <v>0</v>
      </c>
      <c r="L85" s="40">
        <v>0.05934888435483871</v>
      </c>
      <c r="M85" s="38">
        <v>0</v>
      </c>
      <c r="N85" s="39">
        <v>0</v>
      </c>
      <c r="O85" s="39">
        <v>0</v>
      </c>
      <c r="P85" s="39">
        <v>0</v>
      </c>
      <c r="Q85" s="40">
        <v>0</v>
      </c>
      <c r="R85" s="38">
        <v>0.0057620274193548385</v>
      </c>
      <c r="S85" s="39">
        <v>0</v>
      </c>
      <c r="T85" s="39">
        <v>0</v>
      </c>
      <c r="U85" s="39">
        <v>0</v>
      </c>
      <c r="V85" s="40">
        <v>0</v>
      </c>
      <c r="W85" s="38">
        <v>0</v>
      </c>
      <c r="X85" s="39">
        <v>0</v>
      </c>
      <c r="Y85" s="39">
        <v>0</v>
      </c>
      <c r="Z85" s="39">
        <v>0</v>
      </c>
      <c r="AA85" s="40">
        <v>0</v>
      </c>
      <c r="AB85" s="38">
        <v>0</v>
      </c>
      <c r="AC85" s="39">
        <v>0</v>
      </c>
      <c r="AD85" s="39">
        <v>0</v>
      </c>
      <c r="AE85" s="39">
        <v>0</v>
      </c>
      <c r="AF85" s="40">
        <v>0</v>
      </c>
      <c r="AG85" s="38">
        <v>0</v>
      </c>
      <c r="AH85" s="39">
        <v>0</v>
      </c>
      <c r="AI85" s="39">
        <v>0</v>
      </c>
      <c r="AJ85" s="39">
        <v>0</v>
      </c>
      <c r="AK85" s="40">
        <v>0</v>
      </c>
      <c r="AL85" s="38">
        <v>0</v>
      </c>
      <c r="AM85" s="39">
        <v>0</v>
      </c>
      <c r="AN85" s="39">
        <v>0</v>
      </c>
      <c r="AO85" s="39">
        <v>0</v>
      </c>
      <c r="AP85" s="40">
        <v>0</v>
      </c>
      <c r="AQ85" s="38">
        <v>0</v>
      </c>
      <c r="AR85" s="39">
        <v>0</v>
      </c>
      <c r="AS85" s="39">
        <v>0</v>
      </c>
      <c r="AT85" s="39">
        <v>0</v>
      </c>
      <c r="AU85" s="40">
        <v>0</v>
      </c>
      <c r="AV85" s="38">
        <v>6.226869643645162</v>
      </c>
      <c r="AW85" s="39">
        <v>9.641777580681698</v>
      </c>
      <c r="AX85" s="39">
        <v>0</v>
      </c>
      <c r="AY85" s="39">
        <v>0</v>
      </c>
      <c r="AZ85" s="40">
        <v>2.2897520263870965</v>
      </c>
      <c r="BA85" s="38">
        <v>0</v>
      </c>
      <c r="BB85" s="39">
        <v>0</v>
      </c>
      <c r="BC85" s="39">
        <v>0</v>
      </c>
      <c r="BD85" s="39">
        <v>0</v>
      </c>
      <c r="BE85" s="40">
        <v>0</v>
      </c>
      <c r="BF85" s="38">
        <v>1.7037588148387097</v>
      </c>
      <c r="BG85" s="39">
        <v>0</v>
      </c>
      <c r="BH85" s="39">
        <v>0</v>
      </c>
      <c r="BI85" s="39">
        <v>0</v>
      </c>
      <c r="BJ85" s="40">
        <v>0.0011343267741935484</v>
      </c>
      <c r="BK85" s="41">
        <f t="shared" si="4"/>
        <v>110.30949107423008</v>
      </c>
    </row>
    <row r="86" spans="1:63" s="42" customFormat="1" ht="15">
      <c r="A86" s="37"/>
      <c r="B86" s="7" t="s">
        <v>257</v>
      </c>
      <c r="C86" s="38">
        <v>0</v>
      </c>
      <c r="D86" s="39">
        <v>2.0403593548387096</v>
      </c>
      <c r="E86" s="39">
        <v>0</v>
      </c>
      <c r="F86" s="39">
        <v>0</v>
      </c>
      <c r="G86" s="40">
        <v>0</v>
      </c>
      <c r="H86" s="38">
        <v>2.0881890159032253</v>
      </c>
      <c r="I86" s="39">
        <v>120.38120193548387</v>
      </c>
      <c r="J86" s="39">
        <v>0</v>
      </c>
      <c r="K86" s="39">
        <v>0</v>
      </c>
      <c r="L86" s="40">
        <v>0.8051762687096773</v>
      </c>
      <c r="M86" s="38">
        <v>0</v>
      </c>
      <c r="N86" s="39">
        <v>0</v>
      </c>
      <c r="O86" s="39">
        <v>0</v>
      </c>
      <c r="P86" s="39">
        <v>0</v>
      </c>
      <c r="Q86" s="40">
        <v>0</v>
      </c>
      <c r="R86" s="38">
        <v>0.027158203322580645</v>
      </c>
      <c r="S86" s="39">
        <v>5.100898387096774</v>
      </c>
      <c r="T86" s="39">
        <v>0</v>
      </c>
      <c r="U86" s="39">
        <v>0</v>
      </c>
      <c r="V86" s="40">
        <v>0.028054941129032257</v>
      </c>
      <c r="W86" s="38">
        <v>0</v>
      </c>
      <c r="X86" s="39">
        <v>0</v>
      </c>
      <c r="Y86" s="39">
        <v>0</v>
      </c>
      <c r="Z86" s="39">
        <v>0</v>
      </c>
      <c r="AA86" s="40">
        <v>0</v>
      </c>
      <c r="AB86" s="38">
        <v>0</v>
      </c>
      <c r="AC86" s="39">
        <v>0</v>
      </c>
      <c r="AD86" s="39">
        <v>0</v>
      </c>
      <c r="AE86" s="39">
        <v>0</v>
      </c>
      <c r="AF86" s="40">
        <v>0</v>
      </c>
      <c r="AG86" s="38">
        <v>0</v>
      </c>
      <c r="AH86" s="39">
        <v>0</v>
      </c>
      <c r="AI86" s="39">
        <v>0</v>
      </c>
      <c r="AJ86" s="39">
        <v>0</v>
      </c>
      <c r="AK86" s="40">
        <v>0</v>
      </c>
      <c r="AL86" s="38">
        <v>0.003056178387096774</v>
      </c>
      <c r="AM86" s="39">
        <v>0</v>
      </c>
      <c r="AN86" s="39">
        <v>0</v>
      </c>
      <c r="AO86" s="39">
        <v>0</v>
      </c>
      <c r="AP86" s="40">
        <v>0</v>
      </c>
      <c r="AQ86" s="38">
        <v>0</v>
      </c>
      <c r="AR86" s="39">
        <v>0</v>
      </c>
      <c r="AS86" s="39">
        <v>0</v>
      </c>
      <c r="AT86" s="39">
        <v>0</v>
      </c>
      <c r="AU86" s="40">
        <v>0</v>
      </c>
      <c r="AV86" s="38">
        <v>3.625024843645162</v>
      </c>
      <c r="AW86" s="39">
        <v>52.719077177454004</v>
      </c>
      <c r="AX86" s="39">
        <v>0</v>
      </c>
      <c r="AY86" s="39">
        <v>0</v>
      </c>
      <c r="AZ86" s="40">
        <v>6.334745047354839</v>
      </c>
      <c r="BA86" s="38">
        <v>0</v>
      </c>
      <c r="BB86" s="39">
        <v>0</v>
      </c>
      <c r="BC86" s="39">
        <v>0</v>
      </c>
      <c r="BD86" s="39">
        <v>0</v>
      </c>
      <c r="BE86" s="40">
        <v>0</v>
      </c>
      <c r="BF86" s="38">
        <v>0.182861339516129</v>
      </c>
      <c r="BG86" s="39">
        <v>0</v>
      </c>
      <c r="BH86" s="39">
        <v>0</v>
      </c>
      <c r="BI86" s="39">
        <v>0</v>
      </c>
      <c r="BJ86" s="40">
        <v>0.001018726129032258</v>
      </c>
      <c r="BK86" s="41">
        <f t="shared" si="4"/>
        <v>193.3368214189701</v>
      </c>
    </row>
    <row r="87" spans="1:63" s="42" customFormat="1" ht="15">
      <c r="A87" s="37"/>
      <c r="B87" s="7" t="s">
        <v>159</v>
      </c>
      <c r="C87" s="38">
        <v>0</v>
      </c>
      <c r="D87" s="39">
        <v>42.57437258064516</v>
      </c>
      <c r="E87" s="39">
        <v>0</v>
      </c>
      <c r="F87" s="39">
        <v>0</v>
      </c>
      <c r="G87" s="40">
        <v>0</v>
      </c>
      <c r="H87" s="38">
        <v>0.2817207003870968</v>
      </c>
      <c r="I87" s="39">
        <v>565.8742321290323</v>
      </c>
      <c r="J87" s="39">
        <v>0</v>
      </c>
      <c r="K87" s="39">
        <v>0</v>
      </c>
      <c r="L87" s="40">
        <v>0.20435698838709676</v>
      </c>
      <c r="M87" s="38">
        <v>0</v>
      </c>
      <c r="N87" s="39">
        <v>0</v>
      </c>
      <c r="O87" s="39">
        <v>0</v>
      </c>
      <c r="P87" s="39">
        <v>0</v>
      </c>
      <c r="Q87" s="40">
        <v>0</v>
      </c>
      <c r="R87" s="38">
        <v>0</v>
      </c>
      <c r="S87" s="39">
        <v>0</v>
      </c>
      <c r="T87" s="39">
        <v>0</v>
      </c>
      <c r="U87" s="39">
        <v>0</v>
      </c>
      <c r="V87" s="40">
        <v>0</v>
      </c>
      <c r="W87" s="38">
        <v>0</v>
      </c>
      <c r="X87" s="39">
        <v>0</v>
      </c>
      <c r="Y87" s="39">
        <v>0</v>
      </c>
      <c r="Z87" s="39">
        <v>0</v>
      </c>
      <c r="AA87" s="40">
        <v>0</v>
      </c>
      <c r="AB87" s="38">
        <v>0</v>
      </c>
      <c r="AC87" s="39">
        <v>0</v>
      </c>
      <c r="AD87" s="39">
        <v>0</v>
      </c>
      <c r="AE87" s="39">
        <v>0</v>
      </c>
      <c r="AF87" s="40">
        <v>0</v>
      </c>
      <c r="AG87" s="38">
        <v>0</v>
      </c>
      <c r="AH87" s="39">
        <v>0</v>
      </c>
      <c r="AI87" s="39">
        <v>0</v>
      </c>
      <c r="AJ87" s="39">
        <v>0</v>
      </c>
      <c r="AK87" s="40">
        <v>0</v>
      </c>
      <c r="AL87" s="38">
        <v>0.0012120317741935486</v>
      </c>
      <c r="AM87" s="39">
        <v>0</v>
      </c>
      <c r="AN87" s="39">
        <v>0</v>
      </c>
      <c r="AO87" s="39">
        <v>0</v>
      </c>
      <c r="AP87" s="40">
        <v>0</v>
      </c>
      <c r="AQ87" s="38">
        <v>0</v>
      </c>
      <c r="AR87" s="39">
        <v>0</v>
      </c>
      <c r="AS87" s="39">
        <v>0</v>
      </c>
      <c r="AT87" s="39">
        <v>0</v>
      </c>
      <c r="AU87" s="40">
        <v>0</v>
      </c>
      <c r="AV87" s="38">
        <v>1.207425900032258</v>
      </c>
      <c r="AW87" s="39">
        <v>1.2726331935812425</v>
      </c>
      <c r="AX87" s="39">
        <v>0</v>
      </c>
      <c r="AY87" s="39">
        <v>0</v>
      </c>
      <c r="AZ87" s="40">
        <v>4.127936055161291</v>
      </c>
      <c r="BA87" s="38">
        <v>0</v>
      </c>
      <c r="BB87" s="39">
        <v>0</v>
      </c>
      <c r="BC87" s="39">
        <v>0</v>
      </c>
      <c r="BD87" s="39">
        <v>0</v>
      </c>
      <c r="BE87" s="40">
        <v>0</v>
      </c>
      <c r="BF87" s="38">
        <v>0.03575493258064516</v>
      </c>
      <c r="BG87" s="39">
        <v>0</v>
      </c>
      <c r="BH87" s="39">
        <v>0</v>
      </c>
      <c r="BI87" s="39">
        <v>0</v>
      </c>
      <c r="BJ87" s="40">
        <v>0.24301233838709677</v>
      </c>
      <c r="BK87" s="41">
        <f t="shared" si="4"/>
        <v>615.8226568499683</v>
      </c>
    </row>
    <row r="88" spans="1:63" s="42" customFormat="1" ht="15">
      <c r="A88" s="37"/>
      <c r="B88" s="7" t="s">
        <v>252</v>
      </c>
      <c r="C88" s="38">
        <v>0</v>
      </c>
      <c r="D88" s="39">
        <v>10.227677419354839</v>
      </c>
      <c r="E88" s="39">
        <v>0</v>
      </c>
      <c r="F88" s="39">
        <v>0</v>
      </c>
      <c r="G88" s="40">
        <v>0</v>
      </c>
      <c r="H88" s="38">
        <v>1.9805895276774195</v>
      </c>
      <c r="I88" s="39">
        <v>118.58991967741935</v>
      </c>
      <c r="J88" s="39">
        <v>0</v>
      </c>
      <c r="K88" s="39">
        <v>0</v>
      </c>
      <c r="L88" s="40">
        <v>1.2557542335483869</v>
      </c>
      <c r="M88" s="38">
        <v>0</v>
      </c>
      <c r="N88" s="39">
        <v>0</v>
      </c>
      <c r="O88" s="39">
        <v>0</v>
      </c>
      <c r="P88" s="39">
        <v>0</v>
      </c>
      <c r="Q88" s="40">
        <v>0</v>
      </c>
      <c r="R88" s="38">
        <v>0.06647990322580645</v>
      </c>
      <c r="S88" s="39">
        <v>7.670758064516129</v>
      </c>
      <c r="T88" s="39">
        <v>0</v>
      </c>
      <c r="U88" s="39">
        <v>0</v>
      </c>
      <c r="V88" s="40">
        <v>0</v>
      </c>
      <c r="W88" s="38">
        <v>0</v>
      </c>
      <c r="X88" s="39">
        <v>0</v>
      </c>
      <c r="Y88" s="39">
        <v>0</v>
      </c>
      <c r="Z88" s="39">
        <v>0</v>
      </c>
      <c r="AA88" s="40">
        <v>0</v>
      </c>
      <c r="AB88" s="38">
        <v>0</v>
      </c>
      <c r="AC88" s="39">
        <v>0</v>
      </c>
      <c r="AD88" s="39">
        <v>0</v>
      </c>
      <c r="AE88" s="39">
        <v>0</v>
      </c>
      <c r="AF88" s="40">
        <v>0</v>
      </c>
      <c r="AG88" s="38">
        <v>0</v>
      </c>
      <c r="AH88" s="39">
        <v>0</v>
      </c>
      <c r="AI88" s="39">
        <v>0</v>
      </c>
      <c r="AJ88" s="39">
        <v>0</v>
      </c>
      <c r="AK88" s="40">
        <v>0</v>
      </c>
      <c r="AL88" s="38">
        <v>0</v>
      </c>
      <c r="AM88" s="39">
        <v>0</v>
      </c>
      <c r="AN88" s="39">
        <v>0</v>
      </c>
      <c r="AO88" s="39">
        <v>0</v>
      </c>
      <c r="AP88" s="40">
        <v>0</v>
      </c>
      <c r="AQ88" s="38">
        <v>0</v>
      </c>
      <c r="AR88" s="39">
        <v>0</v>
      </c>
      <c r="AS88" s="39">
        <v>0</v>
      </c>
      <c r="AT88" s="39">
        <v>0</v>
      </c>
      <c r="AU88" s="40">
        <v>0</v>
      </c>
      <c r="AV88" s="38">
        <v>2.732455978709677</v>
      </c>
      <c r="AW88" s="39">
        <v>22.468042882220463</v>
      </c>
      <c r="AX88" s="39">
        <v>0</v>
      </c>
      <c r="AY88" s="39">
        <v>0</v>
      </c>
      <c r="AZ88" s="40">
        <v>2.077629448096774</v>
      </c>
      <c r="BA88" s="38">
        <v>0</v>
      </c>
      <c r="BB88" s="39">
        <v>0</v>
      </c>
      <c r="BC88" s="39">
        <v>0</v>
      </c>
      <c r="BD88" s="39">
        <v>0</v>
      </c>
      <c r="BE88" s="40">
        <v>0</v>
      </c>
      <c r="BF88" s="38">
        <v>0.030633029032258067</v>
      </c>
      <c r="BG88" s="39">
        <v>0</v>
      </c>
      <c r="BH88" s="39">
        <v>0</v>
      </c>
      <c r="BI88" s="39">
        <v>0</v>
      </c>
      <c r="BJ88" s="40">
        <v>0.005616055322580645</v>
      </c>
      <c r="BK88" s="41">
        <f t="shared" si="4"/>
        <v>167.10555621912366</v>
      </c>
    </row>
    <row r="89" spans="1:63" s="42" customFormat="1" ht="15">
      <c r="A89" s="37"/>
      <c r="B89" s="7" t="s">
        <v>148</v>
      </c>
      <c r="C89" s="38">
        <v>0</v>
      </c>
      <c r="D89" s="39">
        <v>0</v>
      </c>
      <c r="E89" s="39">
        <v>0</v>
      </c>
      <c r="F89" s="39">
        <v>0</v>
      </c>
      <c r="G89" s="40">
        <v>0</v>
      </c>
      <c r="H89" s="38">
        <v>0</v>
      </c>
      <c r="I89" s="39">
        <v>322.89928387096774</v>
      </c>
      <c r="J89" s="39">
        <v>0</v>
      </c>
      <c r="K89" s="39">
        <v>0</v>
      </c>
      <c r="L89" s="40">
        <v>35.826917465806446</v>
      </c>
      <c r="M89" s="38">
        <v>0</v>
      </c>
      <c r="N89" s="39">
        <v>0</v>
      </c>
      <c r="O89" s="39">
        <v>0</v>
      </c>
      <c r="P89" s="39">
        <v>0</v>
      </c>
      <c r="Q89" s="40">
        <v>0</v>
      </c>
      <c r="R89" s="38">
        <v>2.4838406451612904</v>
      </c>
      <c r="S89" s="39">
        <v>0</v>
      </c>
      <c r="T89" s="39">
        <v>0</v>
      </c>
      <c r="U89" s="39">
        <v>0</v>
      </c>
      <c r="V89" s="40">
        <v>0.0010183746451612901</v>
      </c>
      <c r="W89" s="38">
        <v>0</v>
      </c>
      <c r="X89" s="39">
        <v>0</v>
      </c>
      <c r="Y89" s="39">
        <v>0</v>
      </c>
      <c r="Z89" s="39">
        <v>0</v>
      </c>
      <c r="AA89" s="40">
        <v>0</v>
      </c>
      <c r="AB89" s="38">
        <v>0</v>
      </c>
      <c r="AC89" s="39">
        <v>0</v>
      </c>
      <c r="AD89" s="39">
        <v>0</v>
      </c>
      <c r="AE89" s="39">
        <v>0</v>
      </c>
      <c r="AF89" s="40">
        <v>0</v>
      </c>
      <c r="AG89" s="38">
        <v>0</v>
      </c>
      <c r="AH89" s="39">
        <v>0</v>
      </c>
      <c r="AI89" s="39">
        <v>0</v>
      </c>
      <c r="AJ89" s="39">
        <v>0</v>
      </c>
      <c r="AK89" s="40">
        <v>0</v>
      </c>
      <c r="AL89" s="38">
        <v>0</v>
      </c>
      <c r="AM89" s="39">
        <v>0</v>
      </c>
      <c r="AN89" s="39">
        <v>0</v>
      </c>
      <c r="AO89" s="39">
        <v>0</v>
      </c>
      <c r="AP89" s="40">
        <v>0</v>
      </c>
      <c r="AQ89" s="38">
        <v>0</v>
      </c>
      <c r="AR89" s="39">
        <v>0</v>
      </c>
      <c r="AS89" s="39">
        <v>0</v>
      </c>
      <c r="AT89" s="39">
        <v>0</v>
      </c>
      <c r="AU89" s="40">
        <v>0</v>
      </c>
      <c r="AV89" s="38">
        <v>0.4672763132258063</v>
      </c>
      <c r="AW89" s="39">
        <v>139.94758387098713</v>
      </c>
      <c r="AX89" s="39">
        <v>0</v>
      </c>
      <c r="AY89" s="39">
        <v>0</v>
      </c>
      <c r="AZ89" s="40">
        <v>0.6594875080645161</v>
      </c>
      <c r="BA89" s="38">
        <v>0</v>
      </c>
      <c r="BB89" s="39">
        <v>0</v>
      </c>
      <c r="BC89" s="39">
        <v>0</v>
      </c>
      <c r="BD89" s="39">
        <v>0</v>
      </c>
      <c r="BE89" s="40">
        <v>0</v>
      </c>
      <c r="BF89" s="38">
        <v>0</v>
      </c>
      <c r="BG89" s="39">
        <v>0</v>
      </c>
      <c r="BH89" s="39">
        <v>0</v>
      </c>
      <c r="BI89" s="39">
        <v>0</v>
      </c>
      <c r="BJ89" s="40">
        <v>0</v>
      </c>
      <c r="BK89" s="41">
        <f t="shared" si="4"/>
        <v>502.2854080488581</v>
      </c>
    </row>
    <row r="90" spans="1:63" s="42" customFormat="1" ht="15">
      <c r="A90" s="37"/>
      <c r="B90" s="7" t="s">
        <v>99</v>
      </c>
      <c r="C90" s="38">
        <v>0</v>
      </c>
      <c r="D90" s="39">
        <v>0</v>
      </c>
      <c r="E90" s="39">
        <v>0</v>
      </c>
      <c r="F90" s="39">
        <v>0</v>
      </c>
      <c r="G90" s="40">
        <v>0</v>
      </c>
      <c r="H90" s="38">
        <v>0.009334881677419356</v>
      </c>
      <c r="I90" s="39">
        <v>4.274682631064515</v>
      </c>
      <c r="J90" s="39">
        <v>0.5059395672903224</v>
      </c>
      <c r="K90" s="39">
        <v>0</v>
      </c>
      <c r="L90" s="40">
        <v>0.18743717206451613</v>
      </c>
      <c r="M90" s="38">
        <v>0</v>
      </c>
      <c r="N90" s="39">
        <v>0</v>
      </c>
      <c r="O90" s="39">
        <v>0</v>
      </c>
      <c r="P90" s="39">
        <v>0</v>
      </c>
      <c r="Q90" s="40">
        <v>0</v>
      </c>
      <c r="R90" s="38">
        <v>0.4928787328387097</v>
      </c>
      <c r="S90" s="39">
        <v>0.3583974799354839</v>
      </c>
      <c r="T90" s="39">
        <v>0</v>
      </c>
      <c r="U90" s="39">
        <v>0</v>
      </c>
      <c r="V90" s="40">
        <v>0.08308434193548388</v>
      </c>
      <c r="W90" s="38">
        <v>0</v>
      </c>
      <c r="X90" s="39">
        <v>0</v>
      </c>
      <c r="Y90" s="39">
        <v>0</v>
      </c>
      <c r="Z90" s="39">
        <v>0</v>
      </c>
      <c r="AA90" s="40">
        <v>0</v>
      </c>
      <c r="AB90" s="38">
        <v>0</v>
      </c>
      <c r="AC90" s="39">
        <v>0</v>
      </c>
      <c r="AD90" s="39">
        <v>0</v>
      </c>
      <c r="AE90" s="39">
        <v>0</v>
      </c>
      <c r="AF90" s="40">
        <v>0</v>
      </c>
      <c r="AG90" s="38">
        <v>0</v>
      </c>
      <c r="AH90" s="39">
        <v>0</v>
      </c>
      <c r="AI90" s="39">
        <v>0</v>
      </c>
      <c r="AJ90" s="39">
        <v>0</v>
      </c>
      <c r="AK90" s="40">
        <v>0</v>
      </c>
      <c r="AL90" s="38">
        <v>0</v>
      </c>
      <c r="AM90" s="39">
        <v>0</v>
      </c>
      <c r="AN90" s="39">
        <v>0</v>
      </c>
      <c r="AO90" s="39">
        <v>0</v>
      </c>
      <c r="AP90" s="40">
        <v>0</v>
      </c>
      <c r="AQ90" s="38">
        <v>0</v>
      </c>
      <c r="AR90" s="39">
        <v>0</v>
      </c>
      <c r="AS90" s="39">
        <v>0</v>
      </c>
      <c r="AT90" s="39">
        <v>0</v>
      </c>
      <c r="AU90" s="40">
        <v>0</v>
      </c>
      <c r="AV90" s="38">
        <v>2.344771289064516</v>
      </c>
      <c r="AW90" s="39">
        <v>0.8611465072718544</v>
      </c>
      <c r="AX90" s="39">
        <v>0</v>
      </c>
      <c r="AY90" s="39">
        <v>0</v>
      </c>
      <c r="AZ90" s="40">
        <v>4.1615805549677445</v>
      </c>
      <c r="BA90" s="38">
        <v>0</v>
      </c>
      <c r="BB90" s="39">
        <v>0</v>
      </c>
      <c r="BC90" s="39">
        <v>0</v>
      </c>
      <c r="BD90" s="39">
        <v>0</v>
      </c>
      <c r="BE90" s="40">
        <v>0</v>
      </c>
      <c r="BF90" s="38">
        <v>0.21169743229032253</v>
      </c>
      <c r="BG90" s="39">
        <v>1.0297155504193547</v>
      </c>
      <c r="BH90" s="39">
        <v>0</v>
      </c>
      <c r="BI90" s="39">
        <v>0</v>
      </c>
      <c r="BJ90" s="40">
        <v>0.63406803</v>
      </c>
      <c r="BK90" s="41">
        <f t="shared" si="4"/>
        <v>15.15473417082024</v>
      </c>
    </row>
    <row r="91" spans="1:63" s="42" customFormat="1" ht="15">
      <c r="A91" s="37"/>
      <c r="B91" s="7" t="s">
        <v>314</v>
      </c>
      <c r="C91" s="38">
        <v>0</v>
      </c>
      <c r="D91" s="39">
        <v>0</v>
      </c>
      <c r="E91" s="39">
        <v>0</v>
      </c>
      <c r="F91" s="39">
        <v>0</v>
      </c>
      <c r="G91" s="40">
        <v>0</v>
      </c>
      <c r="H91" s="38">
        <v>0.029726450838709676</v>
      </c>
      <c r="I91" s="39">
        <v>44.1976285483871</v>
      </c>
      <c r="J91" s="39">
        <v>0</v>
      </c>
      <c r="K91" s="39">
        <v>0</v>
      </c>
      <c r="L91" s="40">
        <v>0.2831562356451613</v>
      </c>
      <c r="M91" s="38">
        <v>0</v>
      </c>
      <c r="N91" s="39">
        <v>0</v>
      </c>
      <c r="O91" s="39">
        <v>0</v>
      </c>
      <c r="P91" s="39">
        <v>0</v>
      </c>
      <c r="Q91" s="40">
        <v>0</v>
      </c>
      <c r="R91" s="38">
        <v>0.06604629393548386</v>
      </c>
      <c r="S91" s="39">
        <v>7.586204081129033</v>
      </c>
      <c r="T91" s="39">
        <v>0</v>
      </c>
      <c r="U91" s="39">
        <v>0</v>
      </c>
      <c r="V91" s="40">
        <v>0.006737094</v>
      </c>
      <c r="W91" s="38">
        <v>0</v>
      </c>
      <c r="X91" s="39">
        <v>0</v>
      </c>
      <c r="Y91" s="39">
        <v>0</v>
      </c>
      <c r="Z91" s="39">
        <v>0</v>
      </c>
      <c r="AA91" s="40">
        <v>0</v>
      </c>
      <c r="AB91" s="38">
        <v>0</v>
      </c>
      <c r="AC91" s="39">
        <v>0</v>
      </c>
      <c r="AD91" s="39">
        <v>0</v>
      </c>
      <c r="AE91" s="39">
        <v>0</v>
      </c>
      <c r="AF91" s="40">
        <v>0</v>
      </c>
      <c r="AG91" s="38">
        <v>0</v>
      </c>
      <c r="AH91" s="39">
        <v>0</v>
      </c>
      <c r="AI91" s="39">
        <v>0</v>
      </c>
      <c r="AJ91" s="39">
        <v>0</v>
      </c>
      <c r="AK91" s="40">
        <v>0</v>
      </c>
      <c r="AL91" s="38">
        <v>0</v>
      </c>
      <c r="AM91" s="39">
        <v>0</v>
      </c>
      <c r="AN91" s="39">
        <v>0</v>
      </c>
      <c r="AO91" s="39">
        <v>0</v>
      </c>
      <c r="AP91" s="40">
        <v>0</v>
      </c>
      <c r="AQ91" s="38">
        <v>0</v>
      </c>
      <c r="AR91" s="39">
        <v>0</v>
      </c>
      <c r="AS91" s="39">
        <v>0</v>
      </c>
      <c r="AT91" s="39">
        <v>0</v>
      </c>
      <c r="AU91" s="40">
        <v>0</v>
      </c>
      <c r="AV91" s="38">
        <v>0.1608471197419355</v>
      </c>
      <c r="AW91" s="39">
        <v>15.960957335657623</v>
      </c>
      <c r="AX91" s="39">
        <v>0</v>
      </c>
      <c r="AY91" s="39">
        <v>0</v>
      </c>
      <c r="AZ91" s="40">
        <v>0.767326235483871</v>
      </c>
      <c r="BA91" s="38">
        <v>0</v>
      </c>
      <c r="BB91" s="39">
        <v>0</v>
      </c>
      <c r="BC91" s="39">
        <v>0</v>
      </c>
      <c r="BD91" s="39">
        <v>0</v>
      </c>
      <c r="BE91" s="40">
        <v>0</v>
      </c>
      <c r="BF91" s="38">
        <v>0.1459522491290323</v>
      </c>
      <c r="BG91" s="39">
        <v>0</v>
      </c>
      <c r="BH91" s="39">
        <v>0.24282475806451612</v>
      </c>
      <c r="BI91" s="39">
        <v>0</v>
      </c>
      <c r="BJ91" s="40">
        <v>0.3545241467741935</v>
      </c>
      <c r="BK91" s="41">
        <f t="shared" si="4"/>
        <v>69.80193054878666</v>
      </c>
    </row>
    <row r="92" spans="1:63" s="42" customFormat="1" ht="15">
      <c r="A92" s="37"/>
      <c r="B92" s="7" t="s">
        <v>189</v>
      </c>
      <c r="C92" s="38">
        <v>0</v>
      </c>
      <c r="D92" s="39">
        <v>0</v>
      </c>
      <c r="E92" s="39">
        <v>0</v>
      </c>
      <c r="F92" s="39">
        <v>0</v>
      </c>
      <c r="G92" s="40">
        <v>0</v>
      </c>
      <c r="H92" s="38">
        <v>4.854311319387097</v>
      </c>
      <c r="I92" s="39">
        <v>0</v>
      </c>
      <c r="J92" s="39">
        <v>0</v>
      </c>
      <c r="K92" s="39">
        <v>0</v>
      </c>
      <c r="L92" s="40">
        <v>5.502297653225806</v>
      </c>
      <c r="M92" s="38">
        <v>0</v>
      </c>
      <c r="N92" s="39">
        <v>0</v>
      </c>
      <c r="O92" s="39">
        <v>0</v>
      </c>
      <c r="P92" s="39">
        <v>0</v>
      </c>
      <c r="Q92" s="40">
        <v>0</v>
      </c>
      <c r="R92" s="38">
        <v>0.7410798306129033</v>
      </c>
      <c r="S92" s="39">
        <v>0</v>
      </c>
      <c r="T92" s="39">
        <v>0</v>
      </c>
      <c r="U92" s="39">
        <v>0</v>
      </c>
      <c r="V92" s="40">
        <v>5.705205106548387</v>
      </c>
      <c r="W92" s="38">
        <v>0</v>
      </c>
      <c r="X92" s="39">
        <v>0</v>
      </c>
      <c r="Y92" s="39">
        <v>0</v>
      </c>
      <c r="Z92" s="39">
        <v>0</v>
      </c>
      <c r="AA92" s="40">
        <v>0</v>
      </c>
      <c r="AB92" s="38">
        <v>0</v>
      </c>
      <c r="AC92" s="39">
        <v>0</v>
      </c>
      <c r="AD92" s="39">
        <v>0</v>
      </c>
      <c r="AE92" s="39">
        <v>0</v>
      </c>
      <c r="AF92" s="40">
        <v>0</v>
      </c>
      <c r="AG92" s="38">
        <v>0</v>
      </c>
      <c r="AH92" s="39">
        <v>0</v>
      </c>
      <c r="AI92" s="39">
        <v>0</v>
      </c>
      <c r="AJ92" s="39">
        <v>0</v>
      </c>
      <c r="AK92" s="40">
        <v>0</v>
      </c>
      <c r="AL92" s="38">
        <v>0</v>
      </c>
      <c r="AM92" s="39">
        <v>0</v>
      </c>
      <c r="AN92" s="39">
        <v>0</v>
      </c>
      <c r="AO92" s="39">
        <v>0</v>
      </c>
      <c r="AP92" s="40">
        <v>0</v>
      </c>
      <c r="AQ92" s="38">
        <v>0</v>
      </c>
      <c r="AR92" s="39">
        <v>0</v>
      </c>
      <c r="AS92" s="39">
        <v>0</v>
      </c>
      <c r="AT92" s="39">
        <v>0</v>
      </c>
      <c r="AU92" s="40">
        <v>0</v>
      </c>
      <c r="AV92" s="38">
        <v>20.87557628725806</v>
      </c>
      <c r="AW92" s="39">
        <v>15.418801869431276</v>
      </c>
      <c r="AX92" s="39">
        <v>0</v>
      </c>
      <c r="AY92" s="39">
        <v>0</v>
      </c>
      <c r="AZ92" s="40">
        <v>4.499583677903227</v>
      </c>
      <c r="BA92" s="38">
        <v>0</v>
      </c>
      <c r="BB92" s="39">
        <v>0</v>
      </c>
      <c r="BC92" s="39">
        <v>0</v>
      </c>
      <c r="BD92" s="39">
        <v>0</v>
      </c>
      <c r="BE92" s="40">
        <v>0</v>
      </c>
      <c r="BF92" s="38">
        <v>6.824583257096774</v>
      </c>
      <c r="BG92" s="39">
        <v>0</v>
      </c>
      <c r="BH92" s="39">
        <v>0</v>
      </c>
      <c r="BI92" s="39">
        <v>0</v>
      </c>
      <c r="BJ92" s="40">
        <v>0.3446432278387096</v>
      </c>
      <c r="BK92" s="41">
        <f t="shared" si="4"/>
        <v>64.76608222930224</v>
      </c>
    </row>
    <row r="93" spans="1:63" s="42" customFormat="1" ht="15">
      <c r="A93" s="37"/>
      <c r="B93" s="7" t="s">
        <v>145</v>
      </c>
      <c r="C93" s="38">
        <v>0</v>
      </c>
      <c r="D93" s="39">
        <v>0</v>
      </c>
      <c r="E93" s="39">
        <v>0</v>
      </c>
      <c r="F93" s="39">
        <v>0</v>
      </c>
      <c r="G93" s="40">
        <v>0</v>
      </c>
      <c r="H93" s="38">
        <v>0.8146625968064516</v>
      </c>
      <c r="I93" s="39">
        <v>375.85408463958066</v>
      </c>
      <c r="J93" s="39">
        <v>0</v>
      </c>
      <c r="K93" s="39">
        <v>0</v>
      </c>
      <c r="L93" s="40">
        <v>0.025056264516129034</v>
      </c>
      <c r="M93" s="38">
        <v>0</v>
      </c>
      <c r="N93" s="39">
        <v>0</v>
      </c>
      <c r="O93" s="39">
        <v>0</v>
      </c>
      <c r="P93" s="39">
        <v>0</v>
      </c>
      <c r="Q93" s="40">
        <v>0</v>
      </c>
      <c r="R93" s="38">
        <v>0</v>
      </c>
      <c r="S93" s="39">
        <v>15.03375870967742</v>
      </c>
      <c r="T93" s="39">
        <v>0</v>
      </c>
      <c r="U93" s="39">
        <v>0</v>
      </c>
      <c r="V93" s="40">
        <v>0.03758439677419355</v>
      </c>
      <c r="W93" s="38">
        <v>0</v>
      </c>
      <c r="X93" s="39">
        <v>0</v>
      </c>
      <c r="Y93" s="39">
        <v>0</v>
      </c>
      <c r="Z93" s="39">
        <v>0</v>
      </c>
      <c r="AA93" s="40">
        <v>0</v>
      </c>
      <c r="AB93" s="38">
        <v>0</v>
      </c>
      <c r="AC93" s="39">
        <v>0</v>
      </c>
      <c r="AD93" s="39">
        <v>0</v>
      </c>
      <c r="AE93" s="39">
        <v>0</v>
      </c>
      <c r="AF93" s="40">
        <v>0</v>
      </c>
      <c r="AG93" s="38">
        <v>0</v>
      </c>
      <c r="AH93" s="39">
        <v>0</v>
      </c>
      <c r="AI93" s="39">
        <v>0</v>
      </c>
      <c r="AJ93" s="39">
        <v>0</v>
      </c>
      <c r="AK93" s="40">
        <v>0</v>
      </c>
      <c r="AL93" s="38">
        <v>0</v>
      </c>
      <c r="AM93" s="39">
        <v>0</v>
      </c>
      <c r="AN93" s="39">
        <v>0</v>
      </c>
      <c r="AO93" s="39">
        <v>0</v>
      </c>
      <c r="AP93" s="40">
        <v>0</v>
      </c>
      <c r="AQ93" s="38">
        <v>0</v>
      </c>
      <c r="AR93" s="39">
        <v>0</v>
      </c>
      <c r="AS93" s="39">
        <v>0</v>
      </c>
      <c r="AT93" s="39">
        <v>0</v>
      </c>
      <c r="AU93" s="40">
        <v>0</v>
      </c>
      <c r="AV93" s="38">
        <v>0.04122703838709678</v>
      </c>
      <c r="AW93" s="39">
        <v>112.43737741936394</v>
      </c>
      <c r="AX93" s="39">
        <v>0</v>
      </c>
      <c r="AY93" s="39">
        <v>0</v>
      </c>
      <c r="AZ93" s="40">
        <v>20.018970311967742</v>
      </c>
      <c r="BA93" s="38">
        <v>0</v>
      </c>
      <c r="BB93" s="39">
        <v>0</v>
      </c>
      <c r="BC93" s="39">
        <v>0</v>
      </c>
      <c r="BD93" s="39">
        <v>0</v>
      </c>
      <c r="BE93" s="40">
        <v>0</v>
      </c>
      <c r="BF93" s="38">
        <v>0.0018739574193548387</v>
      </c>
      <c r="BG93" s="39">
        <v>0</v>
      </c>
      <c r="BH93" s="39">
        <v>0</v>
      </c>
      <c r="BI93" s="39">
        <v>0</v>
      </c>
      <c r="BJ93" s="40">
        <v>2.3743026198387094</v>
      </c>
      <c r="BK93" s="41">
        <f t="shared" si="4"/>
        <v>526.6388979543317</v>
      </c>
    </row>
    <row r="94" spans="1:63" s="42" customFormat="1" ht="15">
      <c r="A94" s="37"/>
      <c r="B94" s="7" t="s">
        <v>127</v>
      </c>
      <c r="C94" s="38">
        <v>0</v>
      </c>
      <c r="D94" s="39">
        <v>0</v>
      </c>
      <c r="E94" s="39">
        <v>0</v>
      </c>
      <c r="F94" s="39">
        <v>0</v>
      </c>
      <c r="G94" s="40">
        <v>0</v>
      </c>
      <c r="H94" s="38">
        <v>0.00014332129032258064</v>
      </c>
      <c r="I94" s="39">
        <v>0.9208258064516129</v>
      </c>
      <c r="J94" s="39">
        <v>0</v>
      </c>
      <c r="K94" s="39">
        <v>0</v>
      </c>
      <c r="L94" s="40">
        <v>0.0002302064516129032</v>
      </c>
      <c r="M94" s="38">
        <v>0</v>
      </c>
      <c r="N94" s="39">
        <v>0</v>
      </c>
      <c r="O94" s="39">
        <v>0</v>
      </c>
      <c r="P94" s="39">
        <v>0</v>
      </c>
      <c r="Q94" s="40">
        <v>0</v>
      </c>
      <c r="R94" s="38">
        <v>0</v>
      </c>
      <c r="S94" s="39">
        <v>0</v>
      </c>
      <c r="T94" s="39">
        <v>0</v>
      </c>
      <c r="U94" s="39">
        <v>0</v>
      </c>
      <c r="V94" s="40">
        <v>0</v>
      </c>
      <c r="W94" s="38">
        <v>0</v>
      </c>
      <c r="X94" s="39">
        <v>0</v>
      </c>
      <c r="Y94" s="39">
        <v>0</v>
      </c>
      <c r="Z94" s="39">
        <v>0</v>
      </c>
      <c r="AA94" s="40">
        <v>0</v>
      </c>
      <c r="AB94" s="38">
        <v>0</v>
      </c>
      <c r="AC94" s="39">
        <v>0</v>
      </c>
      <c r="AD94" s="39">
        <v>0</v>
      </c>
      <c r="AE94" s="39">
        <v>0</v>
      </c>
      <c r="AF94" s="40">
        <v>0</v>
      </c>
      <c r="AG94" s="38">
        <v>0</v>
      </c>
      <c r="AH94" s="39">
        <v>0</v>
      </c>
      <c r="AI94" s="39">
        <v>0</v>
      </c>
      <c r="AJ94" s="39">
        <v>0</v>
      </c>
      <c r="AK94" s="40">
        <v>0</v>
      </c>
      <c r="AL94" s="38">
        <v>0</v>
      </c>
      <c r="AM94" s="39">
        <v>0</v>
      </c>
      <c r="AN94" s="39">
        <v>0</v>
      </c>
      <c r="AO94" s="39">
        <v>0</v>
      </c>
      <c r="AP94" s="40">
        <v>0</v>
      </c>
      <c r="AQ94" s="38">
        <v>0</v>
      </c>
      <c r="AR94" s="39">
        <v>0</v>
      </c>
      <c r="AS94" s="39">
        <v>0</v>
      </c>
      <c r="AT94" s="39">
        <v>0</v>
      </c>
      <c r="AU94" s="40">
        <v>0</v>
      </c>
      <c r="AV94" s="38">
        <v>3.2099806451612906E-05</v>
      </c>
      <c r="AW94" s="39">
        <v>0.011846711710451577</v>
      </c>
      <c r="AX94" s="39">
        <v>0</v>
      </c>
      <c r="AY94" s="39">
        <v>0</v>
      </c>
      <c r="AZ94" s="40">
        <v>0</v>
      </c>
      <c r="BA94" s="38">
        <v>0</v>
      </c>
      <c r="BB94" s="39">
        <v>0</v>
      </c>
      <c r="BC94" s="39">
        <v>0</v>
      </c>
      <c r="BD94" s="39">
        <v>0</v>
      </c>
      <c r="BE94" s="40">
        <v>0</v>
      </c>
      <c r="BF94" s="38">
        <v>0</v>
      </c>
      <c r="BG94" s="39">
        <v>0</v>
      </c>
      <c r="BH94" s="39">
        <v>0</v>
      </c>
      <c r="BI94" s="39">
        <v>0</v>
      </c>
      <c r="BJ94" s="40">
        <v>0</v>
      </c>
      <c r="BK94" s="41">
        <f t="shared" si="4"/>
        <v>0.9330781457104516</v>
      </c>
    </row>
    <row r="95" spans="1:63" s="42" customFormat="1" ht="15">
      <c r="A95" s="37"/>
      <c r="B95" s="7" t="s">
        <v>130</v>
      </c>
      <c r="C95" s="38">
        <v>0</v>
      </c>
      <c r="D95" s="39">
        <v>0</v>
      </c>
      <c r="E95" s="39">
        <v>0</v>
      </c>
      <c r="F95" s="39">
        <v>0</v>
      </c>
      <c r="G95" s="40">
        <v>0</v>
      </c>
      <c r="H95" s="38">
        <v>0.022174026290322578</v>
      </c>
      <c r="I95" s="39">
        <v>102.31730911290322</v>
      </c>
      <c r="J95" s="39">
        <v>0</v>
      </c>
      <c r="K95" s="39">
        <v>0</v>
      </c>
      <c r="L95" s="40">
        <v>0.19665196748387095</v>
      </c>
      <c r="M95" s="38">
        <v>0</v>
      </c>
      <c r="N95" s="39">
        <v>0</v>
      </c>
      <c r="O95" s="39">
        <v>0</v>
      </c>
      <c r="P95" s="39">
        <v>0</v>
      </c>
      <c r="Q95" s="40">
        <v>0</v>
      </c>
      <c r="R95" s="38">
        <v>0.005068349677419355</v>
      </c>
      <c r="S95" s="39">
        <v>0</v>
      </c>
      <c r="T95" s="39">
        <v>0</v>
      </c>
      <c r="U95" s="39">
        <v>0</v>
      </c>
      <c r="V95" s="40">
        <v>0</v>
      </c>
      <c r="W95" s="38">
        <v>0</v>
      </c>
      <c r="X95" s="39">
        <v>0</v>
      </c>
      <c r="Y95" s="39">
        <v>0</v>
      </c>
      <c r="Z95" s="39">
        <v>0</v>
      </c>
      <c r="AA95" s="40">
        <v>0</v>
      </c>
      <c r="AB95" s="38">
        <v>0.037013811774193536</v>
      </c>
      <c r="AC95" s="39">
        <v>0</v>
      </c>
      <c r="AD95" s="39">
        <v>0</v>
      </c>
      <c r="AE95" s="39">
        <v>0</v>
      </c>
      <c r="AF95" s="40">
        <v>0</v>
      </c>
      <c r="AG95" s="38">
        <v>0</v>
      </c>
      <c r="AH95" s="39">
        <v>0</v>
      </c>
      <c r="AI95" s="39">
        <v>0</v>
      </c>
      <c r="AJ95" s="39">
        <v>0</v>
      </c>
      <c r="AK95" s="40">
        <v>0</v>
      </c>
      <c r="AL95" s="38">
        <v>0</v>
      </c>
      <c r="AM95" s="39">
        <v>0</v>
      </c>
      <c r="AN95" s="39">
        <v>0</v>
      </c>
      <c r="AO95" s="39">
        <v>0</v>
      </c>
      <c r="AP95" s="40">
        <v>0</v>
      </c>
      <c r="AQ95" s="38">
        <v>0</v>
      </c>
      <c r="AR95" s="39">
        <v>0</v>
      </c>
      <c r="AS95" s="39">
        <v>0</v>
      </c>
      <c r="AT95" s="39">
        <v>0</v>
      </c>
      <c r="AU95" s="40">
        <v>0</v>
      </c>
      <c r="AV95" s="38">
        <v>0.4843163187096774</v>
      </c>
      <c r="AW95" s="39">
        <v>6.2735274193548385</v>
      </c>
      <c r="AX95" s="39">
        <v>0</v>
      </c>
      <c r="AY95" s="39">
        <v>0</v>
      </c>
      <c r="AZ95" s="40">
        <v>0.2647428570967742</v>
      </c>
      <c r="BA95" s="38">
        <v>0</v>
      </c>
      <c r="BB95" s="39">
        <v>0</v>
      </c>
      <c r="BC95" s="39">
        <v>0</v>
      </c>
      <c r="BD95" s="39">
        <v>0</v>
      </c>
      <c r="BE95" s="40">
        <v>0</v>
      </c>
      <c r="BF95" s="38">
        <v>0.01693852403225806</v>
      </c>
      <c r="BG95" s="39">
        <v>0</v>
      </c>
      <c r="BH95" s="39">
        <v>0</v>
      </c>
      <c r="BI95" s="39">
        <v>0</v>
      </c>
      <c r="BJ95" s="40">
        <v>0.0018820582258064508</v>
      </c>
      <c r="BK95" s="41">
        <f t="shared" si="4"/>
        <v>109.61962444554837</v>
      </c>
    </row>
    <row r="96" spans="1:63" s="42" customFormat="1" ht="15">
      <c r="A96" s="37"/>
      <c r="B96" s="7" t="s">
        <v>136</v>
      </c>
      <c r="C96" s="38">
        <v>0</v>
      </c>
      <c r="D96" s="39">
        <v>0</v>
      </c>
      <c r="E96" s="39">
        <v>0</v>
      </c>
      <c r="F96" s="39">
        <v>0</v>
      </c>
      <c r="G96" s="40">
        <v>0</v>
      </c>
      <c r="H96" s="38">
        <v>0.005121554032258065</v>
      </c>
      <c r="I96" s="39">
        <v>0</v>
      </c>
      <c r="J96" s="39">
        <v>0</v>
      </c>
      <c r="K96" s="39">
        <v>0</v>
      </c>
      <c r="L96" s="40">
        <v>0.0375580629032258</v>
      </c>
      <c r="M96" s="38">
        <v>0</v>
      </c>
      <c r="N96" s="39">
        <v>0</v>
      </c>
      <c r="O96" s="39">
        <v>0</v>
      </c>
      <c r="P96" s="39">
        <v>0</v>
      </c>
      <c r="Q96" s="40">
        <v>0</v>
      </c>
      <c r="R96" s="38">
        <v>0</v>
      </c>
      <c r="S96" s="39">
        <v>0</v>
      </c>
      <c r="T96" s="39">
        <v>0</v>
      </c>
      <c r="U96" s="39">
        <v>0</v>
      </c>
      <c r="V96" s="40">
        <v>0</v>
      </c>
      <c r="W96" s="38">
        <v>0</v>
      </c>
      <c r="X96" s="39">
        <v>0</v>
      </c>
      <c r="Y96" s="39">
        <v>0</v>
      </c>
      <c r="Z96" s="39">
        <v>0</v>
      </c>
      <c r="AA96" s="40">
        <v>0</v>
      </c>
      <c r="AB96" s="38">
        <v>0</v>
      </c>
      <c r="AC96" s="39">
        <v>0</v>
      </c>
      <c r="AD96" s="39">
        <v>0</v>
      </c>
      <c r="AE96" s="39">
        <v>0</v>
      </c>
      <c r="AF96" s="40">
        <v>0</v>
      </c>
      <c r="AG96" s="38">
        <v>0</v>
      </c>
      <c r="AH96" s="39">
        <v>0</v>
      </c>
      <c r="AI96" s="39">
        <v>0</v>
      </c>
      <c r="AJ96" s="39">
        <v>0</v>
      </c>
      <c r="AK96" s="40">
        <v>0</v>
      </c>
      <c r="AL96" s="38">
        <v>0</v>
      </c>
      <c r="AM96" s="39">
        <v>0</v>
      </c>
      <c r="AN96" s="39">
        <v>0</v>
      </c>
      <c r="AO96" s="39">
        <v>0</v>
      </c>
      <c r="AP96" s="40">
        <v>0</v>
      </c>
      <c r="AQ96" s="38">
        <v>0</v>
      </c>
      <c r="AR96" s="39">
        <v>0</v>
      </c>
      <c r="AS96" s="39">
        <v>0</v>
      </c>
      <c r="AT96" s="39">
        <v>0</v>
      </c>
      <c r="AU96" s="40">
        <v>0</v>
      </c>
      <c r="AV96" s="38">
        <v>0</v>
      </c>
      <c r="AW96" s="39">
        <v>0</v>
      </c>
      <c r="AX96" s="39">
        <v>0</v>
      </c>
      <c r="AY96" s="39">
        <v>0</v>
      </c>
      <c r="AZ96" s="40">
        <v>2.1735205161290323</v>
      </c>
      <c r="BA96" s="38">
        <v>0</v>
      </c>
      <c r="BB96" s="39">
        <v>0</v>
      </c>
      <c r="BC96" s="39">
        <v>0</v>
      </c>
      <c r="BD96" s="39">
        <v>0</v>
      </c>
      <c r="BE96" s="40">
        <v>0</v>
      </c>
      <c r="BF96" s="38">
        <v>0</v>
      </c>
      <c r="BG96" s="39">
        <v>0</v>
      </c>
      <c r="BH96" s="39">
        <v>0</v>
      </c>
      <c r="BI96" s="39">
        <v>0</v>
      </c>
      <c r="BJ96" s="40">
        <v>0.0013584503225806458</v>
      </c>
      <c r="BK96" s="41">
        <f t="shared" si="4"/>
        <v>2.2175585833870968</v>
      </c>
    </row>
    <row r="97" spans="1:63" s="42" customFormat="1" ht="15">
      <c r="A97" s="37"/>
      <c r="B97" s="7" t="s">
        <v>160</v>
      </c>
      <c r="C97" s="38">
        <v>0</v>
      </c>
      <c r="D97" s="39">
        <v>0</v>
      </c>
      <c r="E97" s="39">
        <v>0</v>
      </c>
      <c r="F97" s="39">
        <v>0</v>
      </c>
      <c r="G97" s="40">
        <v>0</v>
      </c>
      <c r="H97" s="38">
        <v>6.316104875225807</v>
      </c>
      <c r="I97" s="39">
        <v>158.22643106451613</v>
      </c>
      <c r="J97" s="39">
        <v>0</v>
      </c>
      <c r="K97" s="39">
        <v>0</v>
      </c>
      <c r="L97" s="40">
        <v>0.02319118303225806</v>
      </c>
      <c r="M97" s="38">
        <v>0</v>
      </c>
      <c r="N97" s="39">
        <v>0</v>
      </c>
      <c r="O97" s="39">
        <v>0</v>
      </c>
      <c r="P97" s="39">
        <v>0</v>
      </c>
      <c r="Q97" s="40">
        <v>0</v>
      </c>
      <c r="R97" s="38">
        <v>5.828150709677419</v>
      </c>
      <c r="S97" s="39">
        <v>0</v>
      </c>
      <c r="T97" s="39">
        <v>0</v>
      </c>
      <c r="U97" s="39">
        <v>0</v>
      </c>
      <c r="V97" s="40">
        <v>0.0010927782580645161</v>
      </c>
      <c r="W97" s="38">
        <v>0</v>
      </c>
      <c r="X97" s="39">
        <v>0</v>
      </c>
      <c r="Y97" s="39">
        <v>0</v>
      </c>
      <c r="Z97" s="39">
        <v>0</v>
      </c>
      <c r="AA97" s="40">
        <v>0</v>
      </c>
      <c r="AB97" s="38">
        <v>0</v>
      </c>
      <c r="AC97" s="39">
        <v>0</v>
      </c>
      <c r="AD97" s="39">
        <v>0</v>
      </c>
      <c r="AE97" s="39">
        <v>0</v>
      </c>
      <c r="AF97" s="40">
        <v>0</v>
      </c>
      <c r="AG97" s="38">
        <v>0</v>
      </c>
      <c r="AH97" s="39">
        <v>0</v>
      </c>
      <c r="AI97" s="39">
        <v>0</v>
      </c>
      <c r="AJ97" s="39">
        <v>0</v>
      </c>
      <c r="AK97" s="40">
        <v>0</v>
      </c>
      <c r="AL97" s="38">
        <v>0</v>
      </c>
      <c r="AM97" s="39">
        <v>0</v>
      </c>
      <c r="AN97" s="39">
        <v>0</v>
      </c>
      <c r="AO97" s="39">
        <v>0</v>
      </c>
      <c r="AP97" s="40">
        <v>0</v>
      </c>
      <c r="AQ97" s="38">
        <v>0</v>
      </c>
      <c r="AR97" s="39">
        <v>0</v>
      </c>
      <c r="AS97" s="39">
        <v>0</v>
      </c>
      <c r="AT97" s="39">
        <v>0</v>
      </c>
      <c r="AU97" s="40">
        <v>0</v>
      </c>
      <c r="AV97" s="38">
        <v>0.22831442467741933</v>
      </c>
      <c r="AW97" s="39">
        <v>4.053917129032258</v>
      </c>
      <c r="AX97" s="39">
        <v>0</v>
      </c>
      <c r="AY97" s="39">
        <v>0</v>
      </c>
      <c r="AZ97" s="40">
        <v>0.20027560741935485</v>
      </c>
      <c r="BA97" s="38">
        <v>0</v>
      </c>
      <c r="BB97" s="39">
        <v>0</v>
      </c>
      <c r="BC97" s="39">
        <v>0</v>
      </c>
      <c r="BD97" s="39">
        <v>0</v>
      </c>
      <c r="BE97" s="40">
        <v>0</v>
      </c>
      <c r="BF97" s="38">
        <v>1.2161751387096775</v>
      </c>
      <c r="BG97" s="39">
        <v>0</v>
      </c>
      <c r="BH97" s="39">
        <v>0</v>
      </c>
      <c r="BI97" s="39">
        <v>0</v>
      </c>
      <c r="BJ97" s="40">
        <v>1.10581178283871</v>
      </c>
      <c r="BK97" s="41">
        <f t="shared" si="4"/>
        <v>177.1994646933871</v>
      </c>
    </row>
    <row r="98" spans="1:63" s="42" customFormat="1" ht="15">
      <c r="A98" s="37"/>
      <c r="B98" s="7" t="s">
        <v>161</v>
      </c>
      <c r="C98" s="38">
        <v>0</v>
      </c>
      <c r="D98" s="39">
        <v>0</v>
      </c>
      <c r="E98" s="39">
        <v>0</v>
      </c>
      <c r="F98" s="39">
        <v>0</v>
      </c>
      <c r="G98" s="40">
        <v>0</v>
      </c>
      <c r="H98" s="38">
        <v>0.19086535580645161</v>
      </c>
      <c r="I98" s="39">
        <v>99.60544129032259</v>
      </c>
      <c r="J98" s="39">
        <v>0</v>
      </c>
      <c r="K98" s="39">
        <v>0</v>
      </c>
      <c r="L98" s="40">
        <v>18.272622486935482</v>
      </c>
      <c r="M98" s="38">
        <v>0</v>
      </c>
      <c r="N98" s="39">
        <v>0</v>
      </c>
      <c r="O98" s="39">
        <v>0</v>
      </c>
      <c r="P98" s="39">
        <v>0</v>
      </c>
      <c r="Q98" s="40">
        <v>0</v>
      </c>
      <c r="R98" s="38">
        <v>0</v>
      </c>
      <c r="S98" s="39">
        <v>0</v>
      </c>
      <c r="T98" s="39">
        <v>0</v>
      </c>
      <c r="U98" s="39">
        <v>0</v>
      </c>
      <c r="V98" s="40">
        <v>0</v>
      </c>
      <c r="W98" s="38">
        <v>0</v>
      </c>
      <c r="X98" s="39">
        <v>0</v>
      </c>
      <c r="Y98" s="39">
        <v>0</v>
      </c>
      <c r="Z98" s="39">
        <v>0</v>
      </c>
      <c r="AA98" s="40">
        <v>0</v>
      </c>
      <c r="AB98" s="38">
        <v>0.0006056237096774193</v>
      </c>
      <c r="AC98" s="39">
        <v>0</v>
      </c>
      <c r="AD98" s="39">
        <v>0</v>
      </c>
      <c r="AE98" s="39">
        <v>0</v>
      </c>
      <c r="AF98" s="40">
        <v>0</v>
      </c>
      <c r="AG98" s="38">
        <v>0</v>
      </c>
      <c r="AH98" s="39">
        <v>0</v>
      </c>
      <c r="AI98" s="39">
        <v>0</v>
      </c>
      <c r="AJ98" s="39">
        <v>0</v>
      </c>
      <c r="AK98" s="40">
        <v>0</v>
      </c>
      <c r="AL98" s="38">
        <v>0</v>
      </c>
      <c r="AM98" s="39">
        <v>0</v>
      </c>
      <c r="AN98" s="39">
        <v>0</v>
      </c>
      <c r="AO98" s="39">
        <v>0</v>
      </c>
      <c r="AP98" s="40">
        <v>0</v>
      </c>
      <c r="AQ98" s="38">
        <v>0</v>
      </c>
      <c r="AR98" s="39">
        <v>0</v>
      </c>
      <c r="AS98" s="39">
        <v>0</v>
      </c>
      <c r="AT98" s="39">
        <v>0</v>
      </c>
      <c r="AU98" s="40">
        <v>0</v>
      </c>
      <c r="AV98" s="38">
        <v>0.3936554112903226</v>
      </c>
      <c r="AW98" s="39">
        <v>3.9365541129032255</v>
      </c>
      <c r="AX98" s="39">
        <v>0</v>
      </c>
      <c r="AY98" s="39">
        <v>0</v>
      </c>
      <c r="AZ98" s="40">
        <v>0.04966114419354839</v>
      </c>
      <c r="BA98" s="38">
        <v>0</v>
      </c>
      <c r="BB98" s="39">
        <v>0</v>
      </c>
      <c r="BC98" s="39">
        <v>0</v>
      </c>
      <c r="BD98" s="39">
        <v>0</v>
      </c>
      <c r="BE98" s="40">
        <v>0</v>
      </c>
      <c r="BF98" s="38">
        <v>0.06056237096774194</v>
      </c>
      <c r="BG98" s="39">
        <v>0</v>
      </c>
      <c r="BH98" s="39">
        <v>0</v>
      </c>
      <c r="BI98" s="39">
        <v>0</v>
      </c>
      <c r="BJ98" s="40">
        <v>0.036943046290322586</v>
      </c>
      <c r="BK98" s="41">
        <f t="shared" si="4"/>
        <v>122.54691084241936</v>
      </c>
    </row>
    <row r="99" spans="1:63" s="42" customFormat="1" ht="15">
      <c r="A99" s="37"/>
      <c r="B99" s="7" t="s">
        <v>180</v>
      </c>
      <c r="C99" s="38">
        <v>0</v>
      </c>
      <c r="D99" s="39">
        <v>0</v>
      </c>
      <c r="E99" s="39">
        <v>0</v>
      </c>
      <c r="F99" s="39">
        <v>0</v>
      </c>
      <c r="G99" s="40">
        <v>0</v>
      </c>
      <c r="H99" s="38">
        <v>0.018425176451612908</v>
      </c>
      <c r="I99" s="39">
        <v>17.382241935483872</v>
      </c>
      <c r="J99" s="39">
        <v>0</v>
      </c>
      <c r="K99" s="39">
        <v>0</v>
      </c>
      <c r="L99" s="40">
        <v>0.03708211612903226</v>
      </c>
      <c r="M99" s="38">
        <v>0</v>
      </c>
      <c r="N99" s="39">
        <v>0</v>
      </c>
      <c r="O99" s="39">
        <v>0</v>
      </c>
      <c r="P99" s="39">
        <v>0</v>
      </c>
      <c r="Q99" s="40">
        <v>0</v>
      </c>
      <c r="R99" s="38">
        <v>0.0011588161290322582</v>
      </c>
      <c r="S99" s="39">
        <v>0</v>
      </c>
      <c r="T99" s="39">
        <v>0</v>
      </c>
      <c r="U99" s="39">
        <v>0</v>
      </c>
      <c r="V99" s="40">
        <v>0.01854105806451613</v>
      </c>
      <c r="W99" s="38">
        <v>0</v>
      </c>
      <c r="X99" s="39">
        <v>0</v>
      </c>
      <c r="Y99" s="39">
        <v>0</v>
      </c>
      <c r="Z99" s="39">
        <v>0</v>
      </c>
      <c r="AA99" s="40">
        <v>0</v>
      </c>
      <c r="AB99" s="38">
        <v>0</v>
      </c>
      <c r="AC99" s="39">
        <v>0</v>
      </c>
      <c r="AD99" s="39">
        <v>0</v>
      </c>
      <c r="AE99" s="39">
        <v>0</v>
      </c>
      <c r="AF99" s="40">
        <v>0</v>
      </c>
      <c r="AG99" s="38">
        <v>0</v>
      </c>
      <c r="AH99" s="39">
        <v>0</v>
      </c>
      <c r="AI99" s="39">
        <v>0</v>
      </c>
      <c r="AJ99" s="39">
        <v>0</v>
      </c>
      <c r="AK99" s="40">
        <v>0</v>
      </c>
      <c r="AL99" s="38">
        <v>0</v>
      </c>
      <c r="AM99" s="39">
        <v>0</v>
      </c>
      <c r="AN99" s="39">
        <v>0</v>
      </c>
      <c r="AO99" s="39">
        <v>0</v>
      </c>
      <c r="AP99" s="40">
        <v>0</v>
      </c>
      <c r="AQ99" s="38">
        <v>0</v>
      </c>
      <c r="AR99" s="39">
        <v>0</v>
      </c>
      <c r="AS99" s="39">
        <v>0</v>
      </c>
      <c r="AT99" s="39">
        <v>0</v>
      </c>
      <c r="AU99" s="40">
        <v>0</v>
      </c>
      <c r="AV99" s="38">
        <v>0.1553031951612903</v>
      </c>
      <c r="AW99" s="39">
        <v>5.730745161290322</v>
      </c>
      <c r="AX99" s="39">
        <v>0</v>
      </c>
      <c r="AY99" s="39">
        <v>0</v>
      </c>
      <c r="AZ99" s="40">
        <v>0.046992110322580646</v>
      </c>
      <c r="BA99" s="38">
        <v>0</v>
      </c>
      <c r="BB99" s="39">
        <v>0</v>
      </c>
      <c r="BC99" s="39">
        <v>0</v>
      </c>
      <c r="BD99" s="39">
        <v>0</v>
      </c>
      <c r="BE99" s="40">
        <v>0</v>
      </c>
      <c r="BF99" s="38">
        <v>0.2699180983870968</v>
      </c>
      <c r="BG99" s="39">
        <v>0</v>
      </c>
      <c r="BH99" s="39">
        <v>0</v>
      </c>
      <c r="BI99" s="39">
        <v>0</v>
      </c>
      <c r="BJ99" s="40">
        <v>0.018338384516129035</v>
      </c>
      <c r="BK99" s="41">
        <f aca="true" t="shared" si="5" ref="BK99:BK172">SUM(C99:BJ99)</f>
        <v>23.678746051935484</v>
      </c>
    </row>
    <row r="100" spans="1:63" s="42" customFormat="1" ht="15">
      <c r="A100" s="37"/>
      <c r="B100" s="7" t="s">
        <v>125</v>
      </c>
      <c r="C100" s="38">
        <v>0</v>
      </c>
      <c r="D100" s="39">
        <v>0</v>
      </c>
      <c r="E100" s="39">
        <v>0</v>
      </c>
      <c r="F100" s="39">
        <v>0</v>
      </c>
      <c r="G100" s="40">
        <v>0</v>
      </c>
      <c r="H100" s="38">
        <v>0.013702183967741935</v>
      </c>
      <c r="I100" s="39">
        <v>0.14782759677419355</v>
      </c>
      <c r="J100" s="39">
        <v>0</v>
      </c>
      <c r="K100" s="39">
        <v>0</v>
      </c>
      <c r="L100" s="40">
        <v>0.05137614838709678</v>
      </c>
      <c r="M100" s="38">
        <v>0</v>
      </c>
      <c r="N100" s="39">
        <v>0</v>
      </c>
      <c r="O100" s="39">
        <v>0</v>
      </c>
      <c r="P100" s="39">
        <v>0</v>
      </c>
      <c r="Q100" s="40">
        <v>0</v>
      </c>
      <c r="R100" s="38">
        <v>0.00036351048387096776</v>
      </c>
      <c r="S100" s="39">
        <v>0</v>
      </c>
      <c r="T100" s="39">
        <v>0</v>
      </c>
      <c r="U100" s="39">
        <v>0</v>
      </c>
      <c r="V100" s="40">
        <v>0.00024244583870967743</v>
      </c>
      <c r="W100" s="38">
        <v>0</v>
      </c>
      <c r="X100" s="39">
        <v>0</v>
      </c>
      <c r="Y100" s="39">
        <v>0</v>
      </c>
      <c r="Z100" s="39">
        <v>0</v>
      </c>
      <c r="AA100" s="40">
        <v>0</v>
      </c>
      <c r="AB100" s="38">
        <v>0</v>
      </c>
      <c r="AC100" s="39">
        <v>0</v>
      </c>
      <c r="AD100" s="39">
        <v>0</v>
      </c>
      <c r="AE100" s="39">
        <v>0</v>
      </c>
      <c r="AF100" s="40">
        <v>0</v>
      </c>
      <c r="AG100" s="38">
        <v>0</v>
      </c>
      <c r="AH100" s="39">
        <v>0</v>
      </c>
      <c r="AI100" s="39">
        <v>0</v>
      </c>
      <c r="AJ100" s="39">
        <v>0</v>
      </c>
      <c r="AK100" s="40">
        <v>0</v>
      </c>
      <c r="AL100" s="38">
        <v>0</v>
      </c>
      <c r="AM100" s="39">
        <v>0</v>
      </c>
      <c r="AN100" s="39">
        <v>0</v>
      </c>
      <c r="AO100" s="39">
        <v>0</v>
      </c>
      <c r="AP100" s="40">
        <v>0</v>
      </c>
      <c r="AQ100" s="38">
        <v>0</v>
      </c>
      <c r="AR100" s="39">
        <v>0</v>
      </c>
      <c r="AS100" s="39">
        <v>0</v>
      </c>
      <c r="AT100" s="39">
        <v>0</v>
      </c>
      <c r="AU100" s="40">
        <v>0</v>
      </c>
      <c r="AV100" s="38">
        <v>0.017738277419354836</v>
      </c>
      <c r="AW100" s="39">
        <v>0.2785388967741936</v>
      </c>
      <c r="AX100" s="39">
        <v>0</v>
      </c>
      <c r="AY100" s="39">
        <v>0</v>
      </c>
      <c r="AZ100" s="40">
        <v>0.008244055129032257</v>
      </c>
      <c r="BA100" s="38">
        <v>0</v>
      </c>
      <c r="BB100" s="39">
        <v>0</v>
      </c>
      <c r="BC100" s="39">
        <v>0</v>
      </c>
      <c r="BD100" s="39">
        <v>0</v>
      </c>
      <c r="BE100" s="40">
        <v>0</v>
      </c>
      <c r="BF100" s="38">
        <v>4.794129032258064E-05</v>
      </c>
      <c r="BG100" s="39">
        <v>0</v>
      </c>
      <c r="BH100" s="39">
        <v>0</v>
      </c>
      <c r="BI100" s="39">
        <v>0</v>
      </c>
      <c r="BJ100" s="40">
        <v>0.0002876477419354839</v>
      </c>
      <c r="BK100" s="41">
        <f t="shared" si="5"/>
        <v>0.5183687038064516</v>
      </c>
    </row>
    <row r="101" spans="1:63" s="42" customFormat="1" ht="15">
      <c r="A101" s="37"/>
      <c r="B101" s="7" t="s">
        <v>166</v>
      </c>
      <c r="C101" s="38">
        <v>0</v>
      </c>
      <c r="D101" s="39">
        <v>0</v>
      </c>
      <c r="E101" s="39">
        <v>0</v>
      </c>
      <c r="F101" s="39">
        <v>0</v>
      </c>
      <c r="G101" s="40">
        <v>0</v>
      </c>
      <c r="H101" s="38">
        <v>1.3575627653225808</v>
      </c>
      <c r="I101" s="39">
        <v>52.813578612903214</v>
      </c>
      <c r="J101" s="39">
        <v>0</v>
      </c>
      <c r="K101" s="39">
        <v>0</v>
      </c>
      <c r="L101" s="40">
        <v>0</v>
      </c>
      <c r="M101" s="38">
        <v>0</v>
      </c>
      <c r="N101" s="39">
        <v>0</v>
      </c>
      <c r="O101" s="39">
        <v>0</v>
      </c>
      <c r="P101" s="39">
        <v>0</v>
      </c>
      <c r="Q101" s="40">
        <v>0</v>
      </c>
      <c r="R101" s="38">
        <v>0.012085487096774193</v>
      </c>
      <c r="S101" s="39">
        <v>0</v>
      </c>
      <c r="T101" s="39">
        <v>0</v>
      </c>
      <c r="U101" s="39">
        <v>0</v>
      </c>
      <c r="V101" s="40">
        <v>0</v>
      </c>
      <c r="W101" s="38">
        <v>0</v>
      </c>
      <c r="X101" s="39">
        <v>0</v>
      </c>
      <c r="Y101" s="39">
        <v>0</v>
      </c>
      <c r="Z101" s="39">
        <v>0</v>
      </c>
      <c r="AA101" s="40">
        <v>0</v>
      </c>
      <c r="AB101" s="38">
        <v>0</v>
      </c>
      <c r="AC101" s="39">
        <v>0</v>
      </c>
      <c r="AD101" s="39">
        <v>0</v>
      </c>
      <c r="AE101" s="39">
        <v>0</v>
      </c>
      <c r="AF101" s="40">
        <v>0</v>
      </c>
      <c r="AG101" s="38">
        <v>0</v>
      </c>
      <c r="AH101" s="39">
        <v>0</v>
      </c>
      <c r="AI101" s="39">
        <v>0</v>
      </c>
      <c r="AJ101" s="39">
        <v>0</v>
      </c>
      <c r="AK101" s="40">
        <v>0</v>
      </c>
      <c r="AL101" s="38">
        <v>0</v>
      </c>
      <c r="AM101" s="39">
        <v>0</v>
      </c>
      <c r="AN101" s="39">
        <v>0</v>
      </c>
      <c r="AO101" s="39">
        <v>0</v>
      </c>
      <c r="AP101" s="40">
        <v>0</v>
      </c>
      <c r="AQ101" s="38">
        <v>0</v>
      </c>
      <c r="AR101" s="39">
        <v>0</v>
      </c>
      <c r="AS101" s="39">
        <v>0</v>
      </c>
      <c r="AT101" s="39">
        <v>0</v>
      </c>
      <c r="AU101" s="40">
        <v>0</v>
      </c>
      <c r="AV101" s="38">
        <v>0.93326675</v>
      </c>
      <c r="AW101" s="39">
        <v>28.901163870967743</v>
      </c>
      <c r="AX101" s="39">
        <v>0</v>
      </c>
      <c r="AY101" s="39">
        <v>0</v>
      </c>
      <c r="AZ101" s="40">
        <v>0.16254496248387099</v>
      </c>
      <c r="BA101" s="38">
        <v>0</v>
      </c>
      <c r="BB101" s="39">
        <v>0</v>
      </c>
      <c r="BC101" s="39">
        <v>0</v>
      </c>
      <c r="BD101" s="39">
        <v>0</v>
      </c>
      <c r="BE101" s="40">
        <v>0</v>
      </c>
      <c r="BF101" s="38">
        <v>2.4084303225806454</v>
      </c>
      <c r="BG101" s="39">
        <v>0</v>
      </c>
      <c r="BH101" s="39">
        <v>0</v>
      </c>
      <c r="BI101" s="39">
        <v>0</v>
      </c>
      <c r="BJ101" s="40">
        <v>0</v>
      </c>
      <c r="BK101" s="41">
        <f t="shared" si="5"/>
        <v>86.58863277135484</v>
      </c>
    </row>
    <row r="102" spans="1:63" s="42" customFormat="1" ht="15">
      <c r="A102" s="37"/>
      <c r="B102" s="7" t="s">
        <v>168</v>
      </c>
      <c r="C102" s="38">
        <v>0</v>
      </c>
      <c r="D102" s="39">
        <v>2.409954193548387</v>
      </c>
      <c r="E102" s="39">
        <v>0</v>
      </c>
      <c r="F102" s="39">
        <v>0</v>
      </c>
      <c r="G102" s="40">
        <v>0</v>
      </c>
      <c r="H102" s="38">
        <v>0.7327465725483872</v>
      </c>
      <c r="I102" s="39">
        <v>84.31719032258064</v>
      </c>
      <c r="J102" s="39">
        <v>0</v>
      </c>
      <c r="K102" s="39">
        <v>0</v>
      </c>
      <c r="L102" s="40">
        <v>0.33317616725806454</v>
      </c>
      <c r="M102" s="38">
        <v>0</v>
      </c>
      <c r="N102" s="39">
        <v>0</v>
      </c>
      <c r="O102" s="39">
        <v>0</v>
      </c>
      <c r="P102" s="39">
        <v>0</v>
      </c>
      <c r="Q102" s="40">
        <v>0</v>
      </c>
      <c r="R102" s="38">
        <v>0</v>
      </c>
      <c r="S102" s="39">
        <v>0</v>
      </c>
      <c r="T102" s="39">
        <v>0</v>
      </c>
      <c r="U102" s="39">
        <v>0</v>
      </c>
      <c r="V102" s="40">
        <v>0.0048074258064516135</v>
      </c>
      <c r="W102" s="38">
        <v>0</v>
      </c>
      <c r="X102" s="39">
        <v>0</v>
      </c>
      <c r="Y102" s="39">
        <v>0</v>
      </c>
      <c r="Z102" s="39">
        <v>0</v>
      </c>
      <c r="AA102" s="40">
        <v>0</v>
      </c>
      <c r="AB102" s="38">
        <v>0</v>
      </c>
      <c r="AC102" s="39">
        <v>0</v>
      </c>
      <c r="AD102" s="39">
        <v>0</v>
      </c>
      <c r="AE102" s="39">
        <v>0</v>
      </c>
      <c r="AF102" s="40">
        <v>0</v>
      </c>
      <c r="AG102" s="38">
        <v>0</v>
      </c>
      <c r="AH102" s="39">
        <v>0</v>
      </c>
      <c r="AI102" s="39">
        <v>0</v>
      </c>
      <c r="AJ102" s="39">
        <v>0</v>
      </c>
      <c r="AK102" s="40">
        <v>0</v>
      </c>
      <c r="AL102" s="38">
        <v>0</v>
      </c>
      <c r="AM102" s="39">
        <v>0</v>
      </c>
      <c r="AN102" s="39">
        <v>0</v>
      </c>
      <c r="AO102" s="39">
        <v>0</v>
      </c>
      <c r="AP102" s="40">
        <v>0</v>
      </c>
      <c r="AQ102" s="38">
        <v>0</v>
      </c>
      <c r="AR102" s="39">
        <v>0</v>
      </c>
      <c r="AS102" s="39">
        <v>0</v>
      </c>
      <c r="AT102" s="39">
        <v>0</v>
      </c>
      <c r="AU102" s="40">
        <v>0</v>
      </c>
      <c r="AV102" s="38">
        <v>0.5479902798387096</v>
      </c>
      <c r="AW102" s="39">
        <v>3.8329476129032263</v>
      </c>
      <c r="AX102" s="39">
        <v>0</v>
      </c>
      <c r="AY102" s="39">
        <v>0</v>
      </c>
      <c r="AZ102" s="40">
        <v>1.2876308387096773</v>
      </c>
      <c r="BA102" s="38">
        <v>0</v>
      </c>
      <c r="BB102" s="39">
        <v>0</v>
      </c>
      <c r="BC102" s="39">
        <v>0</v>
      </c>
      <c r="BD102" s="39">
        <v>0</v>
      </c>
      <c r="BE102" s="40">
        <v>0</v>
      </c>
      <c r="BF102" s="38">
        <v>3.021976990290322</v>
      </c>
      <c r="BG102" s="39">
        <v>0</v>
      </c>
      <c r="BH102" s="39">
        <v>0</v>
      </c>
      <c r="BI102" s="39">
        <v>0</v>
      </c>
      <c r="BJ102" s="40">
        <v>0.001197796129032258</v>
      </c>
      <c r="BK102" s="41">
        <f t="shared" si="5"/>
        <v>96.4896181996129</v>
      </c>
    </row>
    <row r="103" spans="1:63" s="42" customFormat="1" ht="15">
      <c r="A103" s="37"/>
      <c r="B103" s="7" t="s">
        <v>171</v>
      </c>
      <c r="C103" s="38">
        <v>0</v>
      </c>
      <c r="D103" s="39">
        <v>123.34721806451614</v>
      </c>
      <c r="E103" s="39">
        <v>0</v>
      </c>
      <c r="F103" s="39">
        <v>0</v>
      </c>
      <c r="G103" s="40">
        <v>0</v>
      </c>
      <c r="H103" s="38">
        <v>10.853597169</v>
      </c>
      <c r="I103" s="39">
        <v>216.3606008516129</v>
      </c>
      <c r="J103" s="39">
        <v>0</v>
      </c>
      <c r="K103" s="39">
        <v>0</v>
      </c>
      <c r="L103" s="40">
        <v>9.908254493419351</v>
      </c>
      <c r="M103" s="38">
        <v>0</v>
      </c>
      <c r="N103" s="39">
        <v>0</v>
      </c>
      <c r="O103" s="39">
        <v>0</v>
      </c>
      <c r="P103" s="39">
        <v>0</v>
      </c>
      <c r="Q103" s="40">
        <v>0</v>
      </c>
      <c r="R103" s="38">
        <v>4.799164822903226</v>
      </c>
      <c r="S103" s="39">
        <v>7.185274838709677</v>
      </c>
      <c r="T103" s="39">
        <v>0</v>
      </c>
      <c r="U103" s="39">
        <v>0</v>
      </c>
      <c r="V103" s="40">
        <v>41.96200505806452</v>
      </c>
      <c r="W103" s="38">
        <v>0</v>
      </c>
      <c r="X103" s="39">
        <v>0</v>
      </c>
      <c r="Y103" s="39">
        <v>0</v>
      </c>
      <c r="Z103" s="39">
        <v>0</v>
      </c>
      <c r="AA103" s="40">
        <v>0</v>
      </c>
      <c r="AB103" s="38">
        <v>0</v>
      </c>
      <c r="AC103" s="39">
        <v>0</v>
      </c>
      <c r="AD103" s="39">
        <v>0</v>
      </c>
      <c r="AE103" s="39">
        <v>0</v>
      </c>
      <c r="AF103" s="40">
        <v>0</v>
      </c>
      <c r="AG103" s="38">
        <v>0</v>
      </c>
      <c r="AH103" s="39">
        <v>0</v>
      </c>
      <c r="AI103" s="39">
        <v>0</v>
      </c>
      <c r="AJ103" s="39">
        <v>0</v>
      </c>
      <c r="AK103" s="40">
        <v>0</v>
      </c>
      <c r="AL103" s="38">
        <v>0</v>
      </c>
      <c r="AM103" s="39">
        <v>0</v>
      </c>
      <c r="AN103" s="39">
        <v>0</v>
      </c>
      <c r="AO103" s="39">
        <v>0</v>
      </c>
      <c r="AP103" s="40">
        <v>0</v>
      </c>
      <c r="AQ103" s="38">
        <v>0</v>
      </c>
      <c r="AR103" s="39">
        <v>0</v>
      </c>
      <c r="AS103" s="39">
        <v>0</v>
      </c>
      <c r="AT103" s="39">
        <v>0</v>
      </c>
      <c r="AU103" s="40">
        <v>0</v>
      </c>
      <c r="AV103" s="38">
        <v>8.461031251193548</v>
      </c>
      <c r="AW103" s="39">
        <v>8.526527999999999</v>
      </c>
      <c r="AX103" s="39">
        <v>0</v>
      </c>
      <c r="AY103" s="39">
        <v>0</v>
      </c>
      <c r="AZ103" s="40">
        <v>2.264560348935484</v>
      </c>
      <c r="BA103" s="38">
        <v>0</v>
      </c>
      <c r="BB103" s="39">
        <v>0</v>
      </c>
      <c r="BC103" s="39">
        <v>0</v>
      </c>
      <c r="BD103" s="39">
        <v>0</v>
      </c>
      <c r="BE103" s="40">
        <v>0</v>
      </c>
      <c r="BF103" s="38">
        <v>1.730381882</v>
      </c>
      <c r="BG103" s="39">
        <v>0</v>
      </c>
      <c r="BH103" s="39">
        <v>0</v>
      </c>
      <c r="BI103" s="39">
        <v>0</v>
      </c>
      <c r="BJ103" s="40">
        <v>0.051514439999999995</v>
      </c>
      <c r="BK103" s="41">
        <f t="shared" si="5"/>
        <v>435.4501312203549</v>
      </c>
    </row>
    <row r="104" spans="1:63" s="42" customFormat="1" ht="15">
      <c r="A104" s="37"/>
      <c r="B104" s="7" t="s">
        <v>144</v>
      </c>
      <c r="C104" s="38">
        <v>0</v>
      </c>
      <c r="D104" s="39">
        <v>3.4550902419354843</v>
      </c>
      <c r="E104" s="39">
        <v>0</v>
      </c>
      <c r="F104" s="39">
        <v>0</v>
      </c>
      <c r="G104" s="40">
        <v>0</v>
      </c>
      <c r="H104" s="38">
        <v>0.0037691893548387097</v>
      </c>
      <c r="I104" s="39">
        <v>18.84594677419355</v>
      </c>
      <c r="J104" s="39">
        <v>0</v>
      </c>
      <c r="K104" s="39">
        <v>0</v>
      </c>
      <c r="L104" s="40">
        <v>19.01631413303226</v>
      </c>
      <c r="M104" s="38">
        <v>0</v>
      </c>
      <c r="N104" s="39">
        <v>0</v>
      </c>
      <c r="O104" s="39">
        <v>0</v>
      </c>
      <c r="P104" s="39">
        <v>0</v>
      </c>
      <c r="Q104" s="40">
        <v>0</v>
      </c>
      <c r="R104" s="38">
        <v>1.2688498533548387</v>
      </c>
      <c r="S104" s="39">
        <v>12.563964516129031</v>
      </c>
      <c r="T104" s="39">
        <v>0</v>
      </c>
      <c r="U104" s="39">
        <v>0</v>
      </c>
      <c r="V104" s="40">
        <v>0.025781255129032253</v>
      </c>
      <c r="W104" s="38">
        <v>0</v>
      </c>
      <c r="X104" s="39">
        <v>0</v>
      </c>
      <c r="Y104" s="39">
        <v>0</v>
      </c>
      <c r="Z104" s="39">
        <v>0</v>
      </c>
      <c r="AA104" s="40">
        <v>0</v>
      </c>
      <c r="AB104" s="38">
        <v>0</v>
      </c>
      <c r="AC104" s="39">
        <v>0</v>
      </c>
      <c r="AD104" s="39">
        <v>0</v>
      </c>
      <c r="AE104" s="39">
        <v>0</v>
      </c>
      <c r="AF104" s="40">
        <v>0</v>
      </c>
      <c r="AG104" s="38">
        <v>0</v>
      </c>
      <c r="AH104" s="39">
        <v>0</v>
      </c>
      <c r="AI104" s="39">
        <v>0</v>
      </c>
      <c r="AJ104" s="39">
        <v>0</v>
      </c>
      <c r="AK104" s="40">
        <v>0</v>
      </c>
      <c r="AL104" s="38">
        <v>0</v>
      </c>
      <c r="AM104" s="39">
        <v>0</v>
      </c>
      <c r="AN104" s="39">
        <v>0</v>
      </c>
      <c r="AO104" s="39">
        <v>0</v>
      </c>
      <c r="AP104" s="40">
        <v>0</v>
      </c>
      <c r="AQ104" s="38">
        <v>0</v>
      </c>
      <c r="AR104" s="39">
        <v>0</v>
      </c>
      <c r="AS104" s="39">
        <v>0</v>
      </c>
      <c r="AT104" s="39">
        <v>0</v>
      </c>
      <c r="AU104" s="40">
        <v>0</v>
      </c>
      <c r="AV104" s="38">
        <v>0.3616905436129032</v>
      </c>
      <c r="AW104" s="39">
        <v>20.04519741935484</v>
      </c>
      <c r="AX104" s="39">
        <v>0</v>
      </c>
      <c r="AY104" s="39">
        <v>0</v>
      </c>
      <c r="AZ104" s="40">
        <v>0.33042002293548384</v>
      </c>
      <c r="BA104" s="38">
        <v>0</v>
      </c>
      <c r="BB104" s="39">
        <v>0</v>
      </c>
      <c r="BC104" s="39">
        <v>0</v>
      </c>
      <c r="BD104" s="39">
        <v>0</v>
      </c>
      <c r="BE104" s="40">
        <v>0</v>
      </c>
      <c r="BF104" s="38">
        <v>0.05950917983870968</v>
      </c>
      <c r="BG104" s="39">
        <v>0</v>
      </c>
      <c r="BH104" s="39">
        <v>0</v>
      </c>
      <c r="BI104" s="39">
        <v>0</v>
      </c>
      <c r="BJ104" s="40">
        <v>0.0075169490322580645</v>
      </c>
      <c r="BK104" s="41">
        <f t="shared" si="5"/>
        <v>75.98405007790323</v>
      </c>
    </row>
    <row r="105" spans="1:63" s="42" customFormat="1" ht="15">
      <c r="A105" s="37"/>
      <c r="B105" s="7" t="s">
        <v>208</v>
      </c>
      <c r="C105" s="38">
        <v>0</v>
      </c>
      <c r="D105" s="39">
        <v>0</v>
      </c>
      <c r="E105" s="39">
        <v>0</v>
      </c>
      <c r="F105" s="39">
        <v>0</v>
      </c>
      <c r="G105" s="40">
        <v>0</v>
      </c>
      <c r="H105" s="38">
        <v>0.7064254372258064</v>
      </c>
      <c r="I105" s="39">
        <v>137.62229368116127</v>
      </c>
      <c r="J105" s="39">
        <v>0</v>
      </c>
      <c r="K105" s="39">
        <v>0</v>
      </c>
      <c r="L105" s="40">
        <v>10.318204869096775</v>
      </c>
      <c r="M105" s="38">
        <v>0</v>
      </c>
      <c r="N105" s="39">
        <v>0</v>
      </c>
      <c r="O105" s="39">
        <v>0</v>
      </c>
      <c r="P105" s="39">
        <v>0</v>
      </c>
      <c r="Q105" s="40">
        <v>0</v>
      </c>
      <c r="R105" s="38">
        <v>0.2175369377419355</v>
      </c>
      <c r="S105" s="39">
        <v>6.509833548387097</v>
      </c>
      <c r="T105" s="39">
        <v>0</v>
      </c>
      <c r="U105" s="39">
        <v>0</v>
      </c>
      <c r="V105" s="40">
        <v>0</v>
      </c>
      <c r="W105" s="38">
        <v>0</v>
      </c>
      <c r="X105" s="39">
        <v>0</v>
      </c>
      <c r="Y105" s="39">
        <v>0</v>
      </c>
      <c r="Z105" s="39">
        <v>0</v>
      </c>
      <c r="AA105" s="40">
        <v>0</v>
      </c>
      <c r="AB105" s="38">
        <v>0</v>
      </c>
      <c r="AC105" s="39">
        <v>0</v>
      </c>
      <c r="AD105" s="39">
        <v>0</v>
      </c>
      <c r="AE105" s="39">
        <v>0</v>
      </c>
      <c r="AF105" s="40">
        <v>0</v>
      </c>
      <c r="AG105" s="38">
        <v>0</v>
      </c>
      <c r="AH105" s="39">
        <v>0</v>
      </c>
      <c r="AI105" s="39">
        <v>0</v>
      </c>
      <c r="AJ105" s="39">
        <v>0</v>
      </c>
      <c r="AK105" s="40">
        <v>0</v>
      </c>
      <c r="AL105" s="38">
        <v>0</v>
      </c>
      <c r="AM105" s="39">
        <v>0</v>
      </c>
      <c r="AN105" s="39">
        <v>0</v>
      </c>
      <c r="AO105" s="39">
        <v>0</v>
      </c>
      <c r="AP105" s="40">
        <v>0</v>
      </c>
      <c r="AQ105" s="38">
        <v>0</v>
      </c>
      <c r="AR105" s="39">
        <v>0</v>
      </c>
      <c r="AS105" s="39">
        <v>0</v>
      </c>
      <c r="AT105" s="39">
        <v>0</v>
      </c>
      <c r="AU105" s="40">
        <v>0</v>
      </c>
      <c r="AV105" s="38">
        <v>0.09963691999999999</v>
      </c>
      <c r="AW105" s="39">
        <v>10.8301</v>
      </c>
      <c r="AX105" s="39">
        <v>0</v>
      </c>
      <c r="AY105" s="39">
        <v>0</v>
      </c>
      <c r="AZ105" s="40">
        <v>0.29566173</v>
      </c>
      <c r="BA105" s="38">
        <v>0</v>
      </c>
      <c r="BB105" s="39">
        <v>0</v>
      </c>
      <c r="BC105" s="39">
        <v>0</v>
      </c>
      <c r="BD105" s="39">
        <v>0</v>
      </c>
      <c r="BE105" s="40">
        <v>0</v>
      </c>
      <c r="BF105" s="38">
        <v>0.01624515</v>
      </c>
      <c r="BG105" s="39">
        <v>0</v>
      </c>
      <c r="BH105" s="39">
        <v>0</v>
      </c>
      <c r="BI105" s="39">
        <v>0</v>
      </c>
      <c r="BJ105" s="40">
        <v>0.0010830099999999997</v>
      </c>
      <c r="BK105" s="41">
        <f t="shared" si="5"/>
        <v>166.61702128361287</v>
      </c>
    </row>
    <row r="106" spans="1:63" s="42" customFormat="1" ht="15">
      <c r="A106" s="37"/>
      <c r="B106" s="7" t="s">
        <v>260</v>
      </c>
      <c r="C106" s="38">
        <v>0</v>
      </c>
      <c r="D106" s="39">
        <v>0</v>
      </c>
      <c r="E106" s="39">
        <v>0</v>
      </c>
      <c r="F106" s="39">
        <v>0</v>
      </c>
      <c r="G106" s="40">
        <v>0</v>
      </c>
      <c r="H106" s="38">
        <v>11.91777361206452</v>
      </c>
      <c r="I106" s="39">
        <v>27.307748100806453</v>
      </c>
      <c r="J106" s="39">
        <v>0</v>
      </c>
      <c r="K106" s="39">
        <v>0</v>
      </c>
      <c r="L106" s="40">
        <v>12.499943206193548</v>
      </c>
      <c r="M106" s="38">
        <v>0</v>
      </c>
      <c r="N106" s="39">
        <v>0</v>
      </c>
      <c r="O106" s="39">
        <v>0</v>
      </c>
      <c r="P106" s="39">
        <v>0</v>
      </c>
      <c r="Q106" s="40">
        <v>0</v>
      </c>
      <c r="R106" s="38">
        <v>2.2412414966774197</v>
      </c>
      <c r="S106" s="39">
        <v>0</v>
      </c>
      <c r="T106" s="39">
        <v>0</v>
      </c>
      <c r="U106" s="39">
        <v>0</v>
      </c>
      <c r="V106" s="40">
        <v>0.04453087032258065</v>
      </c>
      <c r="W106" s="38">
        <v>0</v>
      </c>
      <c r="X106" s="39">
        <v>0</v>
      </c>
      <c r="Y106" s="39">
        <v>0</v>
      </c>
      <c r="Z106" s="39">
        <v>0</v>
      </c>
      <c r="AA106" s="40">
        <v>0</v>
      </c>
      <c r="AB106" s="38">
        <v>0.0030536816129032255</v>
      </c>
      <c r="AC106" s="39">
        <v>0</v>
      </c>
      <c r="AD106" s="39">
        <v>0</v>
      </c>
      <c r="AE106" s="39">
        <v>0</v>
      </c>
      <c r="AF106" s="40">
        <v>0</v>
      </c>
      <c r="AG106" s="38">
        <v>0</v>
      </c>
      <c r="AH106" s="39">
        <v>0</v>
      </c>
      <c r="AI106" s="39">
        <v>0</v>
      </c>
      <c r="AJ106" s="39">
        <v>0</v>
      </c>
      <c r="AK106" s="40">
        <v>0</v>
      </c>
      <c r="AL106" s="38">
        <v>0</v>
      </c>
      <c r="AM106" s="39">
        <v>0</v>
      </c>
      <c r="AN106" s="39">
        <v>0</v>
      </c>
      <c r="AO106" s="39">
        <v>0</v>
      </c>
      <c r="AP106" s="40">
        <v>0</v>
      </c>
      <c r="AQ106" s="38">
        <v>0</v>
      </c>
      <c r="AR106" s="39">
        <v>0</v>
      </c>
      <c r="AS106" s="39">
        <v>0</v>
      </c>
      <c r="AT106" s="39">
        <v>0</v>
      </c>
      <c r="AU106" s="40">
        <v>0</v>
      </c>
      <c r="AV106" s="38">
        <v>107.76475334487097</v>
      </c>
      <c r="AW106" s="39">
        <v>25.99165456719355</v>
      </c>
      <c r="AX106" s="39">
        <v>0</v>
      </c>
      <c r="AY106" s="39">
        <v>0</v>
      </c>
      <c r="AZ106" s="40">
        <v>9.684232109451614</v>
      </c>
      <c r="BA106" s="38">
        <v>0</v>
      </c>
      <c r="BB106" s="39">
        <v>0</v>
      </c>
      <c r="BC106" s="39">
        <v>0</v>
      </c>
      <c r="BD106" s="39">
        <v>0</v>
      </c>
      <c r="BE106" s="40">
        <v>0</v>
      </c>
      <c r="BF106" s="38">
        <v>2.354490312935484</v>
      </c>
      <c r="BG106" s="39">
        <v>3.0536816129032256</v>
      </c>
      <c r="BH106" s="39">
        <v>0</v>
      </c>
      <c r="BI106" s="39">
        <v>0</v>
      </c>
      <c r="BJ106" s="40">
        <v>2.071922974354839</v>
      </c>
      <c r="BK106" s="41">
        <f t="shared" si="5"/>
        <v>204.9350258893871</v>
      </c>
    </row>
    <row r="107" spans="1:63" s="42" customFormat="1" ht="15">
      <c r="A107" s="37"/>
      <c r="B107" s="7" t="s">
        <v>139</v>
      </c>
      <c r="C107" s="38">
        <v>0</v>
      </c>
      <c r="D107" s="39">
        <v>106.60573483870968</v>
      </c>
      <c r="E107" s="39">
        <v>0</v>
      </c>
      <c r="F107" s="39">
        <v>0</v>
      </c>
      <c r="G107" s="40">
        <v>0</v>
      </c>
      <c r="H107" s="38">
        <v>0.021728557419354838</v>
      </c>
      <c r="I107" s="39">
        <v>0</v>
      </c>
      <c r="J107" s="39">
        <v>0</v>
      </c>
      <c r="K107" s="39">
        <v>0</v>
      </c>
      <c r="L107" s="40">
        <v>0.2158623679032258</v>
      </c>
      <c r="M107" s="38">
        <v>0</v>
      </c>
      <c r="N107" s="39">
        <v>0</v>
      </c>
      <c r="O107" s="39">
        <v>0</v>
      </c>
      <c r="P107" s="39">
        <v>0</v>
      </c>
      <c r="Q107" s="40">
        <v>0</v>
      </c>
      <c r="R107" s="38">
        <v>0</v>
      </c>
      <c r="S107" s="39">
        <v>0</v>
      </c>
      <c r="T107" s="39">
        <v>0</v>
      </c>
      <c r="U107" s="39">
        <v>0</v>
      </c>
      <c r="V107" s="40">
        <v>0</v>
      </c>
      <c r="W107" s="38">
        <v>0</v>
      </c>
      <c r="X107" s="39">
        <v>0</v>
      </c>
      <c r="Y107" s="39">
        <v>0</v>
      </c>
      <c r="Z107" s="39">
        <v>0</v>
      </c>
      <c r="AA107" s="40">
        <v>0</v>
      </c>
      <c r="AB107" s="38">
        <v>0</v>
      </c>
      <c r="AC107" s="39">
        <v>0</v>
      </c>
      <c r="AD107" s="39">
        <v>0</v>
      </c>
      <c r="AE107" s="39">
        <v>0</v>
      </c>
      <c r="AF107" s="40">
        <v>0</v>
      </c>
      <c r="AG107" s="38">
        <v>0</v>
      </c>
      <c r="AH107" s="39">
        <v>0</v>
      </c>
      <c r="AI107" s="39">
        <v>0</v>
      </c>
      <c r="AJ107" s="39">
        <v>0</v>
      </c>
      <c r="AK107" s="40">
        <v>0</v>
      </c>
      <c r="AL107" s="38">
        <v>0</v>
      </c>
      <c r="AM107" s="39">
        <v>0</v>
      </c>
      <c r="AN107" s="39">
        <v>0</v>
      </c>
      <c r="AO107" s="39">
        <v>0</v>
      </c>
      <c r="AP107" s="40">
        <v>0</v>
      </c>
      <c r="AQ107" s="38">
        <v>0</v>
      </c>
      <c r="AR107" s="39">
        <v>0</v>
      </c>
      <c r="AS107" s="39">
        <v>0</v>
      </c>
      <c r="AT107" s="39">
        <v>0</v>
      </c>
      <c r="AU107" s="40">
        <v>0</v>
      </c>
      <c r="AV107" s="38">
        <v>0.6994945298387096</v>
      </c>
      <c r="AW107" s="39">
        <v>0.004229840806451614</v>
      </c>
      <c r="AX107" s="39">
        <v>0</v>
      </c>
      <c r="AY107" s="39">
        <v>0</v>
      </c>
      <c r="AZ107" s="40">
        <v>0.16223417129032258</v>
      </c>
      <c r="BA107" s="38">
        <v>0</v>
      </c>
      <c r="BB107" s="39">
        <v>0</v>
      </c>
      <c r="BC107" s="39">
        <v>0</v>
      </c>
      <c r="BD107" s="39">
        <v>0</v>
      </c>
      <c r="BE107" s="40">
        <v>0</v>
      </c>
      <c r="BF107" s="38">
        <v>0.002703007741935484</v>
      </c>
      <c r="BG107" s="39">
        <v>0</v>
      </c>
      <c r="BH107" s="39">
        <v>0</v>
      </c>
      <c r="BI107" s="39">
        <v>0</v>
      </c>
      <c r="BJ107" s="40">
        <v>0.004730263548387096</v>
      </c>
      <c r="BK107" s="41">
        <f t="shared" si="5"/>
        <v>107.71671757725807</v>
      </c>
    </row>
    <row r="108" spans="1:63" s="42" customFormat="1" ht="15">
      <c r="A108" s="37"/>
      <c r="B108" s="7" t="s">
        <v>149</v>
      </c>
      <c r="C108" s="38">
        <v>0</v>
      </c>
      <c r="D108" s="39">
        <v>0</v>
      </c>
      <c r="E108" s="39">
        <v>0</v>
      </c>
      <c r="F108" s="39">
        <v>0</v>
      </c>
      <c r="G108" s="40">
        <v>0</v>
      </c>
      <c r="H108" s="38">
        <v>0.22108624903225807</v>
      </c>
      <c r="I108" s="39">
        <v>180.3273316129032</v>
      </c>
      <c r="J108" s="39">
        <v>0</v>
      </c>
      <c r="K108" s="39">
        <v>0</v>
      </c>
      <c r="L108" s="40">
        <v>0.20095381406451612</v>
      </c>
      <c r="M108" s="38">
        <v>0</v>
      </c>
      <c r="N108" s="39">
        <v>0</v>
      </c>
      <c r="O108" s="39">
        <v>0</v>
      </c>
      <c r="P108" s="39">
        <v>0</v>
      </c>
      <c r="Q108" s="40">
        <v>0</v>
      </c>
      <c r="R108" s="38">
        <v>0.0006175593548387098</v>
      </c>
      <c r="S108" s="39">
        <v>0</v>
      </c>
      <c r="T108" s="39">
        <v>0</v>
      </c>
      <c r="U108" s="39">
        <v>0</v>
      </c>
      <c r="V108" s="40">
        <v>0.0011116068387096775</v>
      </c>
      <c r="W108" s="38">
        <v>0</v>
      </c>
      <c r="X108" s="39">
        <v>0</v>
      </c>
      <c r="Y108" s="39">
        <v>0</v>
      </c>
      <c r="Z108" s="39">
        <v>0</v>
      </c>
      <c r="AA108" s="40">
        <v>0</v>
      </c>
      <c r="AB108" s="38">
        <v>0</v>
      </c>
      <c r="AC108" s="39">
        <v>0</v>
      </c>
      <c r="AD108" s="39">
        <v>0</v>
      </c>
      <c r="AE108" s="39">
        <v>0</v>
      </c>
      <c r="AF108" s="40">
        <v>0</v>
      </c>
      <c r="AG108" s="38">
        <v>0</v>
      </c>
      <c r="AH108" s="39">
        <v>0</v>
      </c>
      <c r="AI108" s="39">
        <v>0</v>
      </c>
      <c r="AJ108" s="39">
        <v>0</v>
      </c>
      <c r="AK108" s="40">
        <v>0</v>
      </c>
      <c r="AL108" s="38">
        <v>0</v>
      </c>
      <c r="AM108" s="39">
        <v>0</v>
      </c>
      <c r="AN108" s="39">
        <v>0</v>
      </c>
      <c r="AO108" s="39">
        <v>0</v>
      </c>
      <c r="AP108" s="40">
        <v>0</v>
      </c>
      <c r="AQ108" s="38">
        <v>0</v>
      </c>
      <c r="AR108" s="39">
        <v>0</v>
      </c>
      <c r="AS108" s="39">
        <v>0</v>
      </c>
      <c r="AT108" s="39">
        <v>0</v>
      </c>
      <c r="AU108" s="40">
        <v>0</v>
      </c>
      <c r="AV108" s="38">
        <v>5.708423806548388</v>
      </c>
      <c r="AW108" s="39">
        <v>61.599612903225804</v>
      </c>
      <c r="AX108" s="39">
        <v>0</v>
      </c>
      <c r="AY108" s="39">
        <v>0</v>
      </c>
      <c r="AZ108" s="40">
        <v>0.2754488290967742</v>
      </c>
      <c r="BA108" s="38">
        <v>0</v>
      </c>
      <c r="BB108" s="39">
        <v>0</v>
      </c>
      <c r="BC108" s="39">
        <v>0</v>
      </c>
      <c r="BD108" s="39">
        <v>0</v>
      </c>
      <c r="BE108" s="40">
        <v>0</v>
      </c>
      <c r="BF108" s="38">
        <v>0</v>
      </c>
      <c r="BG108" s="39">
        <v>0</v>
      </c>
      <c r="BH108" s="39">
        <v>0</v>
      </c>
      <c r="BI108" s="39">
        <v>0</v>
      </c>
      <c r="BJ108" s="40">
        <v>0.0007391953548387097</v>
      </c>
      <c r="BK108" s="41">
        <f t="shared" si="5"/>
        <v>248.33532557641936</v>
      </c>
    </row>
    <row r="109" spans="1:63" s="42" customFormat="1" ht="15">
      <c r="A109" s="37"/>
      <c r="B109" s="7" t="s">
        <v>215</v>
      </c>
      <c r="C109" s="38">
        <v>0</v>
      </c>
      <c r="D109" s="39">
        <v>0</v>
      </c>
      <c r="E109" s="39">
        <v>0</v>
      </c>
      <c r="F109" s="39">
        <v>0</v>
      </c>
      <c r="G109" s="40">
        <v>0</v>
      </c>
      <c r="H109" s="38">
        <v>7.297281493258064</v>
      </c>
      <c r="I109" s="39">
        <v>31.678834725806446</v>
      </c>
      <c r="J109" s="39">
        <v>0</v>
      </c>
      <c r="K109" s="39">
        <v>0</v>
      </c>
      <c r="L109" s="40">
        <v>4.796332494096776</v>
      </c>
      <c r="M109" s="38">
        <v>0</v>
      </c>
      <c r="N109" s="39">
        <v>0</v>
      </c>
      <c r="O109" s="39">
        <v>0</v>
      </c>
      <c r="P109" s="39">
        <v>0</v>
      </c>
      <c r="Q109" s="40">
        <v>0</v>
      </c>
      <c r="R109" s="38">
        <v>0.03312120999999999</v>
      </c>
      <c r="S109" s="39">
        <v>0</v>
      </c>
      <c r="T109" s="39">
        <v>0</v>
      </c>
      <c r="U109" s="39">
        <v>0</v>
      </c>
      <c r="V109" s="40">
        <v>5.368841298387097</v>
      </c>
      <c r="W109" s="38">
        <v>0</v>
      </c>
      <c r="X109" s="39">
        <v>0</v>
      </c>
      <c r="Y109" s="39">
        <v>0</v>
      </c>
      <c r="Z109" s="39">
        <v>0</v>
      </c>
      <c r="AA109" s="40">
        <v>0</v>
      </c>
      <c r="AB109" s="38">
        <v>0</v>
      </c>
      <c r="AC109" s="39">
        <v>0</v>
      </c>
      <c r="AD109" s="39">
        <v>0</v>
      </c>
      <c r="AE109" s="39">
        <v>0</v>
      </c>
      <c r="AF109" s="40">
        <v>0</v>
      </c>
      <c r="AG109" s="38">
        <v>0</v>
      </c>
      <c r="AH109" s="39">
        <v>0</v>
      </c>
      <c r="AI109" s="39">
        <v>0</v>
      </c>
      <c r="AJ109" s="39">
        <v>0</v>
      </c>
      <c r="AK109" s="40">
        <v>0</v>
      </c>
      <c r="AL109" s="38">
        <v>0</v>
      </c>
      <c r="AM109" s="39">
        <v>0</v>
      </c>
      <c r="AN109" s="39">
        <v>0</v>
      </c>
      <c r="AO109" s="39">
        <v>0</v>
      </c>
      <c r="AP109" s="40">
        <v>0</v>
      </c>
      <c r="AQ109" s="38">
        <v>0</v>
      </c>
      <c r="AR109" s="39">
        <v>0</v>
      </c>
      <c r="AS109" s="39">
        <v>0</v>
      </c>
      <c r="AT109" s="39">
        <v>0</v>
      </c>
      <c r="AU109" s="40">
        <v>0</v>
      </c>
      <c r="AV109" s="38">
        <v>9.609058857032258</v>
      </c>
      <c r="AW109" s="39">
        <v>2.1117696774193546</v>
      </c>
      <c r="AX109" s="39">
        <v>0</v>
      </c>
      <c r="AY109" s="39">
        <v>0</v>
      </c>
      <c r="AZ109" s="40">
        <v>5.855937315483872</v>
      </c>
      <c r="BA109" s="38">
        <v>0</v>
      </c>
      <c r="BB109" s="39">
        <v>0</v>
      </c>
      <c r="BC109" s="39">
        <v>0</v>
      </c>
      <c r="BD109" s="39">
        <v>0</v>
      </c>
      <c r="BE109" s="40">
        <v>0</v>
      </c>
      <c r="BF109" s="38">
        <v>0.028508892258064515</v>
      </c>
      <c r="BG109" s="39">
        <v>0</v>
      </c>
      <c r="BH109" s="39">
        <v>0</v>
      </c>
      <c r="BI109" s="39">
        <v>0</v>
      </c>
      <c r="BJ109" s="40">
        <v>0.0010558848387096774</v>
      </c>
      <c r="BK109" s="41">
        <f t="shared" si="5"/>
        <v>66.78074184858063</v>
      </c>
    </row>
    <row r="110" spans="1:63" s="42" customFormat="1" ht="15">
      <c r="A110" s="37"/>
      <c r="B110" s="7" t="s">
        <v>133</v>
      </c>
      <c r="C110" s="38">
        <v>0</v>
      </c>
      <c r="D110" s="39">
        <v>1.773332516129032</v>
      </c>
      <c r="E110" s="39">
        <v>0</v>
      </c>
      <c r="F110" s="39">
        <v>0</v>
      </c>
      <c r="G110" s="40">
        <v>0</v>
      </c>
      <c r="H110" s="38">
        <v>0.41525536419354847</v>
      </c>
      <c r="I110" s="39">
        <v>1.4777770967741934</v>
      </c>
      <c r="J110" s="39">
        <v>0</v>
      </c>
      <c r="K110" s="39">
        <v>0</v>
      </c>
      <c r="L110" s="40">
        <v>12.227791225129032</v>
      </c>
      <c r="M110" s="38">
        <v>0</v>
      </c>
      <c r="N110" s="39">
        <v>0</v>
      </c>
      <c r="O110" s="39">
        <v>0</v>
      </c>
      <c r="P110" s="39">
        <v>0</v>
      </c>
      <c r="Q110" s="40">
        <v>0</v>
      </c>
      <c r="R110" s="38">
        <v>0.01830522477419356</v>
      </c>
      <c r="S110" s="39">
        <v>0</v>
      </c>
      <c r="T110" s="39">
        <v>0</v>
      </c>
      <c r="U110" s="39">
        <v>0</v>
      </c>
      <c r="V110" s="40">
        <v>0.02300160038709678</v>
      </c>
      <c r="W110" s="38">
        <v>0</v>
      </c>
      <c r="X110" s="39">
        <v>0</v>
      </c>
      <c r="Y110" s="39">
        <v>0</v>
      </c>
      <c r="Z110" s="39">
        <v>0</v>
      </c>
      <c r="AA110" s="40">
        <v>0</v>
      </c>
      <c r="AB110" s="38">
        <v>0</v>
      </c>
      <c r="AC110" s="39">
        <v>0</v>
      </c>
      <c r="AD110" s="39">
        <v>0</v>
      </c>
      <c r="AE110" s="39">
        <v>0</v>
      </c>
      <c r="AF110" s="40">
        <v>0</v>
      </c>
      <c r="AG110" s="38">
        <v>0</v>
      </c>
      <c r="AH110" s="39">
        <v>0</v>
      </c>
      <c r="AI110" s="39">
        <v>0</v>
      </c>
      <c r="AJ110" s="39">
        <v>0</v>
      </c>
      <c r="AK110" s="40">
        <v>0</v>
      </c>
      <c r="AL110" s="38">
        <v>0</v>
      </c>
      <c r="AM110" s="39">
        <v>0</v>
      </c>
      <c r="AN110" s="39">
        <v>0</v>
      </c>
      <c r="AO110" s="39">
        <v>0</v>
      </c>
      <c r="AP110" s="40">
        <v>0</v>
      </c>
      <c r="AQ110" s="38">
        <v>0</v>
      </c>
      <c r="AR110" s="39">
        <v>0</v>
      </c>
      <c r="AS110" s="39">
        <v>0</v>
      </c>
      <c r="AT110" s="39">
        <v>0</v>
      </c>
      <c r="AU110" s="40">
        <v>0</v>
      </c>
      <c r="AV110" s="38">
        <v>11.01450201535484</v>
      </c>
      <c r="AW110" s="39">
        <v>11.040856432258066</v>
      </c>
      <c r="AX110" s="39">
        <v>0</v>
      </c>
      <c r="AY110" s="39">
        <v>0</v>
      </c>
      <c r="AZ110" s="40">
        <v>6.3792967608387094</v>
      </c>
      <c r="BA110" s="38">
        <v>0</v>
      </c>
      <c r="BB110" s="39">
        <v>0</v>
      </c>
      <c r="BC110" s="39">
        <v>0</v>
      </c>
      <c r="BD110" s="39">
        <v>0</v>
      </c>
      <c r="BE110" s="40">
        <v>0</v>
      </c>
      <c r="BF110" s="38">
        <v>0.8430403952580645</v>
      </c>
      <c r="BG110" s="39">
        <v>0.36223282258064515</v>
      </c>
      <c r="BH110" s="39">
        <v>0</v>
      </c>
      <c r="BI110" s="39">
        <v>0</v>
      </c>
      <c r="BJ110" s="40">
        <v>1.280826838419355</v>
      </c>
      <c r="BK110" s="41">
        <f t="shared" si="5"/>
        <v>46.856218292096784</v>
      </c>
    </row>
    <row r="111" spans="1:63" s="42" customFormat="1" ht="15">
      <c r="A111" s="37"/>
      <c r="B111" s="7" t="s">
        <v>156</v>
      </c>
      <c r="C111" s="38">
        <v>0</v>
      </c>
      <c r="D111" s="39">
        <v>68.42596087641935</v>
      </c>
      <c r="E111" s="39">
        <v>0</v>
      </c>
      <c r="F111" s="39">
        <v>0</v>
      </c>
      <c r="G111" s="40">
        <v>12.807734032258065</v>
      </c>
      <c r="H111" s="38">
        <v>1.8363851048387094</v>
      </c>
      <c r="I111" s="39">
        <v>317.14389032258066</v>
      </c>
      <c r="J111" s="39">
        <v>0</v>
      </c>
      <c r="K111" s="39">
        <v>0</v>
      </c>
      <c r="L111" s="40">
        <v>0.031836367451612904</v>
      </c>
      <c r="M111" s="38">
        <v>0</v>
      </c>
      <c r="N111" s="39">
        <v>0</v>
      </c>
      <c r="O111" s="39">
        <v>0</v>
      </c>
      <c r="P111" s="39">
        <v>0</v>
      </c>
      <c r="Q111" s="40">
        <v>0</v>
      </c>
      <c r="R111" s="38">
        <v>0.0018296762903225803</v>
      </c>
      <c r="S111" s="39">
        <v>0</v>
      </c>
      <c r="T111" s="39">
        <v>0</v>
      </c>
      <c r="U111" s="39">
        <v>0</v>
      </c>
      <c r="V111" s="40">
        <v>0.0006220899032258066</v>
      </c>
      <c r="W111" s="38">
        <v>0</v>
      </c>
      <c r="X111" s="39">
        <v>0</v>
      </c>
      <c r="Y111" s="39">
        <v>0</v>
      </c>
      <c r="Z111" s="39">
        <v>0</v>
      </c>
      <c r="AA111" s="40">
        <v>0</v>
      </c>
      <c r="AB111" s="38">
        <v>0</v>
      </c>
      <c r="AC111" s="39">
        <v>0</v>
      </c>
      <c r="AD111" s="39">
        <v>0</v>
      </c>
      <c r="AE111" s="39">
        <v>0</v>
      </c>
      <c r="AF111" s="40">
        <v>0</v>
      </c>
      <c r="AG111" s="38">
        <v>0</v>
      </c>
      <c r="AH111" s="39">
        <v>0</v>
      </c>
      <c r="AI111" s="39">
        <v>0</v>
      </c>
      <c r="AJ111" s="39">
        <v>0</v>
      </c>
      <c r="AK111" s="40">
        <v>0</v>
      </c>
      <c r="AL111" s="38">
        <v>0</v>
      </c>
      <c r="AM111" s="39">
        <v>0</v>
      </c>
      <c r="AN111" s="39">
        <v>0</v>
      </c>
      <c r="AO111" s="39">
        <v>0</v>
      </c>
      <c r="AP111" s="40">
        <v>0</v>
      </c>
      <c r="AQ111" s="38">
        <v>0</v>
      </c>
      <c r="AR111" s="39">
        <v>0</v>
      </c>
      <c r="AS111" s="39">
        <v>0</v>
      </c>
      <c r="AT111" s="39">
        <v>0</v>
      </c>
      <c r="AU111" s="40">
        <v>0</v>
      </c>
      <c r="AV111" s="38">
        <v>0.11907945193548387</v>
      </c>
      <c r="AW111" s="39">
        <v>0</v>
      </c>
      <c r="AX111" s="39">
        <v>0</v>
      </c>
      <c r="AY111" s="39">
        <v>0</v>
      </c>
      <c r="AZ111" s="40">
        <v>0.024301929032258064</v>
      </c>
      <c r="BA111" s="38">
        <v>0</v>
      </c>
      <c r="BB111" s="39">
        <v>0</v>
      </c>
      <c r="BC111" s="39">
        <v>0</v>
      </c>
      <c r="BD111" s="39">
        <v>0</v>
      </c>
      <c r="BE111" s="40">
        <v>0</v>
      </c>
      <c r="BF111" s="38">
        <v>0.04860385806451613</v>
      </c>
      <c r="BG111" s="39">
        <v>0</v>
      </c>
      <c r="BH111" s="39">
        <v>0</v>
      </c>
      <c r="BI111" s="39">
        <v>0</v>
      </c>
      <c r="BJ111" s="40">
        <v>0.041920827580645165</v>
      </c>
      <c r="BK111" s="41">
        <f t="shared" si="5"/>
        <v>400.48216453635484</v>
      </c>
    </row>
    <row r="112" spans="1:63" s="42" customFormat="1" ht="15">
      <c r="A112" s="37"/>
      <c r="B112" s="7" t="s">
        <v>225</v>
      </c>
      <c r="C112" s="38">
        <v>0</v>
      </c>
      <c r="D112" s="39">
        <v>0</v>
      </c>
      <c r="E112" s="39">
        <v>0</v>
      </c>
      <c r="F112" s="39">
        <v>0</v>
      </c>
      <c r="G112" s="40">
        <v>0</v>
      </c>
      <c r="H112" s="38">
        <v>0.3044531322580646</v>
      </c>
      <c r="I112" s="39">
        <v>43.305833467741934</v>
      </c>
      <c r="J112" s="39">
        <v>0</v>
      </c>
      <c r="K112" s="39">
        <v>0</v>
      </c>
      <c r="L112" s="40">
        <v>0.3104995643548387</v>
      </c>
      <c r="M112" s="38">
        <v>0</v>
      </c>
      <c r="N112" s="39">
        <v>0</v>
      </c>
      <c r="O112" s="39">
        <v>0</v>
      </c>
      <c r="P112" s="39">
        <v>0</v>
      </c>
      <c r="Q112" s="40">
        <v>0</v>
      </c>
      <c r="R112" s="38">
        <v>0.0010498383870967741</v>
      </c>
      <c r="S112" s="39">
        <v>0</v>
      </c>
      <c r="T112" s="39">
        <v>0</v>
      </c>
      <c r="U112" s="39">
        <v>0</v>
      </c>
      <c r="V112" s="40">
        <v>0.0005774112258064518</v>
      </c>
      <c r="W112" s="38">
        <v>0</v>
      </c>
      <c r="X112" s="39">
        <v>0</v>
      </c>
      <c r="Y112" s="39">
        <v>0</v>
      </c>
      <c r="Z112" s="39">
        <v>0</v>
      </c>
      <c r="AA112" s="40">
        <v>0</v>
      </c>
      <c r="AB112" s="38">
        <v>0</v>
      </c>
      <c r="AC112" s="39">
        <v>0</v>
      </c>
      <c r="AD112" s="39">
        <v>0</v>
      </c>
      <c r="AE112" s="39">
        <v>0</v>
      </c>
      <c r="AF112" s="40">
        <v>0</v>
      </c>
      <c r="AG112" s="38">
        <v>0</v>
      </c>
      <c r="AH112" s="39">
        <v>0</v>
      </c>
      <c r="AI112" s="39">
        <v>0</v>
      </c>
      <c r="AJ112" s="39">
        <v>0</v>
      </c>
      <c r="AK112" s="40">
        <v>0</v>
      </c>
      <c r="AL112" s="38">
        <v>0</v>
      </c>
      <c r="AM112" s="39">
        <v>0</v>
      </c>
      <c r="AN112" s="39">
        <v>0</v>
      </c>
      <c r="AO112" s="39">
        <v>0</v>
      </c>
      <c r="AP112" s="40">
        <v>0</v>
      </c>
      <c r="AQ112" s="38">
        <v>0</v>
      </c>
      <c r="AR112" s="39">
        <v>0</v>
      </c>
      <c r="AS112" s="39">
        <v>0</v>
      </c>
      <c r="AT112" s="39">
        <v>0</v>
      </c>
      <c r="AU112" s="40">
        <v>0</v>
      </c>
      <c r="AV112" s="38">
        <v>0.48776080145161294</v>
      </c>
      <c r="AW112" s="39">
        <v>4.186787096774194</v>
      </c>
      <c r="AX112" s="39">
        <v>0</v>
      </c>
      <c r="AY112" s="39">
        <v>0</v>
      </c>
      <c r="AZ112" s="40">
        <v>3.2212093225806453</v>
      </c>
      <c r="BA112" s="38">
        <v>0</v>
      </c>
      <c r="BB112" s="39">
        <v>0</v>
      </c>
      <c r="BC112" s="39">
        <v>0</v>
      </c>
      <c r="BD112" s="39">
        <v>0</v>
      </c>
      <c r="BE112" s="40">
        <v>0</v>
      </c>
      <c r="BF112" s="38">
        <v>0.0021980637096774194</v>
      </c>
      <c r="BG112" s="39">
        <v>0</v>
      </c>
      <c r="BH112" s="39">
        <v>0</v>
      </c>
      <c r="BI112" s="39">
        <v>0</v>
      </c>
      <c r="BJ112" s="40">
        <v>0.0010466967741935482</v>
      </c>
      <c r="BK112" s="41">
        <f t="shared" si="5"/>
        <v>51.82141539525807</v>
      </c>
    </row>
    <row r="113" spans="1:63" s="42" customFormat="1" ht="15">
      <c r="A113" s="37"/>
      <c r="B113" s="7" t="s">
        <v>231</v>
      </c>
      <c r="C113" s="38">
        <v>0</v>
      </c>
      <c r="D113" s="39">
        <v>0</v>
      </c>
      <c r="E113" s="39">
        <v>0</v>
      </c>
      <c r="F113" s="39">
        <v>0</v>
      </c>
      <c r="G113" s="40">
        <v>0</v>
      </c>
      <c r="H113" s="38">
        <v>7.389991231483871</v>
      </c>
      <c r="I113" s="39">
        <v>45.67428644838709</v>
      </c>
      <c r="J113" s="39">
        <v>0</v>
      </c>
      <c r="K113" s="39">
        <v>0</v>
      </c>
      <c r="L113" s="40">
        <v>0.5224294979032258</v>
      </c>
      <c r="M113" s="38">
        <v>0</v>
      </c>
      <c r="N113" s="39">
        <v>0</v>
      </c>
      <c r="O113" s="39">
        <v>0</v>
      </c>
      <c r="P113" s="39">
        <v>0</v>
      </c>
      <c r="Q113" s="40">
        <v>0</v>
      </c>
      <c r="R113" s="38">
        <v>0.04099106048387097</v>
      </c>
      <c r="S113" s="39">
        <v>0</v>
      </c>
      <c r="T113" s="39">
        <v>0</v>
      </c>
      <c r="U113" s="39">
        <v>0</v>
      </c>
      <c r="V113" s="40">
        <v>5.2581279732258075</v>
      </c>
      <c r="W113" s="38">
        <v>0</v>
      </c>
      <c r="X113" s="39">
        <v>0</v>
      </c>
      <c r="Y113" s="39">
        <v>0</v>
      </c>
      <c r="Z113" s="39">
        <v>0</v>
      </c>
      <c r="AA113" s="40">
        <v>0</v>
      </c>
      <c r="AB113" s="38">
        <v>0</v>
      </c>
      <c r="AC113" s="39">
        <v>0</v>
      </c>
      <c r="AD113" s="39">
        <v>0</v>
      </c>
      <c r="AE113" s="39">
        <v>0</v>
      </c>
      <c r="AF113" s="40">
        <v>0</v>
      </c>
      <c r="AG113" s="38">
        <v>0</v>
      </c>
      <c r="AH113" s="39">
        <v>0</v>
      </c>
      <c r="AI113" s="39">
        <v>0</v>
      </c>
      <c r="AJ113" s="39">
        <v>0</v>
      </c>
      <c r="AK113" s="40">
        <v>0</v>
      </c>
      <c r="AL113" s="38">
        <v>0</v>
      </c>
      <c r="AM113" s="39">
        <v>0</v>
      </c>
      <c r="AN113" s="39">
        <v>0</v>
      </c>
      <c r="AO113" s="39">
        <v>0</v>
      </c>
      <c r="AP113" s="40">
        <v>0</v>
      </c>
      <c r="AQ113" s="38">
        <v>0</v>
      </c>
      <c r="AR113" s="39">
        <v>0</v>
      </c>
      <c r="AS113" s="39">
        <v>0</v>
      </c>
      <c r="AT113" s="39">
        <v>0</v>
      </c>
      <c r="AU113" s="40">
        <v>0</v>
      </c>
      <c r="AV113" s="38">
        <v>2.1335050588064512</v>
      </c>
      <c r="AW113" s="39">
        <v>3.0680109677419356</v>
      </c>
      <c r="AX113" s="39">
        <v>0</v>
      </c>
      <c r="AY113" s="39">
        <v>0</v>
      </c>
      <c r="AZ113" s="40">
        <v>9.213771970032258</v>
      </c>
      <c r="BA113" s="38">
        <v>0</v>
      </c>
      <c r="BB113" s="39">
        <v>0</v>
      </c>
      <c r="BC113" s="39">
        <v>0</v>
      </c>
      <c r="BD113" s="39">
        <v>0</v>
      </c>
      <c r="BE113" s="40">
        <v>0</v>
      </c>
      <c r="BF113" s="38">
        <v>0.07015518977419354</v>
      </c>
      <c r="BG113" s="39">
        <v>0</v>
      </c>
      <c r="BH113" s="39">
        <v>0</v>
      </c>
      <c r="BI113" s="39">
        <v>0</v>
      </c>
      <c r="BJ113" s="40">
        <v>0.00204534064516129</v>
      </c>
      <c r="BK113" s="41">
        <f t="shared" si="5"/>
        <v>73.37331473848387</v>
      </c>
    </row>
    <row r="114" spans="1:63" s="42" customFormat="1" ht="15">
      <c r="A114" s="37"/>
      <c r="B114" s="7" t="s">
        <v>195</v>
      </c>
      <c r="C114" s="38">
        <v>0</v>
      </c>
      <c r="D114" s="39">
        <v>0</v>
      </c>
      <c r="E114" s="39">
        <v>0</v>
      </c>
      <c r="F114" s="39">
        <v>0</v>
      </c>
      <c r="G114" s="40">
        <v>0</v>
      </c>
      <c r="H114" s="38">
        <v>15.06284997135484</v>
      </c>
      <c r="I114" s="39">
        <v>4.158102370967741</v>
      </c>
      <c r="J114" s="39">
        <v>0</v>
      </c>
      <c r="K114" s="39">
        <v>0</v>
      </c>
      <c r="L114" s="40">
        <v>0.1314643872903226</v>
      </c>
      <c r="M114" s="38">
        <v>0</v>
      </c>
      <c r="N114" s="39">
        <v>0</v>
      </c>
      <c r="O114" s="39">
        <v>0</v>
      </c>
      <c r="P114" s="39">
        <v>0</v>
      </c>
      <c r="Q114" s="40">
        <v>0</v>
      </c>
      <c r="R114" s="38">
        <v>0.002848015322580645</v>
      </c>
      <c r="S114" s="39">
        <v>1.1392061290322582</v>
      </c>
      <c r="T114" s="39">
        <v>0</v>
      </c>
      <c r="U114" s="39">
        <v>0</v>
      </c>
      <c r="V114" s="40">
        <v>0.012531267419354838</v>
      </c>
      <c r="W114" s="38">
        <v>0</v>
      </c>
      <c r="X114" s="39">
        <v>0</v>
      </c>
      <c r="Y114" s="39">
        <v>0</v>
      </c>
      <c r="Z114" s="39">
        <v>0</v>
      </c>
      <c r="AA114" s="40">
        <v>0</v>
      </c>
      <c r="AB114" s="38">
        <v>0</v>
      </c>
      <c r="AC114" s="39">
        <v>0</v>
      </c>
      <c r="AD114" s="39">
        <v>0</v>
      </c>
      <c r="AE114" s="39">
        <v>0</v>
      </c>
      <c r="AF114" s="40">
        <v>0</v>
      </c>
      <c r="AG114" s="38">
        <v>0</v>
      </c>
      <c r="AH114" s="39">
        <v>0</v>
      </c>
      <c r="AI114" s="39">
        <v>0</v>
      </c>
      <c r="AJ114" s="39">
        <v>0</v>
      </c>
      <c r="AK114" s="40">
        <v>0</v>
      </c>
      <c r="AL114" s="38">
        <v>0</v>
      </c>
      <c r="AM114" s="39">
        <v>0</v>
      </c>
      <c r="AN114" s="39">
        <v>0</v>
      </c>
      <c r="AO114" s="39">
        <v>0</v>
      </c>
      <c r="AP114" s="40">
        <v>0</v>
      </c>
      <c r="AQ114" s="38">
        <v>0</v>
      </c>
      <c r="AR114" s="39">
        <v>0</v>
      </c>
      <c r="AS114" s="39">
        <v>0</v>
      </c>
      <c r="AT114" s="39">
        <v>0</v>
      </c>
      <c r="AU114" s="40">
        <v>0</v>
      </c>
      <c r="AV114" s="38">
        <v>310.8203961714193</v>
      </c>
      <c r="AW114" s="39">
        <v>152.28947996070966</v>
      </c>
      <c r="AX114" s="39">
        <v>0</v>
      </c>
      <c r="AY114" s="39">
        <v>0</v>
      </c>
      <c r="AZ114" s="40">
        <v>20.149494721451617</v>
      </c>
      <c r="BA114" s="38">
        <v>0</v>
      </c>
      <c r="BB114" s="39">
        <v>0</v>
      </c>
      <c r="BC114" s="39">
        <v>0</v>
      </c>
      <c r="BD114" s="39">
        <v>0</v>
      </c>
      <c r="BE114" s="40">
        <v>0</v>
      </c>
      <c r="BF114" s="38">
        <v>14.950586238129029</v>
      </c>
      <c r="BG114" s="39">
        <v>0</v>
      </c>
      <c r="BH114" s="39">
        <v>0</v>
      </c>
      <c r="BI114" s="39">
        <v>0</v>
      </c>
      <c r="BJ114" s="40">
        <v>0</v>
      </c>
      <c r="BK114" s="41">
        <f t="shared" si="5"/>
        <v>518.7169592330966</v>
      </c>
    </row>
    <row r="115" spans="1:63" s="42" customFormat="1" ht="15">
      <c r="A115" s="37"/>
      <c r="B115" s="7" t="s">
        <v>264</v>
      </c>
      <c r="C115" s="38">
        <v>0</v>
      </c>
      <c r="D115" s="39">
        <v>0</v>
      </c>
      <c r="E115" s="39">
        <v>0</v>
      </c>
      <c r="F115" s="39">
        <v>0</v>
      </c>
      <c r="G115" s="40">
        <v>0</v>
      </c>
      <c r="H115" s="38">
        <v>9.328245890709677</v>
      </c>
      <c r="I115" s="39">
        <v>25.947303587096776</v>
      </c>
      <c r="J115" s="39">
        <v>0</v>
      </c>
      <c r="K115" s="39">
        <v>0</v>
      </c>
      <c r="L115" s="40">
        <v>1.4105287741290324</v>
      </c>
      <c r="M115" s="38">
        <v>0</v>
      </c>
      <c r="N115" s="39">
        <v>0</v>
      </c>
      <c r="O115" s="39">
        <v>0</v>
      </c>
      <c r="P115" s="39">
        <v>0</v>
      </c>
      <c r="Q115" s="40">
        <v>0</v>
      </c>
      <c r="R115" s="38">
        <v>0.03304417774193548</v>
      </c>
      <c r="S115" s="39">
        <v>0</v>
      </c>
      <c r="T115" s="39">
        <v>0</v>
      </c>
      <c r="U115" s="39">
        <v>0</v>
      </c>
      <c r="V115" s="40">
        <v>0.001525115806451613</v>
      </c>
      <c r="W115" s="38">
        <v>0</v>
      </c>
      <c r="X115" s="39">
        <v>0</v>
      </c>
      <c r="Y115" s="39">
        <v>0</v>
      </c>
      <c r="Z115" s="39">
        <v>0</v>
      </c>
      <c r="AA115" s="40">
        <v>0</v>
      </c>
      <c r="AB115" s="38">
        <v>0</v>
      </c>
      <c r="AC115" s="39">
        <v>0</v>
      </c>
      <c r="AD115" s="39">
        <v>0</v>
      </c>
      <c r="AE115" s="39">
        <v>0</v>
      </c>
      <c r="AF115" s="40">
        <v>0</v>
      </c>
      <c r="AG115" s="38">
        <v>0</v>
      </c>
      <c r="AH115" s="39">
        <v>0</v>
      </c>
      <c r="AI115" s="39">
        <v>0</v>
      </c>
      <c r="AJ115" s="39">
        <v>0</v>
      </c>
      <c r="AK115" s="40">
        <v>0</v>
      </c>
      <c r="AL115" s="38">
        <v>0</v>
      </c>
      <c r="AM115" s="39">
        <v>0</v>
      </c>
      <c r="AN115" s="39">
        <v>0</v>
      </c>
      <c r="AO115" s="39">
        <v>0</v>
      </c>
      <c r="AP115" s="40">
        <v>0</v>
      </c>
      <c r="AQ115" s="38">
        <v>0</v>
      </c>
      <c r="AR115" s="39">
        <v>0</v>
      </c>
      <c r="AS115" s="39">
        <v>0</v>
      </c>
      <c r="AT115" s="39">
        <v>0</v>
      </c>
      <c r="AU115" s="40">
        <v>0</v>
      </c>
      <c r="AV115" s="38">
        <v>76.34338709512905</v>
      </c>
      <c r="AW115" s="39">
        <v>42.84547366129033</v>
      </c>
      <c r="AX115" s="39">
        <v>0</v>
      </c>
      <c r="AY115" s="39">
        <v>0</v>
      </c>
      <c r="AZ115" s="40">
        <v>5.6610883693548395</v>
      </c>
      <c r="BA115" s="38">
        <v>0</v>
      </c>
      <c r="BB115" s="39">
        <v>0</v>
      </c>
      <c r="BC115" s="39">
        <v>0</v>
      </c>
      <c r="BD115" s="39">
        <v>0</v>
      </c>
      <c r="BE115" s="40">
        <v>0</v>
      </c>
      <c r="BF115" s="38">
        <v>3.1715281217419355</v>
      </c>
      <c r="BG115" s="39">
        <v>0</v>
      </c>
      <c r="BH115" s="39">
        <v>0</v>
      </c>
      <c r="BI115" s="39">
        <v>0</v>
      </c>
      <c r="BJ115" s="40">
        <v>0.12190769032258064</v>
      </c>
      <c r="BK115" s="41">
        <f t="shared" si="5"/>
        <v>164.86403248332263</v>
      </c>
    </row>
    <row r="116" spans="1:63" s="42" customFormat="1" ht="15">
      <c r="A116" s="37"/>
      <c r="B116" s="7" t="s">
        <v>228</v>
      </c>
      <c r="C116" s="38">
        <v>0</v>
      </c>
      <c r="D116" s="39">
        <v>0</v>
      </c>
      <c r="E116" s="39">
        <v>0</v>
      </c>
      <c r="F116" s="39">
        <v>0</v>
      </c>
      <c r="G116" s="40">
        <v>0</v>
      </c>
      <c r="H116" s="38">
        <v>0.3932422585806452</v>
      </c>
      <c r="I116" s="39">
        <v>0</v>
      </c>
      <c r="J116" s="39">
        <v>0</v>
      </c>
      <c r="K116" s="39">
        <v>0</v>
      </c>
      <c r="L116" s="40">
        <v>0.37878884119354833</v>
      </c>
      <c r="M116" s="38">
        <v>0</v>
      </c>
      <c r="N116" s="39">
        <v>0</v>
      </c>
      <c r="O116" s="39">
        <v>0</v>
      </c>
      <c r="P116" s="39">
        <v>0</v>
      </c>
      <c r="Q116" s="40">
        <v>0</v>
      </c>
      <c r="R116" s="38">
        <v>0.02478777606451613</v>
      </c>
      <c r="S116" s="39">
        <v>0</v>
      </c>
      <c r="T116" s="39">
        <v>0</v>
      </c>
      <c r="U116" s="39">
        <v>0</v>
      </c>
      <c r="V116" s="40">
        <v>0.0010327809677419353</v>
      </c>
      <c r="W116" s="38">
        <v>0</v>
      </c>
      <c r="X116" s="39">
        <v>0</v>
      </c>
      <c r="Y116" s="39">
        <v>0</v>
      </c>
      <c r="Z116" s="39">
        <v>0</v>
      </c>
      <c r="AA116" s="40">
        <v>0</v>
      </c>
      <c r="AB116" s="38">
        <v>0.003069918387096774</v>
      </c>
      <c r="AC116" s="39">
        <v>0</v>
      </c>
      <c r="AD116" s="39">
        <v>0</v>
      </c>
      <c r="AE116" s="39">
        <v>0</v>
      </c>
      <c r="AF116" s="40">
        <v>0</v>
      </c>
      <c r="AG116" s="38">
        <v>0</v>
      </c>
      <c r="AH116" s="39">
        <v>0</v>
      </c>
      <c r="AI116" s="39">
        <v>0</v>
      </c>
      <c r="AJ116" s="39">
        <v>0</v>
      </c>
      <c r="AK116" s="40">
        <v>0</v>
      </c>
      <c r="AL116" s="38">
        <v>0</v>
      </c>
      <c r="AM116" s="39">
        <v>0</v>
      </c>
      <c r="AN116" s="39">
        <v>0</v>
      </c>
      <c r="AO116" s="39">
        <v>0</v>
      </c>
      <c r="AP116" s="40">
        <v>0</v>
      </c>
      <c r="AQ116" s="38">
        <v>0</v>
      </c>
      <c r="AR116" s="39">
        <v>0</v>
      </c>
      <c r="AS116" s="39">
        <v>0</v>
      </c>
      <c r="AT116" s="39">
        <v>0</v>
      </c>
      <c r="AU116" s="40">
        <v>0</v>
      </c>
      <c r="AV116" s="38">
        <v>21.470609414064516</v>
      </c>
      <c r="AW116" s="39">
        <v>0</v>
      </c>
      <c r="AX116" s="39">
        <v>0</v>
      </c>
      <c r="AY116" s="39">
        <v>0</v>
      </c>
      <c r="AZ116" s="40">
        <v>1.4297798120645162</v>
      </c>
      <c r="BA116" s="38">
        <v>0</v>
      </c>
      <c r="BB116" s="39">
        <v>0</v>
      </c>
      <c r="BC116" s="39">
        <v>0</v>
      </c>
      <c r="BD116" s="39">
        <v>0</v>
      </c>
      <c r="BE116" s="40">
        <v>0</v>
      </c>
      <c r="BF116" s="38">
        <v>1.3037943390000002</v>
      </c>
      <c r="BG116" s="39">
        <v>0.0511653064516129</v>
      </c>
      <c r="BH116" s="39">
        <v>0</v>
      </c>
      <c r="BI116" s="39">
        <v>0</v>
      </c>
      <c r="BJ116" s="40">
        <v>0.01637289806451613</v>
      </c>
      <c r="BK116" s="41">
        <f t="shared" si="5"/>
        <v>25.07264334483871</v>
      </c>
    </row>
    <row r="117" spans="1:63" s="42" customFormat="1" ht="15">
      <c r="A117" s="37"/>
      <c r="B117" s="7" t="s">
        <v>262</v>
      </c>
      <c r="C117" s="38">
        <v>0</v>
      </c>
      <c r="D117" s="39">
        <v>10.300909677419355</v>
      </c>
      <c r="E117" s="39">
        <v>0</v>
      </c>
      <c r="F117" s="39">
        <v>0</v>
      </c>
      <c r="G117" s="40">
        <v>0</v>
      </c>
      <c r="H117" s="38">
        <v>10.683084327774193</v>
      </c>
      <c r="I117" s="39">
        <v>69.95493593977419</v>
      </c>
      <c r="J117" s="39">
        <v>0</v>
      </c>
      <c r="K117" s="39">
        <v>0</v>
      </c>
      <c r="L117" s="40">
        <v>2.403624162903226</v>
      </c>
      <c r="M117" s="38">
        <v>0</v>
      </c>
      <c r="N117" s="39">
        <v>0</v>
      </c>
      <c r="O117" s="39">
        <v>0</v>
      </c>
      <c r="P117" s="39">
        <v>0</v>
      </c>
      <c r="Q117" s="40">
        <v>0</v>
      </c>
      <c r="R117" s="38">
        <v>0.010300909677419354</v>
      </c>
      <c r="S117" s="39">
        <v>5.6655003225806455</v>
      </c>
      <c r="T117" s="39">
        <v>0</v>
      </c>
      <c r="U117" s="39">
        <v>0</v>
      </c>
      <c r="V117" s="40">
        <v>0</v>
      </c>
      <c r="W117" s="38">
        <v>0</v>
      </c>
      <c r="X117" s="39">
        <v>0</v>
      </c>
      <c r="Y117" s="39">
        <v>0</v>
      </c>
      <c r="Z117" s="39">
        <v>0</v>
      </c>
      <c r="AA117" s="40">
        <v>0</v>
      </c>
      <c r="AB117" s="38">
        <v>0</v>
      </c>
      <c r="AC117" s="39">
        <v>0</v>
      </c>
      <c r="AD117" s="39">
        <v>0</v>
      </c>
      <c r="AE117" s="39">
        <v>0</v>
      </c>
      <c r="AF117" s="40">
        <v>0</v>
      </c>
      <c r="AG117" s="38">
        <v>0</v>
      </c>
      <c r="AH117" s="39">
        <v>0</v>
      </c>
      <c r="AI117" s="39">
        <v>0</v>
      </c>
      <c r="AJ117" s="39">
        <v>0</v>
      </c>
      <c r="AK117" s="40">
        <v>0</v>
      </c>
      <c r="AL117" s="38">
        <v>0</v>
      </c>
      <c r="AM117" s="39">
        <v>0</v>
      </c>
      <c r="AN117" s="39">
        <v>0</v>
      </c>
      <c r="AO117" s="39">
        <v>0</v>
      </c>
      <c r="AP117" s="40">
        <v>0</v>
      </c>
      <c r="AQ117" s="38">
        <v>0</v>
      </c>
      <c r="AR117" s="39">
        <v>0</v>
      </c>
      <c r="AS117" s="39">
        <v>0</v>
      </c>
      <c r="AT117" s="39">
        <v>0</v>
      </c>
      <c r="AU117" s="40">
        <v>0</v>
      </c>
      <c r="AV117" s="38">
        <v>0.2922927357096774</v>
      </c>
      <c r="AW117" s="39">
        <v>41.4155727053871</v>
      </c>
      <c r="AX117" s="39">
        <v>0</v>
      </c>
      <c r="AY117" s="39">
        <v>0</v>
      </c>
      <c r="AZ117" s="40">
        <v>0</v>
      </c>
      <c r="BA117" s="38">
        <v>0</v>
      </c>
      <c r="BB117" s="39">
        <v>0</v>
      </c>
      <c r="BC117" s="39">
        <v>0</v>
      </c>
      <c r="BD117" s="39">
        <v>0</v>
      </c>
      <c r="BE117" s="40">
        <v>0</v>
      </c>
      <c r="BF117" s="38">
        <v>0.26812620964516126</v>
      </c>
      <c r="BG117" s="39">
        <v>0.8392021412580646</v>
      </c>
      <c r="BH117" s="39">
        <v>0</v>
      </c>
      <c r="BI117" s="39">
        <v>0</v>
      </c>
      <c r="BJ117" s="40">
        <v>0</v>
      </c>
      <c r="BK117" s="41">
        <f t="shared" si="5"/>
        <v>141.83354913212904</v>
      </c>
    </row>
    <row r="118" spans="1:63" s="42" customFormat="1" ht="15">
      <c r="A118" s="37"/>
      <c r="B118" s="7" t="s">
        <v>191</v>
      </c>
      <c r="C118" s="38">
        <v>0</v>
      </c>
      <c r="D118" s="39">
        <v>0</v>
      </c>
      <c r="E118" s="39">
        <v>0</v>
      </c>
      <c r="F118" s="39">
        <v>0</v>
      </c>
      <c r="G118" s="40">
        <v>0</v>
      </c>
      <c r="H118" s="38">
        <v>0.64024678</v>
      </c>
      <c r="I118" s="39">
        <v>0</v>
      </c>
      <c r="J118" s="39">
        <v>0</v>
      </c>
      <c r="K118" s="39">
        <v>0</v>
      </c>
      <c r="L118" s="40">
        <v>0.17349640000000002</v>
      </c>
      <c r="M118" s="38">
        <v>0</v>
      </c>
      <c r="N118" s="39">
        <v>0</v>
      </c>
      <c r="O118" s="39">
        <v>0</v>
      </c>
      <c r="P118" s="39">
        <v>0</v>
      </c>
      <c r="Q118" s="40">
        <v>0</v>
      </c>
      <c r="R118" s="38">
        <v>0.2578221576129032</v>
      </c>
      <c r="S118" s="39">
        <v>0</v>
      </c>
      <c r="T118" s="39">
        <v>0</v>
      </c>
      <c r="U118" s="39">
        <v>0</v>
      </c>
      <c r="V118" s="40">
        <v>0.0568933</v>
      </c>
      <c r="W118" s="38">
        <v>0</v>
      </c>
      <c r="X118" s="39">
        <v>0</v>
      </c>
      <c r="Y118" s="39">
        <v>0</v>
      </c>
      <c r="Z118" s="39">
        <v>0</v>
      </c>
      <c r="AA118" s="40">
        <v>0</v>
      </c>
      <c r="AB118" s="38">
        <v>0</v>
      </c>
      <c r="AC118" s="39">
        <v>0</v>
      </c>
      <c r="AD118" s="39">
        <v>0</v>
      </c>
      <c r="AE118" s="39">
        <v>0</v>
      </c>
      <c r="AF118" s="40">
        <v>0</v>
      </c>
      <c r="AG118" s="38">
        <v>0</v>
      </c>
      <c r="AH118" s="39">
        <v>0</v>
      </c>
      <c r="AI118" s="39">
        <v>0</v>
      </c>
      <c r="AJ118" s="39">
        <v>0</v>
      </c>
      <c r="AK118" s="40">
        <v>0</v>
      </c>
      <c r="AL118" s="38">
        <v>0</v>
      </c>
      <c r="AM118" s="39">
        <v>0</v>
      </c>
      <c r="AN118" s="39">
        <v>0</v>
      </c>
      <c r="AO118" s="39">
        <v>0</v>
      </c>
      <c r="AP118" s="40">
        <v>0</v>
      </c>
      <c r="AQ118" s="38">
        <v>0</v>
      </c>
      <c r="AR118" s="39">
        <v>0</v>
      </c>
      <c r="AS118" s="39">
        <v>0</v>
      </c>
      <c r="AT118" s="39">
        <v>0</v>
      </c>
      <c r="AU118" s="40">
        <v>0</v>
      </c>
      <c r="AV118" s="38">
        <v>65.18849523796776</v>
      </c>
      <c r="AW118" s="39">
        <v>2.386118883870968</v>
      </c>
      <c r="AX118" s="39">
        <v>0</v>
      </c>
      <c r="AY118" s="39">
        <v>0</v>
      </c>
      <c r="AZ118" s="40">
        <v>5.992260672774194</v>
      </c>
      <c r="BA118" s="38">
        <v>0</v>
      </c>
      <c r="BB118" s="39">
        <v>0</v>
      </c>
      <c r="BC118" s="39">
        <v>0</v>
      </c>
      <c r="BD118" s="39">
        <v>0</v>
      </c>
      <c r="BE118" s="40">
        <v>0</v>
      </c>
      <c r="BF118" s="38">
        <v>9.538886256387094</v>
      </c>
      <c r="BG118" s="39">
        <v>3.980998250032258</v>
      </c>
      <c r="BH118" s="39">
        <v>0</v>
      </c>
      <c r="BI118" s="39">
        <v>0</v>
      </c>
      <c r="BJ118" s="40">
        <v>0.1876653105483871</v>
      </c>
      <c r="BK118" s="41">
        <f t="shared" si="5"/>
        <v>88.40288324919355</v>
      </c>
    </row>
    <row r="119" spans="1:63" s="42" customFormat="1" ht="15">
      <c r="A119" s="37"/>
      <c r="B119" s="7" t="s">
        <v>303</v>
      </c>
      <c r="C119" s="38">
        <v>0</v>
      </c>
      <c r="D119" s="39">
        <v>2.022043870967742</v>
      </c>
      <c r="E119" s="39">
        <v>0</v>
      </c>
      <c r="F119" s="39">
        <v>0</v>
      </c>
      <c r="G119" s="40">
        <v>0</v>
      </c>
      <c r="H119" s="38">
        <v>20.896825665032257</v>
      </c>
      <c r="I119" s="39">
        <v>218.8862580132258</v>
      </c>
      <c r="J119" s="39">
        <v>0</v>
      </c>
      <c r="K119" s="39">
        <v>0</v>
      </c>
      <c r="L119" s="40">
        <v>5.630950427709678</v>
      </c>
      <c r="M119" s="38">
        <v>0</v>
      </c>
      <c r="N119" s="39">
        <v>0</v>
      </c>
      <c r="O119" s="39">
        <v>0</v>
      </c>
      <c r="P119" s="39">
        <v>0</v>
      </c>
      <c r="Q119" s="40">
        <v>0</v>
      </c>
      <c r="R119" s="38">
        <v>1.682600388</v>
      </c>
      <c r="S119" s="39">
        <v>4.044087741935484</v>
      </c>
      <c r="T119" s="39">
        <v>0</v>
      </c>
      <c r="U119" s="39">
        <v>0</v>
      </c>
      <c r="V119" s="40">
        <v>10.141003066096774</v>
      </c>
      <c r="W119" s="38">
        <v>0</v>
      </c>
      <c r="X119" s="39">
        <v>0</v>
      </c>
      <c r="Y119" s="39">
        <v>0</v>
      </c>
      <c r="Z119" s="39">
        <v>0</v>
      </c>
      <c r="AA119" s="40">
        <v>0</v>
      </c>
      <c r="AB119" s="38">
        <v>0</v>
      </c>
      <c r="AC119" s="39">
        <v>0</v>
      </c>
      <c r="AD119" s="39">
        <v>0</v>
      </c>
      <c r="AE119" s="39">
        <v>0</v>
      </c>
      <c r="AF119" s="40">
        <v>0</v>
      </c>
      <c r="AG119" s="38">
        <v>0</v>
      </c>
      <c r="AH119" s="39">
        <v>0</v>
      </c>
      <c r="AI119" s="39">
        <v>0</v>
      </c>
      <c r="AJ119" s="39">
        <v>0</v>
      </c>
      <c r="AK119" s="40">
        <v>0</v>
      </c>
      <c r="AL119" s="38">
        <v>0</v>
      </c>
      <c r="AM119" s="39">
        <v>0</v>
      </c>
      <c r="AN119" s="39">
        <v>0</v>
      </c>
      <c r="AO119" s="39">
        <v>0</v>
      </c>
      <c r="AP119" s="40">
        <v>0</v>
      </c>
      <c r="AQ119" s="38">
        <v>0</v>
      </c>
      <c r="AR119" s="39">
        <v>0</v>
      </c>
      <c r="AS119" s="39">
        <v>0</v>
      </c>
      <c r="AT119" s="39">
        <v>0</v>
      </c>
      <c r="AU119" s="40">
        <v>0</v>
      </c>
      <c r="AV119" s="38">
        <v>3.3283285310000004</v>
      </c>
      <c r="AW119" s="39">
        <v>5.812836696290324</v>
      </c>
      <c r="AX119" s="39">
        <v>0</v>
      </c>
      <c r="AY119" s="39">
        <v>0</v>
      </c>
      <c r="AZ119" s="40">
        <v>1.6802862386774196</v>
      </c>
      <c r="BA119" s="38">
        <v>0</v>
      </c>
      <c r="BB119" s="39">
        <v>0</v>
      </c>
      <c r="BC119" s="39">
        <v>0</v>
      </c>
      <c r="BD119" s="39">
        <v>0</v>
      </c>
      <c r="BE119" s="40">
        <v>0</v>
      </c>
      <c r="BF119" s="38">
        <v>0.12332862258064514</v>
      </c>
      <c r="BG119" s="39">
        <v>0</v>
      </c>
      <c r="BH119" s="39">
        <v>0</v>
      </c>
      <c r="BI119" s="39">
        <v>0</v>
      </c>
      <c r="BJ119" s="40">
        <v>30.35088268219354</v>
      </c>
      <c r="BK119" s="41">
        <f t="shared" si="5"/>
        <v>304.59943194370965</v>
      </c>
    </row>
    <row r="120" spans="1:63" s="42" customFormat="1" ht="15">
      <c r="A120" s="37"/>
      <c r="B120" s="7" t="s">
        <v>157</v>
      </c>
      <c r="C120" s="38">
        <v>0</v>
      </c>
      <c r="D120" s="39">
        <v>42.632370967741934</v>
      </c>
      <c r="E120" s="39">
        <v>0</v>
      </c>
      <c r="F120" s="39">
        <v>0</v>
      </c>
      <c r="G120" s="40">
        <v>0</v>
      </c>
      <c r="H120" s="38">
        <v>0.521576607967742</v>
      </c>
      <c r="I120" s="39">
        <v>182.7101612903226</v>
      </c>
      <c r="J120" s="39">
        <v>0</v>
      </c>
      <c r="K120" s="39">
        <v>0</v>
      </c>
      <c r="L120" s="40">
        <v>0.41779723645161293</v>
      </c>
      <c r="M120" s="38">
        <v>0</v>
      </c>
      <c r="N120" s="39">
        <v>0</v>
      </c>
      <c r="O120" s="39">
        <v>0</v>
      </c>
      <c r="P120" s="39">
        <v>0</v>
      </c>
      <c r="Q120" s="40">
        <v>0</v>
      </c>
      <c r="R120" s="38">
        <v>0.009343599516129033</v>
      </c>
      <c r="S120" s="39">
        <v>0</v>
      </c>
      <c r="T120" s="39">
        <v>0</v>
      </c>
      <c r="U120" s="39">
        <v>0</v>
      </c>
      <c r="V120" s="40">
        <v>0.00304516935483871</v>
      </c>
      <c r="W120" s="38">
        <v>0</v>
      </c>
      <c r="X120" s="39">
        <v>0</v>
      </c>
      <c r="Y120" s="39">
        <v>0</v>
      </c>
      <c r="Z120" s="39">
        <v>0</v>
      </c>
      <c r="AA120" s="40">
        <v>0</v>
      </c>
      <c r="AB120" s="38">
        <v>0</v>
      </c>
      <c r="AC120" s="39">
        <v>0</v>
      </c>
      <c r="AD120" s="39">
        <v>0</v>
      </c>
      <c r="AE120" s="39">
        <v>0</v>
      </c>
      <c r="AF120" s="40">
        <v>0</v>
      </c>
      <c r="AG120" s="38">
        <v>0</v>
      </c>
      <c r="AH120" s="39">
        <v>0</v>
      </c>
      <c r="AI120" s="39">
        <v>0</v>
      </c>
      <c r="AJ120" s="39">
        <v>0</v>
      </c>
      <c r="AK120" s="40">
        <v>0</v>
      </c>
      <c r="AL120" s="38">
        <v>0</v>
      </c>
      <c r="AM120" s="39">
        <v>0</v>
      </c>
      <c r="AN120" s="39">
        <v>0</v>
      </c>
      <c r="AO120" s="39">
        <v>0</v>
      </c>
      <c r="AP120" s="40">
        <v>0</v>
      </c>
      <c r="AQ120" s="38">
        <v>0</v>
      </c>
      <c r="AR120" s="39">
        <v>0</v>
      </c>
      <c r="AS120" s="39">
        <v>0</v>
      </c>
      <c r="AT120" s="39">
        <v>0</v>
      </c>
      <c r="AU120" s="40">
        <v>0</v>
      </c>
      <c r="AV120" s="38">
        <v>0.37920322580645166</v>
      </c>
      <c r="AW120" s="39">
        <v>12.138318277225807</v>
      </c>
      <c r="AX120" s="39">
        <v>0</v>
      </c>
      <c r="AY120" s="39">
        <v>0</v>
      </c>
      <c r="AZ120" s="40">
        <v>5.460526451612903</v>
      </c>
      <c r="BA120" s="38">
        <v>0</v>
      </c>
      <c r="BB120" s="39">
        <v>0</v>
      </c>
      <c r="BC120" s="39">
        <v>0</v>
      </c>
      <c r="BD120" s="39">
        <v>0</v>
      </c>
      <c r="BE120" s="40">
        <v>0</v>
      </c>
      <c r="BF120" s="38">
        <v>5.706796193129032</v>
      </c>
      <c r="BG120" s="39">
        <v>0.8494152258064516</v>
      </c>
      <c r="BH120" s="39">
        <v>0</v>
      </c>
      <c r="BI120" s="39">
        <v>0</v>
      </c>
      <c r="BJ120" s="40">
        <v>0.8494152258064516</v>
      </c>
      <c r="BK120" s="41">
        <f t="shared" si="5"/>
        <v>251.67796947074194</v>
      </c>
    </row>
    <row r="121" spans="1:63" s="42" customFormat="1" ht="15">
      <c r="A121" s="37"/>
      <c r="B121" s="7" t="s">
        <v>201</v>
      </c>
      <c r="C121" s="38">
        <v>0</v>
      </c>
      <c r="D121" s="39">
        <v>0</v>
      </c>
      <c r="E121" s="39">
        <v>0</v>
      </c>
      <c r="F121" s="39">
        <v>0</v>
      </c>
      <c r="G121" s="40">
        <v>0</v>
      </c>
      <c r="H121" s="38">
        <v>1.4268027923548388</v>
      </c>
      <c r="I121" s="39">
        <v>73.62724129032257</v>
      </c>
      <c r="J121" s="39">
        <v>0</v>
      </c>
      <c r="K121" s="39">
        <v>0</v>
      </c>
      <c r="L121" s="40">
        <v>0.34267612303225814</v>
      </c>
      <c r="M121" s="38">
        <v>0</v>
      </c>
      <c r="N121" s="39">
        <v>0</v>
      </c>
      <c r="O121" s="39">
        <v>0</v>
      </c>
      <c r="P121" s="39">
        <v>0</v>
      </c>
      <c r="Q121" s="40">
        <v>0</v>
      </c>
      <c r="R121" s="38">
        <v>0.007254448774193546</v>
      </c>
      <c r="S121" s="39">
        <v>0</v>
      </c>
      <c r="T121" s="39">
        <v>0</v>
      </c>
      <c r="U121" s="39">
        <v>0</v>
      </c>
      <c r="V121" s="40">
        <v>0</v>
      </c>
      <c r="W121" s="38">
        <v>0</v>
      </c>
      <c r="X121" s="39">
        <v>0</v>
      </c>
      <c r="Y121" s="39">
        <v>0</v>
      </c>
      <c r="Z121" s="39">
        <v>0</v>
      </c>
      <c r="AA121" s="40">
        <v>0</v>
      </c>
      <c r="AB121" s="38">
        <v>0</v>
      </c>
      <c r="AC121" s="39">
        <v>0</v>
      </c>
      <c r="AD121" s="39">
        <v>0</v>
      </c>
      <c r="AE121" s="39">
        <v>0</v>
      </c>
      <c r="AF121" s="40">
        <v>0</v>
      </c>
      <c r="AG121" s="38">
        <v>0</v>
      </c>
      <c r="AH121" s="39">
        <v>0</v>
      </c>
      <c r="AI121" s="39">
        <v>0</v>
      </c>
      <c r="AJ121" s="39">
        <v>0</v>
      </c>
      <c r="AK121" s="40">
        <v>0</v>
      </c>
      <c r="AL121" s="38">
        <v>0</v>
      </c>
      <c r="AM121" s="39">
        <v>0</v>
      </c>
      <c r="AN121" s="39">
        <v>0</v>
      </c>
      <c r="AO121" s="39">
        <v>0</v>
      </c>
      <c r="AP121" s="40">
        <v>0</v>
      </c>
      <c r="AQ121" s="38">
        <v>0</v>
      </c>
      <c r="AR121" s="39">
        <v>0</v>
      </c>
      <c r="AS121" s="39">
        <v>0</v>
      </c>
      <c r="AT121" s="39">
        <v>0</v>
      </c>
      <c r="AU121" s="40">
        <v>0</v>
      </c>
      <c r="AV121" s="38">
        <v>0.10361296258064515</v>
      </c>
      <c r="AW121" s="39">
        <v>36.000209677419356</v>
      </c>
      <c r="AX121" s="39">
        <v>0</v>
      </c>
      <c r="AY121" s="39">
        <v>0</v>
      </c>
      <c r="AZ121" s="40">
        <v>4.380092926903225</v>
      </c>
      <c r="BA121" s="38">
        <v>0</v>
      </c>
      <c r="BB121" s="39">
        <v>0</v>
      </c>
      <c r="BC121" s="39">
        <v>0</v>
      </c>
      <c r="BD121" s="39">
        <v>0</v>
      </c>
      <c r="BE121" s="40">
        <v>0</v>
      </c>
      <c r="BF121" s="38">
        <v>0.0010815070967741937</v>
      </c>
      <c r="BG121" s="39">
        <v>41.38483161290323</v>
      </c>
      <c r="BH121" s="39">
        <v>0</v>
      </c>
      <c r="BI121" s="39">
        <v>0</v>
      </c>
      <c r="BJ121" s="40">
        <v>0.0005407535483870968</v>
      </c>
      <c r="BK121" s="41">
        <f t="shared" si="5"/>
        <v>157.27434409493546</v>
      </c>
    </row>
    <row r="122" spans="1:63" s="42" customFormat="1" ht="15">
      <c r="A122" s="37"/>
      <c r="B122" s="7" t="s">
        <v>216</v>
      </c>
      <c r="C122" s="38">
        <v>0</v>
      </c>
      <c r="D122" s="39">
        <v>0</v>
      </c>
      <c r="E122" s="39">
        <v>0</v>
      </c>
      <c r="F122" s="39">
        <v>0</v>
      </c>
      <c r="G122" s="40">
        <v>0</v>
      </c>
      <c r="H122" s="38">
        <v>1.919903435064516</v>
      </c>
      <c r="I122" s="39">
        <v>23.477810967741934</v>
      </c>
      <c r="J122" s="39">
        <v>0</v>
      </c>
      <c r="K122" s="39">
        <v>0</v>
      </c>
      <c r="L122" s="40">
        <v>0.23100821525806453</v>
      </c>
      <c r="M122" s="38">
        <v>0</v>
      </c>
      <c r="N122" s="39">
        <v>0</v>
      </c>
      <c r="O122" s="39">
        <v>0</v>
      </c>
      <c r="P122" s="39">
        <v>0</v>
      </c>
      <c r="Q122" s="40">
        <v>0</v>
      </c>
      <c r="R122" s="38">
        <v>0.3046779559677419</v>
      </c>
      <c r="S122" s="39">
        <v>0</v>
      </c>
      <c r="T122" s="39">
        <v>0</v>
      </c>
      <c r="U122" s="39">
        <v>0</v>
      </c>
      <c r="V122" s="40">
        <v>0.005335866129032259</v>
      </c>
      <c r="W122" s="38">
        <v>0</v>
      </c>
      <c r="X122" s="39">
        <v>0</v>
      </c>
      <c r="Y122" s="39">
        <v>0</v>
      </c>
      <c r="Z122" s="39">
        <v>0</v>
      </c>
      <c r="AA122" s="40">
        <v>0</v>
      </c>
      <c r="AB122" s="38">
        <v>0</v>
      </c>
      <c r="AC122" s="39">
        <v>0</v>
      </c>
      <c r="AD122" s="39">
        <v>0</v>
      </c>
      <c r="AE122" s="39">
        <v>0</v>
      </c>
      <c r="AF122" s="40">
        <v>0</v>
      </c>
      <c r="AG122" s="38">
        <v>0</v>
      </c>
      <c r="AH122" s="39">
        <v>0</v>
      </c>
      <c r="AI122" s="39">
        <v>0</v>
      </c>
      <c r="AJ122" s="39">
        <v>0</v>
      </c>
      <c r="AK122" s="40">
        <v>0</v>
      </c>
      <c r="AL122" s="38">
        <v>0</v>
      </c>
      <c r="AM122" s="39">
        <v>0</v>
      </c>
      <c r="AN122" s="39">
        <v>0</v>
      </c>
      <c r="AO122" s="39">
        <v>0</v>
      </c>
      <c r="AP122" s="40">
        <v>0</v>
      </c>
      <c r="AQ122" s="38">
        <v>0</v>
      </c>
      <c r="AR122" s="39">
        <v>0</v>
      </c>
      <c r="AS122" s="39">
        <v>0</v>
      </c>
      <c r="AT122" s="39">
        <v>0</v>
      </c>
      <c r="AU122" s="40">
        <v>0</v>
      </c>
      <c r="AV122" s="38">
        <v>7.153219144354837</v>
      </c>
      <c r="AW122" s="39">
        <v>2.1107167741935484</v>
      </c>
      <c r="AX122" s="39">
        <v>0</v>
      </c>
      <c r="AY122" s="39">
        <v>0</v>
      </c>
      <c r="AZ122" s="40">
        <v>8.483429599129032</v>
      </c>
      <c r="BA122" s="38">
        <v>0</v>
      </c>
      <c r="BB122" s="39">
        <v>0</v>
      </c>
      <c r="BC122" s="39">
        <v>0</v>
      </c>
      <c r="BD122" s="39">
        <v>0</v>
      </c>
      <c r="BE122" s="40">
        <v>0</v>
      </c>
      <c r="BF122" s="38">
        <v>0.05593399451612904</v>
      </c>
      <c r="BG122" s="39">
        <v>0</v>
      </c>
      <c r="BH122" s="39">
        <v>0</v>
      </c>
      <c r="BI122" s="39">
        <v>0</v>
      </c>
      <c r="BJ122" s="40">
        <v>0.001055358387096774</v>
      </c>
      <c r="BK122" s="41">
        <f t="shared" si="5"/>
        <v>43.74309131074194</v>
      </c>
    </row>
    <row r="123" spans="1:63" s="42" customFormat="1" ht="15">
      <c r="A123" s="37"/>
      <c r="B123" s="7" t="s">
        <v>151</v>
      </c>
      <c r="C123" s="38">
        <v>0</v>
      </c>
      <c r="D123" s="39">
        <v>0</v>
      </c>
      <c r="E123" s="39">
        <v>0</v>
      </c>
      <c r="F123" s="39">
        <v>0</v>
      </c>
      <c r="G123" s="40">
        <v>0</v>
      </c>
      <c r="H123" s="38">
        <v>1.1803158690645161</v>
      </c>
      <c r="I123" s="39">
        <v>59.20542967741936</v>
      </c>
      <c r="J123" s="39">
        <v>2.4668929032258062</v>
      </c>
      <c r="K123" s="39">
        <v>0</v>
      </c>
      <c r="L123" s="40">
        <v>0.014801354516129033</v>
      </c>
      <c r="M123" s="38">
        <v>0</v>
      </c>
      <c r="N123" s="39">
        <v>0</v>
      </c>
      <c r="O123" s="39">
        <v>0</v>
      </c>
      <c r="P123" s="39">
        <v>0</v>
      </c>
      <c r="Q123" s="40">
        <v>0</v>
      </c>
      <c r="R123" s="38">
        <v>0.03145288451612903</v>
      </c>
      <c r="S123" s="39">
        <v>0</v>
      </c>
      <c r="T123" s="39">
        <v>0</v>
      </c>
      <c r="U123" s="39">
        <v>0</v>
      </c>
      <c r="V123" s="40">
        <v>0.0011717741935483867</v>
      </c>
      <c r="W123" s="38">
        <v>0</v>
      </c>
      <c r="X123" s="39">
        <v>0</v>
      </c>
      <c r="Y123" s="39">
        <v>0</v>
      </c>
      <c r="Z123" s="39">
        <v>0</v>
      </c>
      <c r="AA123" s="40">
        <v>0</v>
      </c>
      <c r="AB123" s="38">
        <v>0.0018443550000000002</v>
      </c>
      <c r="AC123" s="39">
        <v>0</v>
      </c>
      <c r="AD123" s="39">
        <v>0</v>
      </c>
      <c r="AE123" s="39">
        <v>0</v>
      </c>
      <c r="AF123" s="40">
        <v>0</v>
      </c>
      <c r="AG123" s="38">
        <v>0</v>
      </c>
      <c r="AH123" s="39">
        <v>0</v>
      </c>
      <c r="AI123" s="39">
        <v>0</v>
      </c>
      <c r="AJ123" s="39">
        <v>0</v>
      </c>
      <c r="AK123" s="40">
        <v>0</v>
      </c>
      <c r="AL123" s="38">
        <v>0</v>
      </c>
      <c r="AM123" s="39">
        <v>0</v>
      </c>
      <c r="AN123" s="39">
        <v>0</v>
      </c>
      <c r="AO123" s="39">
        <v>0</v>
      </c>
      <c r="AP123" s="40">
        <v>0</v>
      </c>
      <c r="AQ123" s="38">
        <v>0</v>
      </c>
      <c r="AR123" s="39">
        <v>0</v>
      </c>
      <c r="AS123" s="39">
        <v>0</v>
      </c>
      <c r="AT123" s="39">
        <v>0</v>
      </c>
      <c r="AU123" s="40">
        <v>0</v>
      </c>
      <c r="AV123" s="38">
        <v>1.1059859193225807</v>
      </c>
      <c r="AW123" s="39">
        <v>0.6762635</v>
      </c>
      <c r="AX123" s="39">
        <v>0</v>
      </c>
      <c r="AY123" s="39">
        <v>0</v>
      </c>
      <c r="AZ123" s="40">
        <v>9.934473683903226</v>
      </c>
      <c r="BA123" s="38">
        <v>0</v>
      </c>
      <c r="BB123" s="39">
        <v>0</v>
      </c>
      <c r="BC123" s="39">
        <v>0</v>
      </c>
      <c r="BD123" s="39">
        <v>0</v>
      </c>
      <c r="BE123" s="40">
        <v>0</v>
      </c>
      <c r="BF123" s="38">
        <v>0.004303495</v>
      </c>
      <c r="BG123" s="39">
        <v>0</v>
      </c>
      <c r="BH123" s="39">
        <v>0</v>
      </c>
      <c r="BI123" s="39">
        <v>0</v>
      </c>
      <c r="BJ123" s="40">
        <v>0.000614785</v>
      </c>
      <c r="BK123" s="41">
        <f t="shared" si="5"/>
        <v>74.6235502011613</v>
      </c>
    </row>
    <row r="124" spans="1:63" s="42" customFormat="1" ht="15">
      <c r="A124" s="37"/>
      <c r="B124" s="7" t="s">
        <v>315</v>
      </c>
      <c r="C124" s="38">
        <v>0</v>
      </c>
      <c r="D124" s="39">
        <v>0</v>
      </c>
      <c r="E124" s="39">
        <v>0</v>
      </c>
      <c r="F124" s="39">
        <v>0</v>
      </c>
      <c r="G124" s="40">
        <v>0</v>
      </c>
      <c r="H124" s="38">
        <v>0.35517390361290335</v>
      </c>
      <c r="I124" s="39">
        <v>20.339333854838706</v>
      </c>
      <c r="J124" s="39">
        <v>0</v>
      </c>
      <c r="K124" s="39">
        <v>0</v>
      </c>
      <c r="L124" s="40">
        <v>2.404503760645161</v>
      </c>
      <c r="M124" s="38">
        <v>0</v>
      </c>
      <c r="N124" s="39">
        <v>0</v>
      </c>
      <c r="O124" s="39">
        <v>0</v>
      </c>
      <c r="P124" s="39">
        <v>0</v>
      </c>
      <c r="Q124" s="40">
        <v>0</v>
      </c>
      <c r="R124" s="38">
        <v>0.013257753387096775</v>
      </c>
      <c r="S124" s="39">
        <v>0</v>
      </c>
      <c r="T124" s="39">
        <v>0</v>
      </c>
      <c r="U124" s="39">
        <v>0</v>
      </c>
      <c r="V124" s="40">
        <v>0.025868787096774194</v>
      </c>
      <c r="W124" s="38">
        <v>0</v>
      </c>
      <c r="X124" s="39">
        <v>0</v>
      </c>
      <c r="Y124" s="39">
        <v>0</v>
      </c>
      <c r="Z124" s="39">
        <v>0</v>
      </c>
      <c r="AA124" s="40">
        <v>0</v>
      </c>
      <c r="AB124" s="38">
        <v>0</v>
      </c>
      <c r="AC124" s="39">
        <v>0</v>
      </c>
      <c r="AD124" s="39">
        <v>0</v>
      </c>
      <c r="AE124" s="39">
        <v>0</v>
      </c>
      <c r="AF124" s="40">
        <v>0</v>
      </c>
      <c r="AG124" s="38">
        <v>0</v>
      </c>
      <c r="AH124" s="39">
        <v>0</v>
      </c>
      <c r="AI124" s="39">
        <v>0</v>
      </c>
      <c r="AJ124" s="39">
        <v>0</v>
      </c>
      <c r="AK124" s="40">
        <v>0</v>
      </c>
      <c r="AL124" s="38">
        <v>0</v>
      </c>
      <c r="AM124" s="39">
        <v>0</v>
      </c>
      <c r="AN124" s="39">
        <v>0</v>
      </c>
      <c r="AO124" s="39">
        <v>0</v>
      </c>
      <c r="AP124" s="40">
        <v>0</v>
      </c>
      <c r="AQ124" s="38">
        <v>0</v>
      </c>
      <c r="AR124" s="39">
        <v>0</v>
      </c>
      <c r="AS124" s="39">
        <v>0</v>
      </c>
      <c r="AT124" s="39">
        <v>0</v>
      </c>
      <c r="AU124" s="40">
        <v>0</v>
      </c>
      <c r="AV124" s="38">
        <v>0.32811155587096774</v>
      </c>
      <c r="AW124" s="39">
        <v>2.0726248327741934</v>
      </c>
      <c r="AX124" s="39">
        <v>0</v>
      </c>
      <c r="AY124" s="39">
        <v>0</v>
      </c>
      <c r="AZ124" s="40">
        <v>7.365273814451614</v>
      </c>
      <c r="BA124" s="38">
        <v>0</v>
      </c>
      <c r="BB124" s="39">
        <v>0</v>
      </c>
      <c r="BC124" s="39">
        <v>0</v>
      </c>
      <c r="BD124" s="39">
        <v>0</v>
      </c>
      <c r="BE124" s="40">
        <v>0</v>
      </c>
      <c r="BF124" s="38">
        <v>0.17266295709677415</v>
      </c>
      <c r="BG124" s="39">
        <v>0</v>
      </c>
      <c r="BH124" s="39">
        <v>0</v>
      </c>
      <c r="BI124" s="39">
        <v>0</v>
      </c>
      <c r="BJ124" s="40">
        <v>0.08212807322580645</v>
      </c>
      <c r="BK124" s="41">
        <f t="shared" si="5"/>
        <v>33.158939292999996</v>
      </c>
    </row>
    <row r="125" spans="1:63" s="42" customFormat="1" ht="15">
      <c r="A125" s="37"/>
      <c r="B125" s="7" t="s">
        <v>263</v>
      </c>
      <c r="C125" s="38">
        <v>0</v>
      </c>
      <c r="D125" s="39">
        <v>2.0346032258064515</v>
      </c>
      <c r="E125" s="39">
        <v>0</v>
      </c>
      <c r="F125" s="39">
        <v>0</v>
      </c>
      <c r="G125" s="40">
        <v>0</v>
      </c>
      <c r="H125" s="38">
        <v>4.1535912060322575</v>
      </c>
      <c r="I125" s="39">
        <v>105.79936774193548</v>
      </c>
      <c r="J125" s="39">
        <v>0</v>
      </c>
      <c r="K125" s="39">
        <v>0</v>
      </c>
      <c r="L125" s="40">
        <v>1.049855264516129</v>
      </c>
      <c r="M125" s="38">
        <v>0</v>
      </c>
      <c r="N125" s="39">
        <v>0</v>
      </c>
      <c r="O125" s="39">
        <v>0</v>
      </c>
      <c r="P125" s="39">
        <v>0</v>
      </c>
      <c r="Q125" s="40">
        <v>0</v>
      </c>
      <c r="R125" s="38">
        <v>0.0522893056451613</v>
      </c>
      <c r="S125" s="39">
        <v>5.08650806451613</v>
      </c>
      <c r="T125" s="39">
        <v>0</v>
      </c>
      <c r="U125" s="39">
        <v>0</v>
      </c>
      <c r="V125" s="40">
        <v>0.020346032258064514</v>
      </c>
      <c r="W125" s="38">
        <v>0</v>
      </c>
      <c r="X125" s="39">
        <v>0</v>
      </c>
      <c r="Y125" s="39">
        <v>0</v>
      </c>
      <c r="Z125" s="39">
        <v>0</v>
      </c>
      <c r="AA125" s="40">
        <v>0</v>
      </c>
      <c r="AB125" s="38">
        <v>0</v>
      </c>
      <c r="AC125" s="39">
        <v>0</v>
      </c>
      <c r="AD125" s="39">
        <v>0</v>
      </c>
      <c r="AE125" s="39">
        <v>0</v>
      </c>
      <c r="AF125" s="40">
        <v>0</v>
      </c>
      <c r="AG125" s="38">
        <v>0</v>
      </c>
      <c r="AH125" s="39">
        <v>0</v>
      </c>
      <c r="AI125" s="39">
        <v>0</v>
      </c>
      <c r="AJ125" s="39">
        <v>0</v>
      </c>
      <c r="AK125" s="40">
        <v>0</v>
      </c>
      <c r="AL125" s="38">
        <v>0</v>
      </c>
      <c r="AM125" s="39">
        <v>0</v>
      </c>
      <c r="AN125" s="39">
        <v>0</v>
      </c>
      <c r="AO125" s="39">
        <v>0</v>
      </c>
      <c r="AP125" s="40">
        <v>0</v>
      </c>
      <c r="AQ125" s="38">
        <v>0</v>
      </c>
      <c r="AR125" s="39">
        <v>0</v>
      </c>
      <c r="AS125" s="39">
        <v>0</v>
      </c>
      <c r="AT125" s="39">
        <v>0</v>
      </c>
      <c r="AU125" s="40">
        <v>0</v>
      </c>
      <c r="AV125" s="38">
        <v>5.009512476967743</v>
      </c>
      <c r="AW125" s="39">
        <v>0</v>
      </c>
      <c r="AX125" s="39">
        <v>0</v>
      </c>
      <c r="AY125" s="39">
        <v>0</v>
      </c>
      <c r="AZ125" s="40">
        <v>1.0449778906451612</v>
      </c>
      <c r="BA125" s="38">
        <v>0</v>
      </c>
      <c r="BB125" s="39">
        <v>0</v>
      </c>
      <c r="BC125" s="39">
        <v>0</v>
      </c>
      <c r="BD125" s="39">
        <v>0</v>
      </c>
      <c r="BE125" s="40">
        <v>0</v>
      </c>
      <c r="BF125" s="38">
        <v>0.0370847764516129</v>
      </c>
      <c r="BG125" s="39">
        <v>0</v>
      </c>
      <c r="BH125" s="39">
        <v>0</v>
      </c>
      <c r="BI125" s="39">
        <v>0</v>
      </c>
      <c r="BJ125" s="40">
        <v>0.07010546903225806</v>
      </c>
      <c r="BK125" s="41">
        <f t="shared" si="5"/>
        <v>124.35824145380643</v>
      </c>
    </row>
    <row r="126" spans="1:63" s="42" customFormat="1" ht="15">
      <c r="A126" s="37"/>
      <c r="B126" s="7" t="s">
        <v>188</v>
      </c>
      <c r="C126" s="38">
        <v>0</v>
      </c>
      <c r="D126" s="39">
        <v>0</v>
      </c>
      <c r="E126" s="39">
        <v>0</v>
      </c>
      <c r="F126" s="39">
        <v>0</v>
      </c>
      <c r="G126" s="40">
        <v>0</v>
      </c>
      <c r="H126" s="38">
        <v>17.041461363387096</v>
      </c>
      <c r="I126" s="39">
        <v>52.25664913290321</v>
      </c>
      <c r="J126" s="39">
        <v>0</v>
      </c>
      <c r="K126" s="39">
        <v>0</v>
      </c>
      <c r="L126" s="40">
        <v>0.010200321032258066</v>
      </c>
      <c r="M126" s="38">
        <v>0</v>
      </c>
      <c r="N126" s="39">
        <v>0</v>
      </c>
      <c r="O126" s="39">
        <v>0</v>
      </c>
      <c r="P126" s="39">
        <v>0</v>
      </c>
      <c r="Q126" s="40">
        <v>0</v>
      </c>
      <c r="R126" s="38">
        <v>0.022632174193548387</v>
      </c>
      <c r="S126" s="39">
        <v>0</v>
      </c>
      <c r="T126" s="39">
        <v>0</v>
      </c>
      <c r="U126" s="39">
        <v>0</v>
      </c>
      <c r="V126" s="40">
        <v>0.0022632174193548383</v>
      </c>
      <c r="W126" s="38">
        <v>0</v>
      </c>
      <c r="X126" s="39">
        <v>0</v>
      </c>
      <c r="Y126" s="39">
        <v>0</v>
      </c>
      <c r="Z126" s="39">
        <v>0</v>
      </c>
      <c r="AA126" s="40">
        <v>0</v>
      </c>
      <c r="AB126" s="38">
        <v>0</v>
      </c>
      <c r="AC126" s="39">
        <v>0</v>
      </c>
      <c r="AD126" s="39">
        <v>0</v>
      </c>
      <c r="AE126" s="39">
        <v>0</v>
      </c>
      <c r="AF126" s="40">
        <v>0</v>
      </c>
      <c r="AG126" s="38">
        <v>0</v>
      </c>
      <c r="AH126" s="39">
        <v>0</v>
      </c>
      <c r="AI126" s="39">
        <v>0</v>
      </c>
      <c r="AJ126" s="39">
        <v>0</v>
      </c>
      <c r="AK126" s="40">
        <v>0</v>
      </c>
      <c r="AL126" s="38">
        <v>0</v>
      </c>
      <c r="AM126" s="39">
        <v>0</v>
      </c>
      <c r="AN126" s="39">
        <v>0</v>
      </c>
      <c r="AO126" s="39">
        <v>0</v>
      </c>
      <c r="AP126" s="40">
        <v>0</v>
      </c>
      <c r="AQ126" s="38">
        <v>0</v>
      </c>
      <c r="AR126" s="39">
        <v>0</v>
      </c>
      <c r="AS126" s="39">
        <v>0</v>
      </c>
      <c r="AT126" s="39">
        <v>0</v>
      </c>
      <c r="AU126" s="40">
        <v>0</v>
      </c>
      <c r="AV126" s="38">
        <v>0.46819431199999995</v>
      </c>
      <c r="AW126" s="39">
        <v>0</v>
      </c>
      <c r="AX126" s="39">
        <v>0</v>
      </c>
      <c r="AY126" s="39">
        <v>0</v>
      </c>
      <c r="AZ126" s="40">
        <v>0</v>
      </c>
      <c r="BA126" s="38">
        <v>0</v>
      </c>
      <c r="BB126" s="39">
        <v>0</v>
      </c>
      <c r="BC126" s="39">
        <v>0</v>
      </c>
      <c r="BD126" s="39">
        <v>0</v>
      </c>
      <c r="BE126" s="40">
        <v>0</v>
      </c>
      <c r="BF126" s="38">
        <v>0.11223877503225807</v>
      </c>
      <c r="BG126" s="39">
        <v>0</v>
      </c>
      <c r="BH126" s="39">
        <v>0</v>
      </c>
      <c r="BI126" s="39">
        <v>0</v>
      </c>
      <c r="BJ126" s="40">
        <v>0.0011224999999999998</v>
      </c>
      <c r="BK126" s="41">
        <f t="shared" si="5"/>
        <v>69.9147617959677</v>
      </c>
    </row>
    <row r="127" spans="1:63" s="42" customFormat="1" ht="15">
      <c r="A127" s="37"/>
      <c r="B127" s="7" t="s">
        <v>197</v>
      </c>
      <c r="C127" s="38">
        <v>0</v>
      </c>
      <c r="D127" s="39">
        <v>0</v>
      </c>
      <c r="E127" s="39">
        <v>0</v>
      </c>
      <c r="F127" s="39">
        <v>0</v>
      </c>
      <c r="G127" s="40">
        <v>0</v>
      </c>
      <c r="H127" s="38">
        <v>0.21478039238709679</v>
      </c>
      <c r="I127" s="39">
        <v>0</v>
      </c>
      <c r="J127" s="39">
        <v>0</v>
      </c>
      <c r="K127" s="39">
        <v>0</v>
      </c>
      <c r="L127" s="40">
        <v>0.02523026612903226</v>
      </c>
      <c r="M127" s="38">
        <v>0</v>
      </c>
      <c r="N127" s="39">
        <v>0</v>
      </c>
      <c r="O127" s="39">
        <v>0</v>
      </c>
      <c r="P127" s="39">
        <v>0</v>
      </c>
      <c r="Q127" s="40">
        <v>0</v>
      </c>
      <c r="R127" s="38">
        <v>0.009643568387096775</v>
      </c>
      <c r="S127" s="39">
        <v>0</v>
      </c>
      <c r="T127" s="39">
        <v>0</v>
      </c>
      <c r="U127" s="39">
        <v>0</v>
      </c>
      <c r="V127" s="40">
        <v>0</v>
      </c>
      <c r="W127" s="38">
        <v>0</v>
      </c>
      <c r="X127" s="39">
        <v>0</v>
      </c>
      <c r="Y127" s="39">
        <v>0</v>
      </c>
      <c r="Z127" s="39">
        <v>0</v>
      </c>
      <c r="AA127" s="40">
        <v>0</v>
      </c>
      <c r="AB127" s="38">
        <v>0</v>
      </c>
      <c r="AC127" s="39">
        <v>0</v>
      </c>
      <c r="AD127" s="39">
        <v>0</v>
      </c>
      <c r="AE127" s="39">
        <v>0</v>
      </c>
      <c r="AF127" s="40">
        <v>0</v>
      </c>
      <c r="AG127" s="38">
        <v>0</v>
      </c>
      <c r="AH127" s="39">
        <v>0</v>
      </c>
      <c r="AI127" s="39">
        <v>0</v>
      </c>
      <c r="AJ127" s="39">
        <v>0</v>
      </c>
      <c r="AK127" s="40">
        <v>0</v>
      </c>
      <c r="AL127" s="38">
        <v>0</v>
      </c>
      <c r="AM127" s="39">
        <v>0</v>
      </c>
      <c r="AN127" s="39">
        <v>0</v>
      </c>
      <c r="AO127" s="39">
        <v>0</v>
      </c>
      <c r="AP127" s="40">
        <v>0</v>
      </c>
      <c r="AQ127" s="38">
        <v>0</v>
      </c>
      <c r="AR127" s="39">
        <v>0</v>
      </c>
      <c r="AS127" s="39">
        <v>0</v>
      </c>
      <c r="AT127" s="39">
        <v>0</v>
      </c>
      <c r="AU127" s="40">
        <v>0</v>
      </c>
      <c r="AV127" s="38">
        <v>30.29967776858064</v>
      </c>
      <c r="AW127" s="39">
        <v>3.2479218566451613</v>
      </c>
      <c r="AX127" s="39">
        <v>0</v>
      </c>
      <c r="AY127" s="39">
        <v>0</v>
      </c>
      <c r="AZ127" s="40">
        <v>4.534052721129033</v>
      </c>
      <c r="BA127" s="38">
        <v>0</v>
      </c>
      <c r="BB127" s="39">
        <v>0</v>
      </c>
      <c r="BC127" s="39">
        <v>0</v>
      </c>
      <c r="BD127" s="39">
        <v>0</v>
      </c>
      <c r="BE127" s="40">
        <v>0</v>
      </c>
      <c r="BF127" s="38">
        <v>4.452337141612904</v>
      </c>
      <c r="BG127" s="39">
        <v>0.5577999742258064</v>
      </c>
      <c r="BH127" s="39">
        <v>0</v>
      </c>
      <c r="BI127" s="39">
        <v>0</v>
      </c>
      <c r="BJ127" s="40">
        <v>0.032083813225806446</v>
      </c>
      <c r="BK127" s="41">
        <f t="shared" si="5"/>
        <v>43.373527502322574</v>
      </c>
    </row>
    <row r="128" spans="1:63" s="42" customFormat="1" ht="15">
      <c r="A128" s="37"/>
      <c r="B128" s="7" t="s">
        <v>207</v>
      </c>
      <c r="C128" s="38">
        <v>0</v>
      </c>
      <c r="D128" s="39">
        <v>0</v>
      </c>
      <c r="E128" s="39">
        <v>0</v>
      </c>
      <c r="F128" s="39">
        <v>0</v>
      </c>
      <c r="G128" s="40">
        <v>0</v>
      </c>
      <c r="H128" s="38">
        <v>0.4877872943225806</v>
      </c>
      <c r="I128" s="39">
        <v>93.38759419354837</v>
      </c>
      <c r="J128" s="39">
        <v>0</v>
      </c>
      <c r="K128" s="39">
        <v>0</v>
      </c>
      <c r="L128" s="40">
        <v>0.8968525801612902</v>
      </c>
      <c r="M128" s="38">
        <v>0</v>
      </c>
      <c r="N128" s="39">
        <v>0</v>
      </c>
      <c r="O128" s="39">
        <v>0</v>
      </c>
      <c r="P128" s="39">
        <v>0</v>
      </c>
      <c r="Q128" s="40">
        <v>0</v>
      </c>
      <c r="R128" s="38">
        <v>0.004886560161290323</v>
      </c>
      <c r="S128" s="39">
        <v>5.429511290322581</v>
      </c>
      <c r="T128" s="39">
        <v>0</v>
      </c>
      <c r="U128" s="39">
        <v>0</v>
      </c>
      <c r="V128" s="40">
        <v>2.756671472322581</v>
      </c>
      <c r="W128" s="38">
        <v>0</v>
      </c>
      <c r="X128" s="39">
        <v>0</v>
      </c>
      <c r="Y128" s="39">
        <v>0</v>
      </c>
      <c r="Z128" s="39">
        <v>0</v>
      </c>
      <c r="AA128" s="40">
        <v>0</v>
      </c>
      <c r="AB128" s="38">
        <v>0</v>
      </c>
      <c r="AC128" s="39">
        <v>0</v>
      </c>
      <c r="AD128" s="39">
        <v>0</v>
      </c>
      <c r="AE128" s="39">
        <v>0</v>
      </c>
      <c r="AF128" s="40">
        <v>0</v>
      </c>
      <c r="AG128" s="38">
        <v>0</v>
      </c>
      <c r="AH128" s="39">
        <v>0</v>
      </c>
      <c r="AI128" s="39">
        <v>0</v>
      </c>
      <c r="AJ128" s="39">
        <v>0</v>
      </c>
      <c r="AK128" s="40">
        <v>0</v>
      </c>
      <c r="AL128" s="38">
        <v>0</v>
      </c>
      <c r="AM128" s="39">
        <v>0</v>
      </c>
      <c r="AN128" s="39">
        <v>0</v>
      </c>
      <c r="AO128" s="39">
        <v>0</v>
      </c>
      <c r="AP128" s="40">
        <v>0</v>
      </c>
      <c r="AQ128" s="38">
        <v>0</v>
      </c>
      <c r="AR128" s="39">
        <v>0</v>
      </c>
      <c r="AS128" s="39">
        <v>0</v>
      </c>
      <c r="AT128" s="39">
        <v>0</v>
      </c>
      <c r="AU128" s="40">
        <v>0</v>
      </c>
      <c r="AV128" s="38">
        <v>0.26502719467741936</v>
      </c>
      <c r="AW128" s="39">
        <v>10.937114087096774</v>
      </c>
      <c r="AX128" s="39">
        <v>0</v>
      </c>
      <c r="AY128" s="39">
        <v>0</v>
      </c>
      <c r="AZ128" s="40">
        <v>0.21837562287096773</v>
      </c>
      <c r="BA128" s="38">
        <v>0</v>
      </c>
      <c r="BB128" s="39">
        <v>0</v>
      </c>
      <c r="BC128" s="39">
        <v>0</v>
      </c>
      <c r="BD128" s="39">
        <v>0</v>
      </c>
      <c r="BE128" s="40">
        <v>0</v>
      </c>
      <c r="BF128" s="38">
        <v>0.022708874870967743</v>
      </c>
      <c r="BG128" s="39">
        <v>0</v>
      </c>
      <c r="BH128" s="39">
        <v>0</v>
      </c>
      <c r="BI128" s="39">
        <v>0</v>
      </c>
      <c r="BJ128" s="40">
        <v>0.0010839558064516131</v>
      </c>
      <c r="BK128" s="41">
        <f t="shared" si="5"/>
        <v>114.40761312616128</v>
      </c>
    </row>
    <row r="129" spans="1:63" s="42" customFormat="1" ht="15">
      <c r="A129" s="37"/>
      <c r="B129" s="7" t="s">
        <v>169</v>
      </c>
      <c r="C129" s="38">
        <v>0</v>
      </c>
      <c r="D129" s="39">
        <v>0</v>
      </c>
      <c r="E129" s="39">
        <v>0</v>
      </c>
      <c r="F129" s="39">
        <v>0</v>
      </c>
      <c r="G129" s="40">
        <v>0</v>
      </c>
      <c r="H129" s="38">
        <v>75.93254398967743</v>
      </c>
      <c r="I129" s="39">
        <v>158.79296440500002</v>
      </c>
      <c r="J129" s="39">
        <v>0</v>
      </c>
      <c r="K129" s="39">
        <v>0</v>
      </c>
      <c r="L129" s="40">
        <v>0.49378316693548385</v>
      </c>
      <c r="M129" s="38">
        <v>0</v>
      </c>
      <c r="N129" s="39">
        <v>0</v>
      </c>
      <c r="O129" s="39">
        <v>0</v>
      </c>
      <c r="P129" s="39">
        <v>0</v>
      </c>
      <c r="Q129" s="40">
        <v>0</v>
      </c>
      <c r="R129" s="38">
        <v>0.004811529032258066</v>
      </c>
      <c r="S129" s="39">
        <v>0</v>
      </c>
      <c r="T129" s="39">
        <v>0</v>
      </c>
      <c r="U129" s="39">
        <v>0</v>
      </c>
      <c r="V129" s="40">
        <v>0</v>
      </c>
      <c r="W129" s="38">
        <v>0</v>
      </c>
      <c r="X129" s="39">
        <v>0</v>
      </c>
      <c r="Y129" s="39">
        <v>0</v>
      </c>
      <c r="Z129" s="39">
        <v>0</v>
      </c>
      <c r="AA129" s="40">
        <v>0</v>
      </c>
      <c r="AB129" s="38">
        <v>0</v>
      </c>
      <c r="AC129" s="39">
        <v>0</v>
      </c>
      <c r="AD129" s="39">
        <v>0</v>
      </c>
      <c r="AE129" s="39">
        <v>0</v>
      </c>
      <c r="AF129" s="40">
        <v>0</v>
      </c>
      <c r="AG129" s="38">
        <v>0</v>
      </c>
      <c r="AH129" s="39">
        <v>0</v>
      </c>
      <c r="AI129" s="39">
        <v>0</v>
      </c>
      <c r="AJ129" s="39">
        <v>0</v>
      </c>
      <c r="AK129" s="40">
        <v>0</v>
      </c>
      <c r="AL129" s="38">
        <v>0</v>
      </c>
      <c r="AM129" s="39">
        <v>0</v>
      </c>
      <c r="AN129" s="39">
        <v>0</v>
      </c>
      <c r="AO129" s="39">
        <v>0</v>
      </c>
      <c r="AP129" s="40">
        <v>0</v>
      </c>
      <c r="AQ129" s="38">
        <v>0</v>
      </c>
      <c r="AR129" s="39">
        <v>0</v>
      </c>
      <c r="AS129" s="39">
        <v>0</v>
      </c>
      <c r="AT129" s="39">
        <v>0</v>
      </c>
      <c r="AU129" s="40">
        <v>0</v>
      </c>
      <c r="AV129" s="38">
        <v>1.406436488548387</v>
      </c>
      <c r="AW129" s="39">
        <v>27.40357506932258</v>
      </c>
      <c r="AX129" s="39">
        <v>0</v>
      </c>
      <c r="AY129" s="39">
        <v>0</v>
      </c>
      <c r="AZ129" s="40">
        <v>0.7535314161290323</v>
      </c>
      <c r="BA129" s="38">
        <v>0</v>
      </c>
      <c r="BB129" s="39">
        <v>0</v>
      </c>
      <c r="BC129" s="39">
        <v>0</v>
      </c>
      <c r="BD129" s="39">
        <v>0</v>
      </c>
      <c r="BE129" s="40">
        <v>0</v>
      </c>
      <c r="BF129" s="38">
        <v>0.0011362798709677422</v>
      </c>
      <c r="BG129" s="39">
        <v>0</v>
      </c>
      <c r="BH129" s="39">
        <v>0</v>
      </c>
      <c r="BI129" s="39">
        <v>0</v>
      </c>
      <c r="BJ129" s="40">
        <v>0</v>
      </c>
      <c r="BK129" s="41">
        <f t="shared" si="5"/>
        <v>264.78878234451616</v>
      </c>
    </row>
    <row r="130" spans="1:63" s="42" customFormat="1" ht="15">
      <c r="A130" s="37"/>
      <c r="B130" s="7" t="s">
        <v>174</v>
      </c>
      <c r="C130" s="38">
        <v>0</v>
      </c>
      <c r="D130" s="39">
        <v>0</v>
      </c>
      <c r="E130" s="39">
        <v>0</v>
      </c>
      <c r="F130" s="39">
        <v>0</v>
      </c>
      <c r="G130" s="40">
        <v>0</v>
      </c>
      <c r="H130" s="38">
        <v>0.19881574770967742</v>
      </c>
      <c r="I130" s="39">
        <v>0</v>
      </c>
      <c r="J130" s="39">
        <v>0</v>
      </c>
      <c r="K130" s="39">
        <v>0</v>
      </c>
      <c r="L130" s="40">
        <v>0.12460207116129031</v>
      </c>
      <c r="M130" s="38">
        <v>0</v>
      </c>
      <c r="N130" s="39">
        <v>0</v>
      </c>
      <c r="O130" s="39">
        <v>0</v>
      </c>
      <c r="P130" s="39">
        <v>0</v>
      </c>
      <c r="Q130" s="40">
        <v>0</v>
      </c>
      <c r="R130" s="38">
        <v>0.07738956751612902</v>
      </c>
      <c r="S130" s="39">
        <v>0</v>
      </c>
      <c r="T130" s="39">
        <v>0</v>
      </c>
      <c r="U130" s="39">
        <v>0</v>
      </c>
      <c r="V130" s="40">
        <v>0.0012168170967741933</v>
      </c>
      <c r="W130" s="38">
        <v>0</v>
      </c>
      <c r="X130" s="39">
        <v>0</v>
      </c>
      <c r="Y130" s="39">
        <v>0</v>
      </c>
      <c r="Z130" s="39">
        <v>0</v>
      </c>
      <c r="AA130" s="40">
        <v>0</v>
      </c>
      <c r="AB130" s="38">
        <v>0</v>
      </c>
      <c r="AC130" s="39">
        <v>0.25874675416129034</v>
      </c>
      <c r="AD130" s="39">
        <v>0</v>
      </c>
      <c r="AE130" s="39">
        <v>0</v>
      </c>
      <c r="AF130" s="40">
        <v>0</v>
      </c>
      <c r="AG130" s="38">
        <v>0</v>
      </c>
      <c r="AH130" s="39">
        <v>0</v>
      </c>
      <c r="AI130" s="39">
        <v>0</v>
      </c>
      <c r="AJ130" s="39">
        <v>0</v>
      </c>
      <c r="AK130" s="40">
        <v>0</v>
      </c>
      <c r="AL130" s="38">
        <v>0</v>
      </c>
      <c r="AM130" s="39">
        <v>0</v>
      </c>
      <c r="AN130" s="39">
        <v>0</v>
      </c>
      <c r="AO130" s="39">
        <v>0</v>
      </c>
      <c r="AP130" s="40">
        <v>0</v>
      </c>
      <c r="AQ130" s="38">
        <v>0</v>
      </c>
      <c r="AR130" s="39">
        <v>0</v>
      </c>
      <c r="AS130" s="39">
        <v>0</v>
      </c>
      <c r="AT130" s="39">
        <v>0</v>
      </c>
      <c r="AU130" s="40">
        <v>0</v>
      </c>
      <c r="AV130" s="38">
        <v>28.390329627870962</v>
      </c>
      <c r="AW130" s="39">
        <v>2.4463238548387096</v>
      </c>
      <c r="AX130" s="39">
        <v>0</v>
      </c>
      <c r="AY130" s="39">
        <v>0</v>
      </c>
      <c r="AZ130" s="40">
        <v>4.025942124</v>
      </c>
      <c r="BA130" s="38">
        <v>0</v>
      </c>
      <c r="BB130" s="39">
        <v>0</v>
      </c>
      <c r="BC130" s="39">
        <v>0</v>
      </c>
      <c r="BD130" s="39">
        <v>0</v>
      </c>
      <c r="BE130" s="40">
        <v>0</v>
      </c>
      <c r="BF130" s="38">
        <v>3.4807681090000004</v>
      </c>
      <c r="BG130" s="39">
        <v>3.269720664516129</v>
      </c>
      <c r="BH130" s="39">
        <v>0</v>
      </c>
      <c r="BI130" s="39">
        <v>0</v>
      </c>
      <c r="BJ130" s="40">
        <v>0.5724122069032257</v>
      </c>
      <c r="BK130" s="41">
        <f t="shared" si="5"/>
        <v>42.846267544774186</v>
      </c>
    </row>
    <row r="131" spans="1:63" s="42" customFormat="1" ht="15">
      <c r="A131" s="37"/>
      <c r="B131" s="7" t="s">
        <v>198</v>
      </c>
      <c r="C131" s="38">
        <v>0</v>
      </c>
      <c r="D131" s="39">
        <v>0</v>
      </c>
      <c r="E131" s="39">
        <v>0</v>
      </c>
      <c r="F131" s="39">
        <v>0</v>
      </c>
      <c r="G131" s="40">
        <v>0</v>
      </c>
      <c r="H131" s="38">
        <v>0.11863669793548387</v>
      </c>
      <c r="I131" s="39">
        <v>0</v>
      </c>
      <c r="J131" s="39">
        <v>0</v>
      </c>
      <c r="K131" s="39">
        <v>0</v>
      </c>
      <c r="L131" s="40">
        <v>0.17303915741935483</v>
      </c>
      <c r="M131" s="38">
        <v>0</v>
      </c>
      <c r="N131" s="39">
        <v>0</v>
      </c>
      <c r="O131" s="39">
        <v>0</v>
      </c>
      <c r="P131" s="39">
        <v>0</v>
      </c>
      <c r="Q131" s="40">
        <v>0</v>
      </c>
      <c r="R131" s="38">
        <v>0.012739371580645163</v>
      </c>
      <c r="S131" s="39">
        <v>0</v>
      </c>
      <c r="T131" s="39">
        <v>0</v>
      </c>
      <c r="U131" s="39">
        <v>0</v>
      </c>
      <c r="V131" s="40">
        <v>0.03306121067741934</v>
      </c>
      <c r="W131" s="38">
        <v>0</v>
      </c>
      <c r="X131" s="39">
        <v>0</v>
      </c>
      <c r="Y131" s="39">
        <v>0</v>
      </c>
      <c r="Z131" s="39">
        <v>0</v>
      </c>
      <c r="AA131" s="40">
        <v>0</v>
      </c>
      <c r="AB131" s="38">
        <v>0</v>
      </c>
      <c r="AC131" s="39">
        <v>0</v>
      </c>
      <c r="AD131" s="39">
        <v>0</v>
      </c>
      <c r="AE131" s="39">
        <v>0</v>
      </c>
      <c r="AF131" s="40">
        <v>0</v>
      </c>
      <c r="AG131" s="38">
        <v>0</v>
      </c>
      <c r="AH131" s="39">
        <v>0</v>
      </c>
      <c r="AI131" s="39">
        <v>0</v>
      </c>
      <c r="AJ131" s="39">
        <v>0</v>
      </c>
      <c r="AK131" s="40">
        <v>0</v>
      </c>
      <c r="AL131" s="38">
        <v>0</v>
      </c>
      <c r="AM131" s="39">
        <v>0</v>
      </c>
      <c r="AN131" s="39">
        <v>0</v>
      </c>
      <c r="AO131" s="39">
        <v>0</v>
      </c>
      <c r="AP131" s="40">
        <v>0</v>
      </c>
      <c r="AQ131" s="38">
        <v>0</v>
      </c>
      <c r="AR131" s="39">
        <v>0</v>
      </c>
      <c r="AS131" s="39">
        <v>0</v>
      </c>
      <c r="AT131" s="39">
        <v>0</v>
      </c>
      <c r="AU131" s="40">
        <v>0</v>
      </c>
      <c r="AV131" s="38">
        <v>45.08671655054838</v>
      </c>
      <c r="AW131" s="39">
        <v>1.0272570532258065</v>
      </c>
      <c r="AX131" s="39">
        <v>0</v>
      </c>
      <c r="AY131" s="39">
        <v>0</v>
      </c>
      <c r="AZ131" s="40">
        <v>1.9086447254516128</v>
      </c>
      <c r="BA131" s="38">
        <v>0</v>
      </c>
      <c r="BB131" s="39">
        <v>0</v>
      </c>
      <c r="BC131" s="39">
        <v>0</v>
      </c>
      <c r="BD131" s="39">
        <v>0</v>
      </c>
      <c r="BE131" s="40">
        <v>0</v>
      </c>
      <c r="BF131" s="38">
        <v>2.034555367806451</v>
      </c>
      <c r="BG131" s="39">
        <v>0</v>
      </c>
      <c r="BH131" s="39">
        <v>0</v>
      </c>
      <c r="BI131" s="39">
        <v>0</v>
      </c>
      <c r="BJ131" s="40">
        <v>0.006592023870967742</v>
      </c>
      <c r="BK131" s="41">
        <f t="shared" si="5"/>
        <v>50.401242158516126</v>
      </c>
    </row>
    <row r="132" spans="1:63" s="42" customFormat="1" ht="15">
      <c r="A132" s="37"/>
      <c r="B132" s="7" t="s">
        <v>254</v>
      </c>
      <c r="C132" s="38">
        <v>0</v>
      </c>
      <c r="D132" s="39">
        <v>5.003033870967742</v>
      </c>
      <c r="E132" s="39">
        <v>0</v>
      </c>
      <c r="F132" s="39">
        <v>0</v>
      </c>
      <c r="G132" s="40">
        <v>0</v>
      </c>
      <c r="H132" s="38">
        <v>0.2212341601935484</v>
      </c>
      <c r="I132" s="39">
        <v>0</v>
      </c>
      <c r="J132" s="39">
        <v>0</v>
      </c>
      <c r="K132" s="39">
        <v>0</v>
      </c>
      <c r="L132" s="40">
        <v>0.05429725032258064</v>
      </c>
      <c r="M132" s="38">
        <v>0</v>
      </c>
      <c r="N132" s="39">
        <v>0</v>
      </c>
      <c r="O132" s="39">
        <v>0</v>
      </c>
      <c r="P132" s="39">
        <v>0</v>
      </c>
      <c r="Q132" s="40">
        <v>0</v>
      </c>
      <c r="R132" s="38">
        <v>0.10121237829032258</v>
      </c>
      <c r="S132" s="39">
        <v>0</v>
      </c>
      <c r="T132" s="39">
        <v>0</v>
      </c>
      <c r="U132" s="39">
        <v>0</v>
      </c>
      <c r="V132" s="40">
        <v>0.005003033870967742</v>
      </c>
      <c r="W132" s="38">
        <v>0</v>
      </c>
      <c r="X132" s="39">
        <v>0</v>
      </c>
      <c r="Y132" s="39">
        <v>0</v>
      </c>
      <c r="Z132" s="39">
        <v>0</v>
      </c>
      <c r="AA132" s="40">
        <v>0</v>
      </c>
      <c r="AB132" s="38">
        <v>0.0004972956451612904</v>
      </c>
      <c r="AC132" s="39">
        <v>0</v>
      </c>
      <c r="AD132" s="39">
        <v>0</v>
      </c>
      <c r="AE132" s="39">
        <v>0</v>
      </c>
      <c r="AF132" s="40">
        <v>0</v>
      </c>
      <c r="AG132" s="38">
        <v>0</v>
      </c>
      <c r="AH132" s="39">
        <v>0</v>
      </c>
      <c r="AI132" s="39">
        <v>0</v>
      </c>
      <c r="AJ132" s="39">
        <v>0</v>
      </c>
      <c r="AK132" s="40">
        <v>0</v>
      </c>
      <c r="AL132" s="38">
        <v>0</v>
      </c>
      <c r="AM132" s="39">
        <v>0</v>
      </c>
      <c r="AN132" s="39">
        <v>0</v>
      </c>
      <c r="AO132" s="39">
        <v>0</v>
      </c>
      <c r="AP132" s="40">
        <v>0</v>
      </c>
      <c r="AQ132" s="38">
        <v>0</v>
      </c>
      <c r="AR132" s="39">
        <v>0</v>
      </c>
      <c r="AS132" s="39">
        <v>0</v>
      </c>
      <c r="AT132" s="39">
        <v>0</v>
      </c>
      <c r="AU132" s="40">
        <v>0</v>
      </c>
      <c r="AV132" s="38">
        <v>23.464683751774192</v>
      </c>
      <c r="AW132" s="39">
        <v>2.696428873903226</v>
      </c>
      <c r="AX132" s="39">
        <v>0</v>
      </c>
      <c r="AY132" s="39">
        <v>0</v>
      </c>
      <c r="AZ132" s="40">
        <v>0.30224182367741936</v>
      </c>
      <c r="BA132" s="38">
        <v>0</v>
      </c>
      <c r="BB132" s="39">
        <v>0</v>
      </c>
      <c r="BC132" s="39">
        <v>0</v>
      </c>
      <c r="BD132" s="39">
        <v>0</v>
      </c>
      <c r="BE132" s="40">
        <v>0</v>
      </c>
      <c r="BF132" s="38">
        <v>0.32812363132258066</v>
      </c>
      <c r="BG132" s="39">
        <v>1.491886935483871</v>
      </c>
      <c r="BH132" s="39">
        <v>0</v>
      </c>
      <c r="BI132" s="39">
        <v>0</v>
      </c>
      <c r="BJ132" s="40">
        <v>0.0029837729032258058</v>
      </c>
      <c r="BK132" s="41">
        <f t="shared" si="5"/>
        <v>33.67162677835484</v>
      </c>
    </row>
    <row r="133" spans="1:63" s="42" customFormat="1" ht="15">
      <c r="A133" s="37"/>
      <c r="B133" s="7" t="s">
        <v>219</v>
      </c>
      <c r="C133" s="38">
        <v>0</v>
      </c>
      <c r="D133" s="39">
        <v>0</v>
      </c>
      <c r="E133" s="39">
        <v>0</v>
      </c>
      <c r="F133" s="39">
        <v>0</v>
      </c>
      <c r="G133" s="40">
        <v>0</v>
      </c>
      <c r="H133" s="38">
        <v>0.1886394274193548</v>
      </c>
      <c r="I133" s="39">
        <v>24.071455548387096</v>
      </c>
      <c r="J133" s="39">
        <v>0</v>
      </c>
      <c r="K133" s="39">
        <v>0</v>
      </c>
      <c r="L133" s="40">
        <v>0.5200883009032258</v>
      </c>
      <c r="M133" s="38">
        <v>0</v>
      </c>
      <c r="N133" s="39">
        <v>0</v>
      </c>
      <c r="O133" s="39">
        <v>0</v>
      </c>
      <c r="P133" s="39">
        <v>0</v>
      </c>
      <c r="Q133" s="40">
        <v>0</v>
      </c>
      <c r="R133" s="38">
        <v>0.04357304774193549</v>
      </c>
      <c r="S133" s="39">
        <v>0</v>
      </c>
      <c r="T133" s="39">
        <v>0</v>
      </c>
      <c r="U133" s="39">
        <v>0</v>
      </c>
      <c r="V133" s="40">
        <v>0</v>
      </c>
      <c r="W133" s="38">
        <v>0</v>
      </c>
      <c r="X133" s="39">
        <v>0</v>
      </c>
      <c r="Y133" s="39">
        <v>0</v>
      </c>
      <c r="Z133" s="39">
        <v>0</v>
      </c>
      <c r="AA133" s="40">
        <v>0</v>
      </c>
      <c r="AB133" s="38">
        <v>0</v>
      </c>
      <c r="AC133" s="39">
        <v>0</v>
      </c>
      <c r="AD133" s="39">
        <v>0</v>
      </c>
      <c r="AE133" s="39">
        <v>0</v>
      </c>
      <c r="AF133" s="40">
        <v>0</v>
      </c>
      <c r="AG133" s="38">
        <v>0</v>
      </c>
      <c r="AH133" s="39">
        <v>0</v>
      </c>
      <c r="AI133" s="39">
        <v>0</v>
      </c>
      <c r="AJ133" s="39">
        <v>0</v>
      </c>
      <c r="AK133" s="40">
        <v>0</v>
      </c>
      <c r="AL133" s="38">
        <v>0</v>
      </c>
      <c r="AM133" s="39">
        <v>0</v>
      </c>
      <c r="AN133" s="39">
        <v>0</v>
      </c>
      <c r="AO133" s="39">
        <v>0</v>
      </c>
      <c r="AP133" s="40">
        <v>0</v>
      </c>
      <c r="AQ133" s="38">
        <v>0</v>
      </c>
      <c r="AR133" s="39">
        <v>0</v>
      </c>
      <c r="AS133" s="39">
        <v>0</v>
      </c>
      <c r="AT133" s="39">
        <v>0</v>
      </c>
      <c r="AU133" s="40">
        <v>0</v>
      </c>
      <c r="AV133" s="38">
        <v>1.4142036350967742</v>
      </c>
      <c r="AW133" s="39">
        <v>12.647992258064516</v>
      </c>
      <c r="AX133" s="39">
        <v>0</v>
      </c>
      <c r="AY133" s="39">
        <v>0</v>
      </c>
      <c r="AZ133" s="40">
        <v>3.164633062903226</v>
      </c>
      <c r="BA133" s="38">
        <v>0</v>
      </c>
      <c r="BB133" s="39">
        <v>0</v>
      </c>
      <c r="BC133" s="39">
        <v>0</v>
      </c>
      <c r="BD133" s="39">
        <v>0</v>
      </c>
      <c r="BE133" s="40">
        <v>0</v>
      </c>
      <c r="BF133" s="38">
        <v>0.004742997096774195</v>
      </c>
      <c r="BG133" s="39">
        <v>0</v>
      </c>
      <c r="BH133" s="39">
        <v>0</v>
      </c>
      <c r="BI133" s="39">
        <v>0</v>
      </c>
      <c r="BJ133" s="40">
        <v>0.5280536774193548</v>
      </c>
      <c r="BK133" s="41">
        <f t="shared" si="5"/>
        <v>42.583381955032266</v>
      </c>
    </row>
    <row r="134" spans="1:63" s="42" customFormat="1" ht="15">
      <c r="A134" s="37"/>
      <c r="B134" s="7" t="s">
        <v>250</v>
      </c>
      <c r="C134" s="38">
        <v>0</v>
      </c>
      <c r="D134" s="39">
        <v>5.157224193548387</v>
      </c>
      <c r="E134" s="39">
        <v>0</v>
      </c>
      <c r="F134" s="39">
        <v>0</v>
      </c>
      <c r="G134" s="40">
        <v>0</v>
      </c>
      <c r="H134" s="38">
        <v>1.1055155351935484</v>
      </c>
      <c r="I134" s="39">
        <v>3.5100067861290323</v>
      </c>
      <c r="J134" s="39">
        <v>0.2062889677419355</v>
      </c>
      <c r="K134" s="39">
        <v>0</v>
      </c>
      <c r="L134" s="40">
        <v>3.2975122389354836</v>
      </c>
      <c r="M134" s="38">
        <v>0</v>
      </c>
      <c r="N134" s="39">
        <v>0</v>
      </c>
      <c r="O134" s="39">
        <v>0</v>
      </c>
      <c r="P134" s="39">
        <v>0</v>
      </c>
      <c r="Q134" s="40">
        <v>0</v>
      </c>
      <c r="R134" s="38">
        <v>0.04904520219354839</v>
      </c>
      <c r="S134" s="39">
        <v>0</v>
      </c>
      <c r="T134" s="39">
        <v>0</v>
      </c>
      <c r="U134" s="39">
        <v>0</v>
      </c>
      <c r="V134" s="40">
        <v>0.10850799703225808</v>
      </c>
      <c r="W134" s="38">
        <v>0</v>
      </c>
      <c r="X134" s="39">
        <v>0</v>
      </c>
      <c r="Y134" s="39">
        <v>0</v>
      </c>
      <c r="Z134" s="39">
        <v>0</v>
      </c>
      <c r="AA134" s="40">
        <v>0</v>
      </c>
      <c r="AB134" s="38">
        <v>0</v>
      </c>
      <c r="AC134" s="39">
        <v>0</v>
      </c>
      <c r="AD134" s="39">
        <v>0</v>
      </c>
      <c r="AE134" s="39">
        <v>0</v>
      </c>
      <c r="AF134" s="40">
        <v>0.10251625806451613</v>
      </c>
      <c r="AG134" s="38">
        <v>0</v>
      </c>
      <c r="AH134" s="39">
        <v>0</v>
      </c>
      <c r="AI134" s="39">
        <v>0</v>
      </c>
      <c r="AJ134" s="39">
        <v>0</v>
      </c>
      <c r="AK134" s="40">
        <v>0</v>
      </c>
      <c r="AL134" s="38">
        <v>0</v>
      </c>
      <c r="AM134" s="39">
        <v>0</v>
      </c>
      <c r="AN134" s="39">
        <v>0</v>
      </c>
      <c r="AO134" s="39">
        <v>0</v>
      </c>
      <c r="AP134" s="40">
        <v>0</v>
      </c>
      <c r="AQ134" s="38">
        <v>0</v>
      </c>
      <c r="AR134" s="39">
        <v>0</v>
      </c>
      <c r="AS134" s="39">
        <v>0</v>
      </c>
      <c r="AT134" s="39">
        <v>0</v>
      </c>
      <c r="AU134" s="40">
        <v>0</v>
      </c>
      <c r="AV134" s="38">
        <v>2.5657615293548384</v>
      </c>
      <c r="AW134" s="39">
        <v>0.9226463225806452</v>
      </c>
      <c r="AX134" s="39">
        <v>0</v>
      </c>
      <c r="AY134" s="39">
        <v>0</v>
      </c>
      <c r="AZ134" s="40">
        <v>1.8680455750967742</v>
      </c>
      <c r="BA134" s="38">
        <v>0</v>
      </c>
      <c r="BB134" s="39">
        <v>0</v>
      </c>
      <c r="BC134" s="39">
        <v>0</v>
      </c>
      <c r="BD134" s="39">
        <v>0</v>
      </c>
      <c r="BE134" s="40">
        <v>0</v>
      </c>
      <c r="BF134" s="38">
        <v>2.1581722647741937</v>
      </c>
      <c r="BG134" s="39">
        <v>0</v>
      </c>
      <c r="BH134" s="39">
        <v>0</v>
      </c>
      <c r="BI134" s="39">
        <v>0</v>
      </c>
      <c r="BJ134" s="40">
        <v>0.0030754877419354844</v>
      </c>
      <c r="BK134" s="41">
        <f t="shared" si="5"/>
        <v>21.054318358387096</v>
      </c>
    </row>
    <row r="135" spans="1:63" s="42" customFormat="1" ht="15">
      <c r="A135" s="37"/>
      <c r="B135" s="7" t="s">
        <v>223</v>
      </c>
      <c r="C135" s="38">
        <v>0</v>
      </c>
      <c r="D135" s="39">
        <v>0</v>
      </c>
      <c r="E135" s="39">
        <v>0</v>
      </c>
      <c r="F135" s="39">
        <v>0</v>
      </c>
      <c r="G135" s="40">
        <v>0</v>
      </c>
      <c r="H135" s="38">
        <v>0.27812818416129026</v>
      </c>
      <c r="I135" s="39">
        <v>0</v>
      </c>
      <c r="J135" s="39">
        <v>0</v>
      </c>
      <c r="K135" s="39">
        <v>0</v>
      </c>
      <c r="L135" s="40">
        <v>0.21784037741935486</v>
      </c>
      <c r="M135" s="38">
        <v>0</v>
      </c>
      <c r="N135" s="39">
        <v>0</v>
      </c>
      <c r="O135" s="39">
        <v>0</v>
      </c>
      <c r="P135" s="39">
        <v>0</v>
      </c>
      <c r="Q135" s="40">
        <v>0</v>
      </c>
      <c r="R135" s="38">
        <v>0.09381250906451613</v>
      </c>
      <c r="S135" s="39">
        <v>0</v>
      </c>
      <c r="T135" s="39">
        <v>0</v>
      </c>
      <c r="U135" s="39">
        <v>0</v>
      </c>
      <c r="V135" s="40">
        <v>0.003272913935483871</v>
      </c>
      <c r="W135" s="38">
        <v>0</v>
      </c>
      <c r="X135" s="39">
        <v>0</v>
      </c>
      <c r="Y135" s="39">
        <v>0</v>
      </c>
      <c r="Z135" s="39">
        <v>0</v>
      </c>
      <c r="AA135" s="40">
        <v>0</v>
      </c>
      <c r="AB135" s="38">
        <v>0.0005126088709677421</v>
      </c>
      <c r="AC135" s="39">
        <v>0</v>
      </c>
      <c r="AD135" s="39">
        <v>0</v>
      </c>
      <c r="AE135" s="39">
        <v>0</v>
      </c>
      <c r="AF135" s="40">
        <v>0</v>
      </c>
      <c r="AG135" s="38">
        <v>0</v>
      </c>
      <c r="AH135" s="39">
        <v>0</v>
      </c>
      <c r="AI135" s="39">
        <v>0</v>
      </c>
      <c r="AJ135" s="39">
        <v>0</v>
      </c>
      <c r="AK135" s="40">
        <v>0</v>
      </c>
      <c r="AL135" s="38">
        <v>0</v>
      </c>
      <c r="AM135" s="39">
        <v>0</v>
      </c>
      <c r="AN135" s="39">
        <v>0</v>
      </c>
      <c r="AO135" s="39">
        <v>0</v>
      </c>
      <c r="AP135" s="40">
        <v>0</v>
      </c>
      <c r="AQ135" s="38">
        <v>0</v>
      </c>
      <c r="AR135" s="39">
        <v>0</v>
      </c>
      <c r="AS135" s="39">
        <v>0</v>
      </c>
      <c r="AT135" s="39">
        <v>0</v>
      </c>
      <c r="AU135" s="40">
        <v>0</v>
      </c>
      <c r="AV135" s="38">
        <v>21.444235038935474</v>
      </c>
      <c r="AW135" s="39">
        <v>5.187601774193548</v>
      </c>
      <c r="AX135" s="39">
        <v>0</v>
      </c>
      <c r="AY135" s="39">
        <v>0</v>
      </c>
      <c r="AZ135" s="40">
        <v>1.191335715451613</v>
      </c>
      <c r="BA135" s="38">
        <v>0</v>
      </c>
      <c r="BB135" s="39">
        <v>0</v>
      </c>
      <c r="BC135" s="39">
        <v>0</v>
      </c>
      <c r="BD135" s="39">
        <v>0</v>
      </c>
      <c r="BE135" s="40">
        <v>0</v>
      </c>
      <c r="BF135" s="38">
        <v>2.5979769896451614</v>
      </c>
      <c r="BG135" s="39">
        <v>0</v>
      </c>
      <c r="BH135" s="39">
        <v>0</v>
      </c>
      <c r="BI135" s="39">
        <v>0</v>
      </c>
      <c r="BJ135" s="40">
        <v>0.006151306451612902</v>
      </c>
      <c r="BK135" s="41">
        <f t="shared" si="5"/>
        <v>31.020867418129022</v>
      </c>
    </row>
    <row r="136" spans="1:63" s="42" customFormat="1" ht="15">
      <c r="A136" s="37"/>
      <c r="B136" s="7" t="s">
        <v>213</v>
      </c>
      <c r="C136" s="38">
        <v>0</v>
      </c>
      <c r="D136" s="39">
        <v>0</v>
      </c>
      <c r="E136" s="39">
        <v>0</v>
      </c>
      <c r="F136" s="39">
        <v>0</v>
      </c>
      <c r="G136" s="40">
        <v>0</v>
      </c>
      <c r="H136" s="38">
        <v>1.5496170983870967</v>
      </c>
      <c r="I136" s="39">
        <v>30.141909677419356</v>
      </c>
      <c r="J136" s="39">
        <v>0</v>
      </c>
      <c r="K136" s="39">
        <v>0</v>
      </c>
      <c r="L136" s="40">
        <v>2.655007050096774</v>
      </c>
      <c r="M136" s="38">
        <v>0</v>
      </c>
      <c r="N136" s="39">
        <v>0</v>
      </c>
      <c r="O136" s="39">
        <v>0</v>
      </c>
      <c r="P136" s="39">
        <v>0</v>
      </c>
      <c r="Q136" s="40">
        <v>0</v>
      </c>
      <c r="R136" s="38">
        <v>0.012379712903225808</v>
      </c>
      <c r="S136" s="39">
        <v>0</v>
      </c>
      <c r="T136" s="39">
        <v>0</v>
      </c>
      <c r="U136" s="39">
        <v>0</v>
      </c>
      <c r="V136" s="40">
        <v>6.9972290322580655</v>
      </c>
      <c r="W136" s="38">
        <v>0</v>
      </c>
      <c r="X136" s="39">
        <v>0</v>
      </c>
      <c r="Y136" s="39">
        <v>0</v>
      </c>
      <c r="Z136" s="39">
        <v>0</v>
      </c>
      <c r="AA136" s="40">
        <v>0</v>
      </c>
      <c r="AB136" s="38">
        <v>0</v>
      </c>
      <c r="AC136" s="39">
        <v>0</v>
      </c>
      <c r="AD136" s="39">
        <v>0</v>
      </c>
      <c r="AE136" s="39">
        <v>0</v>
      </c>
      <c r="AF136" s="40">
        <v>0</v>
      </c>
      <c r="AG136" s="38">
        <v>0</v>
      </c>
      <c r="AH136" s="39">
        <v>0</v>
      </c>
      <c r="AI136" s="39">
        <v>0</v>
      </c>
      <c r="AJ136" s="39">
        <v>0</v>
      </c>
      <c r="AK136" s="40">
        <v>0</v>
      </c>
      <c r="AL136" s="38">
        <v>0</v>
      </c>
      <c r="AM136" s="39">
        <v>0</v>
      </c>
      <c r="AN136" s="39">
        <v>0</v>
      </c>
      <c r="AO136" s="39">
        <v>0</v>
      </c>
      <c r="AP136" s="40">
        <v>0</v>
      </c>
      <c r="AQ136" s="38">
        <v>0</v>
      </c>
      <c r="AR136" s="39">
        <v>0</v>
      </c>
      <c r="AS136" s="39">
        <v>0</v>
      </c>
      <c r="AT136" s="39">
        <v>0</v>
      </c>
      <c r="AU136" s="40">
        <v>0</v>
      </c>
      <c r="AV136" s="38">
        <v>0.8542234739032256</v>
      </c>
      <c r="AW136" s="39">
        <v>2.686338709677419</v>
      </c>
      <c r="AX136" s="39">
        <v>0</v>
      </c>
      <c r="AY136" s="39">
        <v>0</v>
      </c>
      <c r="AZ136" s="40">
        <v>7.88273508851613</v>
      </c>
      <c r="BA136" s="38">
        <v>0</v>
      </c>
      <c r="BB136" s="39">
        <v>0</v>
      </c>
      <c r="BC136" s="39">
        <v>0</v>
      </c>
      <c r="BD136" s="39">
        <v>0</v>
      </c>
      <c r="BE136" s="40">
        <v>0</v>
      </c>
      <c r="BF136" s="38">
        <v>0.009133551612903225</v>
      </c>
      <c r="BG136" s="39">
        <v>0</v>
      </c>
      <c r="BH136" s="39">
        <v>0</v>
      </c>
      <c r="BI136" s="39">
        <v>0</v>
      </c>
      <c r="BJ136" s="40">
        <v>0.010745351612903225</v>
      </c>
      <c r="BK136" s="41">
        <f t="shared" si="5"/>
        <v>52.799318746387094</v>
      </c>
    </row>
    <row r="137" spans="1:63" s="42" customFormat="1" ht="15">
      <c r="A137" s="37"/>
      <c r="B137" s="7" t="s">
        <v>227</v>
      </c>
      <c r="C137" s="38">
        <v>0</v>
      </c>
      <c r="D137" s="39">
        <v>0</v>
      </c>
      <c r="E137" s="39">
        <v>0</v>
      </c>
      <c r="F137" s="39">
        <v>0</v>
      </c>
      <c r="G137" s="40">
        <v>0</v>
      </c>
      <c r="H137" s="38">
        <v>1.8120854435483873</v>
      </c>
      <c r="I137" s="39">
        <v>2.729523258064516</v>
      </c>
      <c r="J137" s="39">
        <v>0.31800270967741934</v>
      </c>
      <c r="K137" s="39">
        <v>0</v>
      </c>
      <c r="L137" s="40">
        <v>2.3504102449354844</v>
      </c>
      <c r="M137" s="38">
        <v>0</v>
      </c>
      <c r="N137" s="39">
        <v>0</v>
      </c>
      <c r="O137" s="39">
        <v>0</v>
      </c>
      <c r="P137" s="39">
        <v>0</v>
      </c>
      <c r="Q137" s="40">
        <v>0</v>
      </c>
      <c r="R137" s="38">
        <v>0.0982098369032258</v>
      </c>
      <c r="S137" s="39">
        <v>0</v>
      </c>
      <c r="T137" s="39">
        <v>1.0600090322580644</v>
      </c>
      <c r="U137" s="39">
        <v>0</v>
      </c>
      <c r="V137" s="40">
        <v>0.035742061903225805</v>
      </c>
      <c r="W137" s="38">
        <v>0</v>
      </c>
      <c r="X137" s="39">
        <v>0</v>
      </c>
      <c r="Y137" s="39">
        <v>0</v>
      </c>
      <c r="Z137" s="39">
        <v>0</v>
      </c>
      <c r="AA137" s="40">
        <v>0</v>
      </c>
      <c r="AB137" s="38">
        <v>0</v>
      </c>
      <c r="AC137" s="39">
        <v>0</v>
      </c>
      <c r="AD137" s="39">
        <v>0</v>
      </c>
      <c r="AE137" s="39">
        <v>0</v>
      </c>
      <c r="AF137" s="40">
        <v>0</v>
      </c>
      <c r="AG137" s="38">
        <v>0</v>
      </c>
      <c r="AH137" s="39">
        <v>0</v>
      </c>
      <c r="AI137" s="39">
        <v>0</v>
      </c>
      <c r="AJ137" s="39">
        <v>0</v>
      </c>
      <c r="AK137" s="40">
        <v>0</v>
      </c>
      <c r="AL137" s="38">
        <v>0</v>
      </c>
      <c r="AM137" s="39">
        <v>0</v>
      </c>
      <c r="AN137" s="39">
        <v>0</v>
      </c>
      <c r="AO137" s="39">
        <v>0</v>
      </c>
      <c r="AP137" s="40">
        <v>0</v>
      </c>
      <c r="AQ137" s="38">
        <v>0</v>
      </c>
      <c r="AR137" s="39">
        <v>0</v>
      </c>
      <c r="AS137" s="39">
        <v>0</v>
      </c>
      <c r="AT137" s="39">
        <v>0</v>
      </c>
      <c r="AU137" s="40">
        <v>0</v>
      </c>
      <c r="AV137" s="38">
        <v>5.681794854741936</v>
      </c>
      <c r="AW137" s="39">
        <v>2.054344283870968</v>
      </c>
      <c r="AX137" s="39">
        <v>0</v>
      </c>
      <c r="AY137" s="39">
        <v>0</v>
      </c>
      <c r="AZ137" s="40">
        <v>5.060347659612902</v>
      </c>
      <c r="BA137" s="38">
        <v>0</v>
      </c>
      <c r="BB137" s="39">
        <v>0</v>
      </c>
      <c r="BC137" s="39">
        <v>0</v>
      </c>
      <c r="BD137" s="39">
        <v>0</v>
      </c>
      <c r="BE137" s="40">
        <v>0</v>
      </c>
      <c r="BF137" s="38">
        <v>0.5523148271290323</v>
      </c>
      <c r="BG137" s="39">
        <v>0.5240674193548387</v>
      </c>
      <c r="BH137" s="39">
        <v>0</v>
      </c>
      <c r="BI137" s="39">
        <v>0</v>
      </c>
      <c r="BJ137" s="40">
        <v>0.14778701225806454</v>
      </c>
      <c r="BK137" s="41">
        <f t="shared" si="5"/>
        <v>22.424638644258064</v>
      </c>
    </row>
    <row r="138" spans="1:63" s="42" customFormat="1" ht="15">
      <c r="A138" s="37"/>
      <c r="B138" s="7" t="s">
        <v>200</v>
      </c>
      <c r="C138" s="38">
        <v>0</v>
      </c>
      <c r="D138" s="39">
        <v>0</v>
      </c>
      <c r="E138" s="39">
        <v>0</v>
      </c>
      <c r="F138" s="39">
        <v>0</v>
      </c>
      <c r="G138" s="40">
        <v>0</v>
      </c>
      <c r="H138" s="38">
        <v>0.22371508558064515</v>
      </c>
      <c r="I138" s="39">
        <v>0</v>
      </c>
      <c r="J138" s="39">
        <v>0</v>
      </c>
      <c r="K138" s="39">
        <v>0</v>
      </c>
      <c r="L138" s="40">
        <v>0.19709890719354842</v>
      </c>
      <c r="M138" s="38">
        <v>0</v>
      </c>
      <c r="N138" s="39">
        <v>0</v>
      </c>
      <c r="O138" s="39">
        <v>0</v>
      </c>
      <c r="P138" s="39">
        <v>0</v>
      </c>
      <c r="Q138" s="40">
        <v>0</v>
      </c>
      <c r="R138" s="38">
        <v>0.018481357516129032</v>
      </c>
      <c r="S138" s="39">
        <v>0</v>
      </c>
      <c r="T138" s="39">
        <v>0</v>
      </c>
      <c r="U138" s="39">
        <v>0</v>
      </c>
      <c r="V138" s="40">
        <v>0.01006177064516129</v>
      </c>
      <c r="W138" s="38">
        <v>0</v>
      </c>
      <c r="X138" s="39">
        <v>0</v>
      </c>
      <c r="Y138" s="39">
        <v>0</v>
      </c>
      <c r="Z138" s="39">
        <v>0</v>
      </c>
      <c r="AA138" s="40">
        <v>0</v>
      </c>
      <c r="AB138" s="38">
        <v>0</v>
      </c>
      <c r="AC138" s="39">
        <v>0</v>
      </c>
      <c r="AD138" s="39">
        <v>0</v>
      </c>
      <c r="AE138" s="39">
        <v>0</v>
      </c>
      <c r="AF138" s="40">
        <v>0</v>
      </c>
      <c r="AG138" s="38">
        <v>0</v>
      </c>
      <c r="AH138" s="39">
        <v>0</v>
      </c>
      <c r="AI138" s="39">
        <v>0</v>
      </c>
      <c r="AJ138" s="39">
        <v>0</v>
      </c>
      <c r="AK138" s="40">
        <v>0</v>
      </c>
      <c r="AL138" s="38">
        <v>0</v>
      </c>
      <c r="AM138" s="39">
        <v>0</v>
      </c>
      <c r="AN138" s="39">
        <v>0</v>
      </c>
      <c r="AO138" s="39">
        <v>0</v>
      </c>
      <c r="AP138" s="40">
        <v>0</v>
      </c>
      <c r="AQ138" s="38">
        <v>0</v>
      </c>
      <c r="AR138" s="39">
        <v>0</v>
      </c>
      <c r="AS138" s="39">
        <v>0</v>
      </c>
      <c r="AT138" s="39">
        <v>0</v>
      </c>
      <c r="AU138" s="40">
        <v>0</v>
      </c>
      <c r="AV138" s="38">
        <v>22.85086452354839</v>
      </c>
      <c r="AW138" s="39">
        <v>0.276129435483871</v>
      </c>
      <c r="AX138" s="39">
        <v>0</v>
      </c>
      <c r="AY138" s="39">
        <v>0</v>
      </c>
      <c r="AZ138" s="40">
        <v>2.287769801870968</v>
      </c>
      <c r="BA138" s="38">
        <v>0</v>
      </c>
      <c r="BB138" s="39">
        <v>0</v>
      </c>
      <c r="BC138" s="39">
        <v>0</v>
      </c>
      <c r="BD138" s="39">
        <v>0</v>
      </c>
      <c r="BE138" s="40">
        <v>0</v>
      </c>
      <c r="BF138" s="38">
        <v>1.454219395935484</v>
      </c>
      <c r="BG138" s="39">
        <v>0</v>
      </c>
      <c r="BH138" s="39">
        <v>0</v>
      </c>
      <c r="BI138" s="39">
        <v>0</v>
      </c>
      <c r="BJ138" s="40">
        <v>0.034240049999999994</v>
      </c>
      <c r="BK138" s="41">
        <f t="shared" si="5"/>
        <v>27.3525803277742</v>
      </c>
    </row>
    <row r="139" spans="1:63" s="42" customFormat="1" ht="15">
      <c r="A139" s="37"/>
      <c r="B139" s="7" t="s">
        <v>306</v>
      </c>
      <c r="C139" s="38">
        <v>0</v>
      </c>
      <c r="D139" s="39">
        <v>0</v>
      </c>
      <c r="E139" s="39">
        <v>0</v>
      </c>
      <c r="F139" s="39">
        <v>0</v>
      </c>
      <c r="G139" s="40">
        <v>0</v>
      </c>
      <c r="H139" s="38">
        <v>3.7002569039354842</v>
      </c>
      <c r="I139" s="39">
        <v>96.55540645161291</v>
      </c>
      <c r="J139" s="39">
        <v>0</v>
      </c>
      <c r="K139" s="39">
        <v>0</v>
      </c>
      <c r="L139" s="40">
        <v>0.6653127248387097</v>
      </c>
      <c r="M139" s="38">
        <v>0</v>
      </c>
      <c r="N139" s="39">
        <v>0</v>
      </c>
      <c r="O139" s="39">
        <v>0</v>
      </c>
      <c r="P139" s="39">
        <v>0</v>
      </c>
      <c r="Q139" s="40">
        <v>0</v>
      </c>
      <c r="R139" s="38">
        <v>0.1253510496451613</v>
      </c>
      <c r="S139" s="39">
        <v>0</v>
      </c>
      <c r="T139" s="39">
        <v>0</v>
      </c>
      <c r="U139" s="39">
        <v>0</v>
      </c>
      <c r="V139" s="40">
        <v>0.3821984838709677</v>
      </c>
      <c r="W139" s="38">
        <v>0</v>
      </c>
      <c r="X139" s="39">
        <v>0</v>
      </c>
      <c r="Y139" s="39">
        <v>0</v>
      </c>
      <c r="Z139" s="39">
        <v>0</v>
      </c>
      <c r="AA139" s="40">
        <v>0</v>
      </c>
      <c r="AB139" s="38">
        <v>0</v>
      </c>
      <c r="AC139" s="39">
        <v>0</v>
      </c>
      <c r="AD139" s="39">
        <v>0</v>
      </c>
      <c r="AE139" s="39">
        <v>0</v>
      </c>
      <c r="AF139" s="40">
        <v>0</v>
      </c>
      <c r="AG139" s="38">
        <v>0</v>
      </c>
      <c r="AH139" s="39">
        <v>0</v>
      </c>
      <c r="AI139" s="39">
        <v>0</v>
      </c>
      <c r="AJ139" s="39">
        <v>0</v>
      </c>
      <c r="AK139" s="40">
        <v>0</v>
      </c>
      <c r="AL139" s="38">
        <v>0</v>
      </c>
      <c r="AM139" s="39">
        <v>0</v>
      </c>
      <c r="AN139" s="39">
        <v>0</v>
      </c>
      <c r="AO139" s="39">
        <v>0</v>
      </c>
      <c r="AP139" s="40">
        <v>0</v>
      </c>
      <c r="AQ139" s="38">
        <v>0</v>
      </c>
      <c r="AR139" s="39">
        <v>0</v>
      </c>
      <c r="AS139" s="39">
        <v>0</v>
      </c>
      <c r="AT139" s="39">
        <v>0</v>
      </c>
      <c r="AU139" s="40">
        <v>0</v>
      </c>
      <c r="AV139" s="38">
        <v>4.135452103290323</v>
      </c>
      <c r="AW139" s="39">
        <v>2.5844191426451615</v>
      </c>
      <c r="AX139" s="39">
        <v>0</v>
      </c>
      <c r="AY139" s="39">
        <v>0</v>
      </c>
      <c r="AZ139" s="40">
        <v>10.449978814225807</v>
      </c>
      <c r="BA139" s="38">
        <v>0</v>
      </c>
      <c r="BB139" s="39">
        <v>0</v>
      </c>
      <c r="BC139" s="39">
        <v>0</v>
      </c>
      <c r="BD139" s="39">
        <v>0</v>
      </c>
      <c r="BE139" s="40">
        <v>0</v>
      </c>
      <c r="BF139" s="38">
        <v>2.6492943802903226</v>
      </c>
      <c r="BG139" s="39">
        <v>0</v>
      </c>
      <c r="BH139" s="39">
        <v>0</v>
      </c>
      <c r="BI139" s="39">
        <v>0</v>
      </c>
      <c r="BJ139" s="40">
        <v>0.015084275806451612</v>
      </c>
      <c r="BK139" s="41">
        <f t="shared" si="5"/>
        <v>121.2627543301613</v>
      </c>
    </row>
    <row r="140" spans="1:63" s="42" customFormat="1" ht="15">
      <c r="A140" s="37"/>
      <c r="B140" s="7" t="s">
        <v>298</v>
      </c>
      <c r="C140" s="38">
        <v>0</v>
      </c>
      <c r="D140" s="39">
        <v>2.021169677419355</v>
      </c>
      <c r="E140" s="39">
        <v>0</v>
      </c>
      <c r="F140" s="39">
        <v>0</v>
      </c>
      <c r="G140" s="40">
        <v>0</v>
      </c>
      <c r="H140" s="38">
        <v>0.4891207834516128</v>
      </c>
      <c r="I140" s="39">
        <v>25.264620967741937</v>
      </c>
      <c r="J140" s="39">
        <v>0</v>
      </c>
      <c r="K140" s="39">
        <v>0</v>
      </c>
      <c r="L140" s="40">
        <v>1.604000256</v>
      </c>
      <c r="M140" s="38">
        <v>0</v>
      </c>
      <c r="N140" s="39">
        <v>0</v>
      </c>
      <c r="O140" s="39">
        <v>0</v>
      </c>
      <c r="P140" s="39">
        <v>0</v>
      </c>
      <c r="Q140" s="40">
        <v>0</v>
      </c>
      <c r="R140" s="38">
        <v>0.08676385693548387</v>
      </c>
      <c r="S140" s="39">
        <v>0</v>
      </c>
      <c r="T140" s="39">
        <v>0</v>
      </c>
      <c r="U140" s="39">
        <v>0</v>
      </c>
      <c r="V140" s="40">
        <v>0.020211696774193547</v>
      </c>
      <c r="W140" s="38">
        <v>0</v>
      </c>
      <c r="X140" s="39">
        <v>0</v>
      </c>
      <c r="Y140" s="39">
        <v>0</v>
      </c>
      <c r="Z140" s="39">
        <v>0</v>
      </c>
      <c r="AA140" s="40">
        <v>0</v>
      </c>
      <c r="AB140" s="38">
        <v>0</v>
      </c>
      <c r="AC140" s="39">
        <v>0</v>
      </c>
      <c r="AD140" s="39">
        <v>0</v>
      </c>
      <c r="AE140" s="39">
        <v>0</v>
      </c>
      <c r="AF140" s="40">
        <v>0</v>
      </c>
      <c r="AG140" s="38">
        <v>0</v>
      </c>
      <c r="AH140" s="39">
        <v>0</v>
      </c>
      <c r="AI140" s="39">
        <v>0</v>
      </c>
      <c r="AJ140" s="39">
        <v>0</v>
      </c>
      <c r="AK140" s="40">
        <v>0</v>
      </c>
      <c r="AL140" s="38">
        <v>0</v>
      </c>
      <c r="AM140" s="39">
        <v>0</v>
      </c>
      <c r="AN140" s="39">
        <v>0</v>
      </c>
      <c r="AO140" s="39">
        <v>0</v>
      </c>
      <c r="AP140" s="40">
        <v>0</v>
      </c>
      <c r="AQ140" s="38">
        <v>0</v>
      </c>
      <c r="AR140" s="39">
        <v>0</v>
      </c>
      <c r="AS140" s="39">
        <v>0</v>
      </c>
      <c r="AT140" s="39">
        <v>0</v>
      </c>
      <c r="AU140" s="40">
        <v>0</v>
      </c>
      <c r="AV140" s="38">
        <v>8.680909713967742</v>
      </c>
      <c r="AW140" s="39">
        <v>5.555849838709678</v>
      </c>
      <c r="AX140" s="39">
        <v>0</v>
      </c>
      <c r="AY140" s="39">
        <v>0</v>
      </c>
      <c r="AZ140" s="40">
        <v>0.8121642309677419</v>
      </c>
      <c r="BA140" s="38">
        <v>0</v>
      </c>
      <c r="BB140" s="39">
        <v>0</v>
      </c>
      <c r="BC140" s="39">
        <v>0</v>
      </c>
      <c r="BD140" s="39">
        <v>0</v>
      </c>
      <c r="BE140" s="40">
        <v>0</v>
      </c>
      <c r="BF140" s="38">
        <v>1.0344891395483875</v>
      </c>
      <c r="BG140" s="39">
        <v>0</v>
      </c>
      <c r="BH140" s="39">
        <v>0</v>
      </c>
      <c r="BI140" s="39">
        <v>0</v>
      </c>
      <c r="BJ140" s="40">
        <v>0.001010154516129032</v>
      </c>
      <c r="BK140" s="41">
        <f t="shared" si="5"/>
        <v>45.570310316032256</v>
      </c>
    </row>
    <row r="141" spans="1:63" s="42" customFormat="1" ht="15">
      <c r="A141" s="37"/>
      <c r="B141" s="7" t="s">
        <v>97</v>
      </c>
      <c r="C141" s="38">
        <v>0</v>
      </c>
      <c r="D141" s="39">
        <v>0</v>
      </c>
      <c r="E141" s="39">
        <v>0</v>
      </c>
      <c r="F141" s="39">
        <v>0</v>
      </c>
      <c r="G141" s="40">
        <v>0</v>
      </c>
      <c r="H141" s="38">
        <v>0.00794085</v>
      </c>
      <c r="I141" s="39">
        <v>0</v>
      </c>
      <c r="J141" s="39">
        <v>0</v>
      </c>
      <c r="K141" s="39">
        <v>0</v>
      </c>
      <c r="L141" s="40">
        <v>0.0007940849999999997</v>
      </c>
      <c r="M141" s="38">
        <v>0</v>
      </c>
      <c r="N141" s="39">
        <v>0</v>
      </c>
      <c r="O141" s="39">
        <v>0</v>
      </c>
      <c r="P141" s="39">
        <v>0</v>
      </c>
      <c r="Q141" s="40">
        <v>0</v>
      </c>
      <c r="R141" s="38">
        <v>0</v>
      </c>
      <c r="S141" s="39">
        <v>0</v>
      </c>
      <c r="T141" s="39">
        <v>0</v>
      </c>
      <c r="U141" s="39">
        <v>0</v>
      </c>
      <c r="V141" s="40">
        <v>0</v>
      </c>
      <c r="W141" s="38">
        <v>0</v>
      </c>
      <c r="X141" s="39">
        <v>0</v>
      </c>
      <c r="Y141" s="39">
        <v>0</v>
      </c>
      <c r="Z141" s="39">
        <v>0</v>
      </c>
      <c r="AA141" s="40">
        <v>0</v>
      </c>
      <c r="AB141" s="38">
        <v>0</v>
      </c>
      <c r="AC141" s="39">
        <v>0</v>
      </c>
      <c r="AD141" s="39">
        <v>0</v>
      </c>
      <c r="AE141" s="39">
        <v>0</v>
      </c>
      <c r="AF141" s="40">
        <v>0</v>
      </c>
      <c r="AG141" s="38">
        <v>0</v>
      </c>
      <c r="AH141" s="39">
        <v>0</v>
      </c>
      <c r="AI141" s="39">
        <v>0</v>
      </c>
      <c r="AJ141" s="39">
        <v>0</v>
      </c>
      <c r="AK141" s="40">
        <v>0</v>
      </c>
      <c r="AL141" s="38">
        <v>0</v>
      </c>
      <c r="AM141" s="39">
        <v>0</v>
      </c>
      <c r="AN141" s="39">
        <v>0</v>
      </c>
      <c r="AO141" s="39">
        <v>0</v>
      </c>
      <c r="AP141" s="40">
        <v>0</v>
      </c>
      <c r="AQ141" s="38">
        <v>0</v>
      </c>
      <c r="AR141" s="39">
        <v>0</v>
      </c>
      <c r="AS141" s="39">
        <v>0</v>
      </c>
      <c r="AT141" s="39">
        <v>0</v>
      </c>
      <c r="AU141" s="40">
        <v>0</v>
      </c>
      <c r="AV141" s="38">
        <v>0.7264502422903226</v>
      </c>
      <c r="AW141" s="39">
        <v>0</v>
      </c>
      <c r="AX141" s="39">
        <v>0</v>
      </c>
      <c r="AY141" s="39">
        <v>0</v>
      </c>
      <c r="AZ141" s="40">
        <v>1.398162785516129</v>
      </c>
      <c r="BA141" s="38">
        <v>0</v>
      </c>
      <c r="BB141" s="39">
        <v>0</v>
      </c>
      <c r="BC141" s="39">
        <v>0</v>
      </c>
      <c r="BD141" s="39">
        <v>0</v>
      </c>
      <c r="BE141" s="40">
        <v>0</v>
      </c>
      <c r="BF141" s="38">
        <v>0.01682999916129032</v>
      </c>
      <c r="BG141" s="39">
        <v>0.041298276451612895</v>
      </c>
      <c r="BH141" s="39">
        <v>0</v>
      </c>
      <c r="BI141" s="39">
        <v>0</v>
      </c>
      <c r="BJ141" s="40">
        <v>0.15814478741935484</v>
      </c>
      <c r="BK141" s="41">
        <f t="shared" si="5"/>
        <v>2.3496210258387094</v>
      </c>
    </row>
    <row r="142" spans="1:63" s="42" customFormat="1" ht="15">
      <c r="A142" s="37"/>
      <c r="B142" s="7" t="s">
        <v>124</v>
      </c>
      <c r="C142" s="38">
        <v>0</v>
      </c>
      <c r="D142" s="39">
        <v>0</v>
      </c>
      <c r="E142" s="39">
        <v>0</v>
      </c>
      <c r="F142" s="39">
        <v>0</v>
      </c>
      <c r="G142" s="40">
        <v>0</v>
      </c>
      <c r="H142" s="38">
        <v>0.10527162580645161</v>
      </c>
      <c r="I142" s="39">
        <v>0</v>
      </c>
      <c r="J142" s="39">
        <v>0</v>
      </c>
      <c r="K142" s="39">
        <v>0</v>
      </c>
      <c r="L142" s="40">
        <v>0.5822340559354837</v>
      </c>
      <c r="M142" s="38">
        <v>0</v>
      </c>
      <c r="N142" s="39">
        <v>0</v>
      </c>
      <c r="O142" s="39">
        <v>0</v>
      </c>
      <c r="P142" s="39">
        <v>0</v>
      </c>
      <c r="Q142" s="40">
        <v>0</v>
      </c>
      <c r="R142" s="38">
        <v>0.361793870967742</v>
      </c>
      <c r="S142" s="39">
        <v>0</v>
      </c>
      <c r="T142" s="39">
        <v>0</v>
      </c>
      <c r="U142" s="39">
        <v>0</v>
      </c>
      <c r="V142" s="40">
        <v>0.18860050158064517</v>
      </c>
      <c r="W142" s="38">
        <v>0</v>
      </c>
      <c r="X142" s="39">
        <v>0</v>
      </c>
      <c r="Y142" s="39">
        <v>0</v>
      </c>
      <c r="Z142" s="39">
        <v>0</v>
      </c>
      <c r="AA142" s="40">
        <v>0</v>
      </c>
      <c r="AB142" s="38">
        <v>0</v>
      </c>
      <c r="AC142" s="39">
        <v>0</v>
      </c>
      <c r="AD142" s="39">
        <v>0</v>
      </c>
      <c r="AE142" s="39">
        <v>0</v>
      </c>
      <c r="AF142" s="40">
        <v>0</v>
      </c>
      <c r="AG142" s="38">
        <v>0</v>
      </c>
      <c r="AH142" s="39">
        <v>0</v>
      </c>
      <c r="AI142" s="39">
        <v>0</v>
      </c>
      <c r="AJ142" s="39">
        <v>0</v>
      </c>
      <c r="AK142" s="40">
        <v>0</v>
      </c>
      <c r="AL142" s="38">
        <v>0</v>
      </c>
      <c r="AM142" s="39">
        <v>0</v>
      </c>
      <c r="AN142" s="39">
        <v>0</v>
      </c>
      <c r="AO142" s="39">
        <v>0</v>
      </c>
      <c r="AP142" s="40">
        <v>0</v>
      </c>
      <c r="AQ142" s="38">
        <v>0</v>
      </c>
      <c r="AR142" s="39">
        <v>0</v>
      </c>
      <c r="AS142" s="39">
        <v>0</v>
      </c>
      <c r="AT142" s="39">
        <v>0</v>
      </c>
      <c r="AU142" s="40">
        <v>0</v>
      </c>
      <c r="AV142" s="38">
        <v>2.8335006491935486</v>
      </c>
      <c r="AW142" s="39">
        <v>1.1576701183870968</v>
      </c>
      <c r="AX142" s="39">
        <v>0</v>
      </c>
      <c r="AY142" s="39">
        <v>0</v>
      </c>
      <c r="AZ142" s="40">
        <v>7.4062391733225805</v>
      </c>
      <c r="BA142" s="38">
        <v>0</v>
      </c>
      <c r="BB142" s="39">
        <v>0</v>
      </c>
      <c r="BC142" s="39">
        <v>0</v>
      </c>
      <c r="BD142" s="39">
        <v>0</v>
      </c>
      <c r="BE142" s="40">
        <v>0</v>
      </c>
      <c r="BF142" s="38">
        <v>0.6447752210645162</v>
      </c>
      <c r="BG142" s="39">
        <v>2.158554966806451</v>
      </c>
      <c r="BH142" s="39">
        <v>0</v>
      </c>
      <c r="BI142" s="39">
        <v>0</v>
      </c>
      <c r="BJ142" s="40">
        <v>1.4573701222903228</v>
      </c>
      <c r="BK142" s="41">
        <f t="shared" si="5"/>
        <v>16.89601030535484</v>
      </c>
    </row>
    <row r="143" spans="1:63" s="42" customFormat="1" ht="15">
      <c r="A143" s="37"/>
      <c r="B143" s="7" t="s">
        <v>206</v>
      </c>
      <c r="C143" s="38">
        <v>0</v>
      </c>
      <c r="D143" s="39">
        <v>0</v>
      </c>
      <c r="E143" s="39">
        <v>0</v>
      </c>
      <c r="F143" s="39">
        <v>0</v>
      </c>
      <c r="G143" s="40">
        <v>0</v>
      </c>
      <c r="H143" s="38">
        <v>2.9569114780645167</v>
      </c>
      <c r="I143" s="39">
        <v>18.568374451612904</v>
      </c>
      <c r="J143" s="39">
        <v>0</v>
      </c>
      <c r="K143" s="39">
        <v>0</v>
      </c>
      <c r="L143" s="40">
        <v>2.8030571203225816</v>
      </c>
      <c r="M143" s="38">
        <v>0</v>
      </c>
      <c r="N143" s="39">
        <v>0</v>
      </c>
      <c r="O143" s="39">
        <v>0</v>
      </c>
      <c r="P143" s="39">
        <v>0</v>
      </c>
      <c r="Q143" s="40">
        <v>0</v>
      </c>
      <c r="R143" s="38">
        <v>2.7828257593225807</v>
      </c>
      <c r="S143" s="39">
        <v>4.458522437935484</v>
      </c>
      <c r="T143" s="39">
        <v>0</v>
      </c>
      <c r="U143" s="39">
        <v>0</v>
      </c>
      <c r="V143" s="40">
        <v>5.427079981935483</v>
      </c>
      <c r="W143" s="38">
        <v>0</v>
      </c>
      <c r="X143" s="39">
        <v>0</v>
      </c>
      <c r="Y143" s="39">
        <v>0</v>
      </c>
      <c r="Z143" s="39">
        <v>0</v>
      </c>
      <c r="AA143" s="40">
        <v>0</v>
      </c>
      <c r="AB143" s="38">
        <v>0</v>
      </c>
      <c r="AC143" s="39">
        <v>0</v>
      </c>
      <c r="AD143" s="39">
        <v>0</v>
      </c>
      <c r="AE143" s="39">
        <v>0</v>
      </c>
      <c r="AF143" s="40">
        <v>0</v>
      </c>
      <c r="AG143" s="38">
        <v>0</v>
      </c>
      <c r="AH143" s="39">
        <v>0</v>
      </c>
      <c r="AI143" s="39">
        <v>0</v>
      </c>
      <c r="AJ143" s="39">
        <v>0</v>
      </c>
      <c r="AK143" s="40">
        <v>0</v>
      </c>
      <c r="AL143" s="38">
        <v>0</v>
      </c>
      <c r="AM143" s="39">
        <v>0</v>
      </c>
      <c r="AN143" s="39">
        <v>0</v>
      </c>
      <c r="AO143" s="39">
        <v>0</v>
      </c>
      <c r="AP143" s="40">
        <v>0</v>
      </c>
      <c r="AQ143" s="38">
        <v>0</v>
      </c>
      <c r="AR143" s="39">
        <v>0</v>
      </c>
      <c r="AS143" s="39">
        <v>0</v>
      </c>
      <c r="AT143" s="39">
        <v>0</v>
      </c>
      <c r="AU143" s="40">
        <v>0</v>
      </c>
      <c r="AV143" s="38">
        <v>19.076892498483872</v>
      </c>
      <c r="AW143" s="39">
        <v>18.204839327516126</v>
      </c>
      <c r="AX143" s="39">
        <v>0</v>
      </c>
      <c r="AY143" s="39">
        <v>0</v>
      </c>
      <c r="AZ143" s="40">
        <v>11.766862944354843</v>
      </c>
      <c r="BA143" s="38">
        <v>0</v>
      </c>
      <c r="BB143" s="39">
        <v>0</v>
      </c>
      <c r="BC143" s="39">
        <v>0</v>
      </c>
      <c r="BD143" s="39">
        <v>0</v>
      </c>
      <c r="BE143" s="40">
        <v>0</v>
      </c>
      <c r="BF143" s="38">
        <v>4.587975595870967</v>
      </c>
      <c r="BG143" s="39">
        <v>3.3080014204838704</v>
      </c>
      <c r="BH143" s="39">
        <v>0</v>
      </c>
      <c r="BI143" s="39">
        <v>0</v>
      </c>
      <c r="BJ143" s="40">
        <v>1.5053761751612902</v>
      </c>
      <c r="BK143" s="41">
        <f t="shared" si="5"/>
        <v>95.44671919106452</v>
      </c>
    </row>
    <row r="144" spans="1:63" s="42" customFormat="1" ht="15">
      <c r="A144" s="37"/>
      <c r="B144" s="7" t="s">
        <v>172</v>
      </c>
      <c r="C144" s="38">
        <v>0</v>
      </c>
      <c r="D144" s="39">
        <v>0</v>
      </c>
      <c r="E144" s="39">
        <v>0</v>
      </c>
      <c r="F144" s="39">
        <v>0</v>
      </c>
      <c r="G144" s="40">
        <v>0</v>
      </c>
      <c r="H144" s="38">
        <v>3.2587467612580636</v>
      </c>
      <c r="I144" s="39">
        <v>4.923526451612903</v>
      </c>
      <c r="J144" s="39">
        <v>0.30772040322580646</v>
      </c>
      <c r="K144" s="39">
        <v>0</v>
      </c>
      <c r="L144" s="40">
        <v>0.6300561592903225</v>
      </c>
      <c r="M144" s="38">
        <v>0</v>
      </c>
      <c r="N144" s="39">
        <v>0</v>
      </c>
      <c r="O144" s="39">
        <v>0</v>
      </c>
      <c r="P144" s="39">
        <v>0</v>
      </c>
      <c r="Q144" s="40">
        <v>0</v>
      </c>
      <c r="R144" s="38">
        <v>0.7325195722903225</v>
      </c>
      <c r="S144" s="39">
        <v>0</v>
      </c>
      <c r="T144" s="39">
        <v>0</v>
      </c>
      <c r="U144" s="39">
        <v>0</v>
      </c>
      <c r="V144" s="40">
        <v>0.8011843917741936</v>
      </c>
      <c r="W144" s="38">
        <v>0</v>
      </c>
      <c r="X144" s="39">
        <v>0</v>
      </c>
      <c r="Y144" s="39">
        <v>0</v>
      </c>
      <c r="Z144" s="39">
        <v>0</v>
      </c>
      <c r="AA144" s="40">
        <v>0</v>
      </c>
      <c r="AB144" s="38">
        <v>0</v>
      </c>
      <c r="AC144" s="39">
        <v>0</v>
      </c>
      <c r="AD144" s="39">
        <v>0</v>
      </c>
      <c r="AE144" s="39">
        <v>0</v>
      </c>
      <c r="AF144" s="40">
        <v>0</v>
      </c>
      <c r="AG144" s="38">
        <v>0</v>
      </c>
      <c r="AH144" s="39">
        <v>0</v>
      </c>
      <c r="AI144" s="39">
        <v>0</v>
      </c>
      <c r="AJ144" s="39">
        <v>0</v>
      </c>
      <c r="AK144" s="40">
        <v>0</v>
      </c>
      <c r="AL144" s="38">
        <v>0</v>
      </c>
      <c r="AM144" s="39">
        <v>0</v>
      </c>
      <c r="AN144" s="39">
        <v>0</v>
      </c>
      <c r="AO144" s="39">
        <v>0</v>
      </c>
      <c r="AP144" s="40">
        <v>0</v>
      </c>
      <c r="AQ144" s="38">
        <v>0</v>
      </c>
      <c r="AR144" s="39">
        <v>0</v>
      </c>
      <c r="AS144" s="39">
        <v>0</v>
      </c>
      <c r="AT144" s="39">
        <v>0</v>
      </c>
      <c r="AU144" s="40">
        <v>0</v>
      </c>
      <c r="AV144" s="38">
        <v>23.708751520870962</v>
      </c>
      <c r="AW144" s="39">
        <v>10.042578946096775</v>
      </c>
      <c r="AX144" s="39">
        <v>0</v>
      </c>
      <c r="AY144" s="39">
        <v>0</v>
      </c>
      <c r="AZ144" s="40">
        <v>11.707182482903226</v>
      </c>
      <c r="BA144" s="38">
        <v>0</v>
      </c>
      <c r="BB144" s="39">
        <v>0</v>
      </c>
      <c r="BC144" s="39">
        <v>0</v>
      </c>
      <c r="BD144" s="39">
        <v>0</v>
      </c>
      <c r="BE144" s="40">
        <v>0</v>
      </c>
      <c r="BF144" s="38">
        <v>9.256143538580643</v>
      </c>
      <c r="BG144" s="39">
        <v>1.7546276935483869</v>
      </c>
      <c r="BH144" s="39">
        <v>0</v>
      </c>
      <c r="BI144" s="39">
        <v>0</v>
      </c>
      <c r="BJ144" s="40">
        <v>3.9585064559677425</v>
      </c>
      <c r="BK144" s="41">
        <f t="shared" si="5"/>
        <v>71.08154437741935</v>
      </c>
    </row>
    <row r="145" spans="1:63" s="42" customFormat="1" ht="15">
      <c r="A145" s="37"/>
      <c r="B145" s="7" t="s">
        <v>202</v>
      </c>
      <c r="C145" s="38">
        <v>0</v>
      </c>
      <c r="D145" s="39">
        <v>0</v>
      </c>
      <c r="E145" s="39">
        <v>0</v>
      </c>
      <c r="F145" s="39">
        <v>0</v>
      </c>
      <c r="G145" s="40">
        <v>0</v>
      </c>
      <c r="H145" s="38">
        <v>0.2214474509354839</v>
      </c>
      <c r="I145" s="39">
        <v>0</v>
      </c>
      <c r="J145" s="39">
        <v>0</v>
      </c>
      <c r="K145" s="39">
        <v>0</v>
      </c>
      <c r="L145" s="40">
        <v>0.08422550612903228</v>
      </c>
      <c r="M145" s="38">
        <v>0</v>
      </c>
      <c r="N145" s="39">
        <v>0</v>
      </c>
      <c r="O145" s="39">
        <v>0</v>
      </c>
      <c r="P145" s="39">
        <v>0</v>
      </c>
      <c r="Q145" s="40">
        <v>0</v>
      </c>
      <c r="R145" s="38">
        <v>0.07809883116129031</v>
      </c>
      <c r="S145" s="39">
        <v>0</v>
      </c>
      <c r="T145" s="39">
        <v>0</v>
      </c>
      <c r="U145" s="39">
        <v>0</v>
      </c>
      <c r="V145" s="40">
        <v>0.0006563026451612902</v>
      </c>
      <c r="W145" s="38">
        <v>0</v>
      </c>
      <c r="X145" s="39">
        <v>0</v>
      </c>
      <c r="Y145" s="39">
        <v>0</v>
      </c>
      <c r="Z145" s="39">
        <v>0</v>
      </c>
      <c r="AA145" s="40">
        <v>0</v>
      </c>
      <c r="AB145" s="38">
        <v>0</v>
      </c>
      <c r="AC145" s="39">
        <v>0</v>
      </c>
      <c r="AD145" s="39">
        <v>0</v>
      </c>
      <c r="AE145" s="39">
        <v>0</v>
      </c>
      <c r="AF145" s="40">
        <v>0</v>
      </c>
      <c r="AG145" s="38">
        <v>0</v>
      </c>
      <c r="AH145" s="39">
        <v>0</v>
      </c>
      <c r="AI145" s="39">
        <v>0</v>
      </c>
      <c r="AJ145" s="39">
        <v>0</v>
      </c>
      <c r="AK145" s="40">
        <v>0</v>
      </c>
      <c r="AL145" s="38">
        <v>0</v>
      </c>
      <c r="AM145" s="39">
        <v>0</v>
      </c>
      <c r="AN145" s="39">
        <v>0</v>
      </c>
      <c r="AO145" s="39">
        <v>0</v>
      </c>
      <c r="AP145" s="40">
        <v>0</v>
      </c>
      <c r="AQ145" s="38">
        <v>0</v>
      </c>
      <c r="AR145" s="39">
        <v>0</v>
      </c>
      <c r="AS145" s="39">
        <v>0</v>
      </c>
      <c r="AT145" s="39">
        <v>0</v>
      </c>
      <c r="AU145" s="40">
        <v>0</v>
      </c>
      <c r="AV145" s="38">
        <v>48.20447073819355</v>
      </c>
      <c r="AW145" s="39">
        <v>5.422003347290323</v>
      </c>
      <c r="AX145" s="39">
        <v>0</v>
      </c>
      <c r="AY145" s="39">
        <v>0</v>
      </c>
      <c r="AZ145" s="40">
        <v>2.1435853913548386</v>
      </c>
      <c r="BA145" s="38">
        <v>0</v>
      </c>
      <c r="BB145" s="39">
        <v>0</v>
      </c>
      <c r="BC145" s="39">
        <v>0</v>
      </c>
      <c r="BD145" s="39">
        <v>0</v>
      </c>
      <c r="BE145" s="40">
        <v>0</v>
      </c>
      <c r="BF145" s="38">
        <v>6.008280602806452</v>
      </c>
      <c r="BG145" s="39">
        <v>1.8359270645161287</v>
      </c>
      <c r="BH145" s="39">
        <v>0</v>
      </c>
      <c r="BI145" s="39">
        <v>0</v>
      </c>
      <c r="BJ145" s="40">
        <v>0</v>
      </c>
      <c r="BK145" s="41">
        <f t="shared" si="5"/>
        <v>63.99869523503226</v>
      </c>
    </row>
    <row r="146" spans="1:63" s="42" customFormat="1" ht="15">
      <c r="A146" s="37"/>
      <c r="B146" s="7" t="s">
        <v>164</v>
      </c>
      <c r="C146" s="38">
        <v>0</v>
      </c>
      <c r="D146" s="39">
        <v>0</v>
      </c>
      <c r="E146" s="39">
        <v>0</v>
      </c>
      <c r="F146" s="39">
        <v>0</v>
      </c>
      <c r="G146" s="40">
        <v>0</v>
      </c>
      <c r="H146" s="38">
        <v>0.08015119883870968</v>
      </c>
      <c r="I146" s="39">
        <v>0</v>
      </c>
      <c r="J146" s="39">
        <v>0</v>
      </c>
      <c r="K146" s="39">
        <v>0</v>
      </c>
      <c r="L146" s="40">
        <v>0.027466141290322578</v>
      </c>
      <c r="M146" s="38">
        <v>0</v>
      </c>
      <c r="N146" s="39">
        <v>0</v>
      </c>
      <c r="O146" s="39">
        <v>0</v>
      </c>
      <c r="P146" s="39">
        <v>0</v>
      </c>
      <c r="Q146" s="40">
        <v>0</v>
      </c>
      <c r="R146" s="38">
        <v>0.06080004929032258</v>
      </c>
      <c r="S146" s="39">
        <v>0</v>
      </c>
      <c r="T146" s="39">
        <v>0</v>
      </c>
      <c r="U146" s="39">
        <v>0</v>
      </c>
      <c r="V146" s="40">
        <v>0</v>
      </c>
      <c r="W146" s="38">
        <v>0</v>
      </c>
      <c r="X146" s="39">
        <v>0</v>
      </c>
      <c r="Y146" s="39">
        <v>0</v>
      </c>
      <c r="Z146" s="39">
        <v>0</v>
      </c>
      <c r="AA146" s="40">
        <v>0</v>
      </c>
      <c r="AB146" s="38">
        <v>0</v>
      </c>
      <c r="AC146" s="39">
        <v>0</v>
      </c>
      <c r="AD146" s="39">
        <v>0</v>
      </c>
      <c r="AE146" s="39">
        <v>0</v>
      </c>
      <c r="AF146" s="40">
        <v>0</v>
      </c>
      <c r="AG146" s="38">
        <v>0</v>
      </c>
      <c r="AH146" s="39">
        <v>0</v>
      </c>
      <c r="AI146" s="39">
        <v>0</v>
      </c>
      <c r="AJ146" s="39">
        <v>0</v>
      </c>
      <c r="AK146" s="40">
        <v>0</v>
      </c>
      <c r="AL146" s="38">
        <v>0</v>
      </c>
      <c r="AM146" s="39">
        <v>0</v>
      </c>
      <c r="AN146" s="39">
        <v>0</v>
      </c>
      <c r="AO146" s="39">
        <v>0</v>
      </c>
      <c r="AP146" s="40">
        <v>0</v>
      </c>
      <c r="AQ146" s="38">
        <v>0</v>
      </c>
      <c r="AR146" s="39">
        <v>0</v>
      </c>
      <c r="AS146" s="39">
        <v>0</v>
      </c>
      <c r="AT146" s="39">
        <v>0</v>
      </c>
      <c r="AU146" s="40">
        <v>0</v>
      </c>
      <c r="AV146" s="38">
        <v>35.92265826864515</v>
      </c>
      <c r="AW146" s="39">
        <v>1.0098259258064517</v>
      </c>
      <c r="AX146" s="39">
        <v>0</v>
      </c>
      <c r="AY146" s="39">
        <v>0</v>
      </c>
      <c r="AZ146" s="40">
        <v>5.910343251677419</v>
      </c>
      <c r="BA146" s="38">
        <v>0</v>
      </c>
      <c r="BB146" s="39">
        <v>0</v>
      </c>
      <c r="BC146" s="39">
        <v>0</v>
      </c>
      <c r="BD146" s="39">
        <v>0</v>
      </c>
      <c r="BE146" s="40">
        <v>0</v>
      </c>
      <c r="BF146" s="38">
        <v>2.6363486596451615</v>
      </c>
      <c r="BG146" s="39">
        <v>0</v>
      </c>
      <c r="BH146" s="39">
        <v>0</v>
      </c>
      <c r="BI146" s="39">
        <v>0</v>
      </c>
      <c r="BJ146" s="40">
        <v>0.10874112780645159</v>
      </c>
      <c r="BK146" s="41">
        <f t="shared" si="5"/>
        <v>45.75633462299999</v>
      </c>
    </row>
    <row r="147" spans="1:63" s="42" customFormat="1" ht="15">
      <c r="A147" s="37"/>
      <c r="B147" s="7" t="s">
        <v>229</v>
      </c>
      <c r="C147" s="38">
        <v>0</v>
      </c>
      <c r="D147" s="39">
        <v>1.3636312258064516</v>
      </c>
      <c r="E147" s="39">
        <v>0</v>
      </c>
      <c r="F147" s="39">
        <v>0</v>
      </c>
      <c r="G147" s="40">
        <v>0</v>
      </c>
      <c r="H147" s="38">
        <v>0.7486334862903224</v>
      </c>
      <c r="I147" s="39">
        <v>1.7517416516129032</v>
      </c>
      <c r="J147" s="39">
        <v>0.15734206451612903</v>
      </c>
      <c r="K147" s="39">
        <v>0</v>
      </c>
      <c r="L147" s="40">
        <v>3.144497915516128</v>
      </c>
      <c r="M147" s="38">
        <v>0</v>
      </c>
      <c r="N147" s="39">
        <v>0</v>
      </c>
      <c r="O147" s="39">
        <v>0</v>
      </c>
      <c r="P147" s="39">
        <v>0</v>
      </c>
      <c r="Q147" s="40">
        <v>0</v>
      </c>
      <c r="R147" s="38">
        <v>0.793970083</v>
      </c>
      <c r="S147" s="39">
        <v>0</v>
      </c>
      <c r="T147" s="39">
        <v>0</v>
      </c>
      <c r="U147" s="39">
        <v>0</v>
      </c>
      <c r="V147" s="40">
        <v>0.010489470967741934</v>
      </c>
      <c r="W147" s="38">
        <v>0</v>
      </c>
      <c r="X147" s="39">
        <v>0</v>
      </c>
      <c r="Y147" s="39">
        <v>0</v>
      </c>
      <c r="Z147" s="39">
        <v>0</v>
      </c>
      <c r="AA147" s="40">
        <v>0</v>
      </c>
      <c r="AB147" s="38">
        <v>0.0051981048387096775</v>
      </c>
      <c r="AC147" s="39">
        <v>0</v>
      </c>
      <c r="AD147" s="39">
        <v>0</v>
      </c>
      <c r="AE147" s="39">
        <v>0</v>
      </c>
      <c r="AF147" s="40">
        <v>0</v>
      </c>
      <c r="AG147" s="38">
        <v>0</v>
      </c>
      <c r="AH147" s="39">
        <v>0</v>
      </c>
      <c r="AI147" s="39">
        <v>0</v>
      </c>
      <c r="AJ147" s="39">
        <v>0</v>
      </c>
      <c r="AK147" s="40">
        <v>0</v>
      </c>
      <c r="AL147" s="38">
        <v>0</v>
      </c>
      <c r="AM147" s="39">
        <v>0</v>
      </c>
      <c r="AN147" s="39">
        <v>0</v>
      </c>
      <c r="AO147" s="39">
        <v>0</v>
      </c>
      <c r="AP147" s="40">
        <v>0</v>
      </c>
      <c r="AQ147" s="38">
        <v>0</v>
      </c>
      <c r="AR147" s="39">
        <v>0</v>
      </c>
      <c r="AS147" s="39">
        <v>0</v>
      </c>
      <c r="AT147" s="39">
        <v>0</v>
      </c>
      <c r="AU147" s="40">
        <v>0</v>
      </c>
      <c r="AV147" s="38">
        <v>9.398201320870971</v>
      </c>
      <c r="AW147" s="39">
        <v>1.6541409217741934</v>
      </c>
      <c r="AX147" s="39">
        <v>0</v>
      </c>
      <c r="AY147" s="39">
        <v>0</v>
      </c>
      <c r="AZ147" s="40">
        <v>1.3088669233548387</v>
      </c>
      <c r="BA147" s="38">
        <v>0</v>
      </c>
      <c r="BB147" s="39">
        <v>0</v>
      </c>
      <c r="BC147" s="39">
        <v>0</v>
      </c>
      <c r="BD147" s="39">
        <v>0</v>
      </c>
      <c r="BE147" s="40">
        <v>0</v>
      </c>
      <c r="BF147" s="38">
        <v>0.6047556099032257</v>
      </c>
      <c r="BG147" s="39">
        <v>0</v>
      </c>
      <c r="BH147" s="39">
        <v>0</v>
      </c>
      <c r="BI147" s="39">
        <v>0</v>
      </c>
      <c r="BJ147" s="40">
        <v>0.03430749193548387</v>
      </c>
      <c r="BK147" s="41">
        <f t="shared" si="5"/>
        <v>20.975776270387097</v>
      </c>
    </row>
    <row r="148" spans="1:63" s="42" customFormat="1" ht="15">
      <c r="A148" s="37"/>
      <c r="B148" s="7" t="s">
        <v>287</v>
      </c>
      <c r="C148" s="38">
        <v>0</v>
      </c>
      <c r="D148" s="39">
        <v>10.135690322580645</v>
      </c>
      <c r="E148" s="39">
        <v>0</v>
      </c>
      <c r="F148" s="39">
        <v>0</v>
      </c>
      <c r="G148" s="40">
        <v>0</v>
      </c>
      <c r="H148" s="38">
        <v>12.750799782709677</v>
      </c>
      <c r="I148" s="39">
        <v>67.26815995232259</v>
      </c>
      <c r="J148" s="39">
        <v>0</v>
      </c>
      <c r="K148" s="39">
        <v>0</v>
      </c>
      <c r="L148" s="40">
        <v>4.880234276354837</v>
      </c>
      <c r="M148" s="38">
        <v>0</v>
      </c>
      <c r="N148" s="39">
        <v>0</v>
      </c>
      <c r="O148" s="39">
        <v>0</v>
      </c>
      <c r="P148" s="39">
        <v>0</v>
      </c>
      <c r="Q148" s="40">
        <v>0</v>
      </c>
      <c r="R148" s="38">
        <v>0.15457165725806452</v>
      </c>
      <c r="S148" s="39">
        <v>0</v>
      </c>
      <c r="T148" s="39">
        <v>0</v>
      </c>
      <c r="U148" s="39">
        <v>0</v>
      </c>
      <c r="V148" s="40">
        <v>5.118523612903226</v>
      </c>
      <c r="W148" s="38">
        <v>0</v>
      </c>
      <c r="X148" s="39">
        <v>0</v>
      </c>
      <c r="Y148" s="39">
        <v>0</v>
      </c>
      <c r="Z148" s="39">
        <v>0</v>
      </c>
      <c r="AA148" s="40">
        <v>0</v>
      </c>
      <c r="AB148" s="38">
        <v>0</v>
      </c>
      <c r="AC148" s="39">
        <v>0</v>
      </c>
      <c r="AD148" s="39">
        <v>0</v>
      </c>
      <c r="AE148" s="39">
        <v>0</v>
      </c>
      <c r="AF148" s="40">
        <v>0</v>
      </c>
      <c r="AG148" s="38">
        <v>0</v>
      </c>
      <c r="AH148" s="39">
        <v>0</v>
      </c>
      <c r="AI148" s="39">
        <v>0</v>
      </c>
      <c r="AJ148" s="39">
        <v>0</v>
      </c>
      <c r="AK148" s="40">
        <v>0</v>
      </c>
      <c r="AL148" s="38">
        <v>0</v>
      </c>
      <c r="AM148" s="39">
        <v>0</v>
      </c>
      <c r="AN148" s="39">
        <v>0</v>
      </c>
      <c r="AO148" s="39">
        <v>0</v>
      </c>
      <c r="AP148" s="40">
        <v>0</v>
      </c>
      <c r="AQ148" s="38">
        <v>0</v>
      </c>
      <c r="AR148" s="39">
        <v>0</v>
      </c>
      <c r="AS148" s="39">
        <v>0</v>
      </c>
      <c r="AT148" s="39">
        <v>0</v>
      </c>
      <c r="AU148" s="40">
        <v>0</v>
      </c>
      <c r="AV148" s="38">
        <v>7.985666008774194</v>
      </c>
      <c r="AW148" s="39">
        <v>11.162409434580647</v>
      </c>
      <c r="AX148" s="39">
        <v>0</v>
      </c>
      <c r="AY148" s="39">
        <v>0</v>
      </c>
      <c r="AZ148" s="40">
        <v>8.12752568454839</v>
      </c>
      <c r="BA148" s="38">
        <v>0</v>
      </c>
      <c r="BB148" s="39">
        <v>0</v>
      </c>
      <c r="BC148" s="39">
        <v>0</v>
      </c>
      <c r="BD148" s="39">
        <v>0</v>
      </c>
      <c r="BE148" s="40">
        <v>0</v>
      </c>
      <c r="BF148" s="38">
        <v>4.527697026451613</v>
      </c>
      <c r="BG148" s="39">
        <v>0</v>
      </c>
      <c r="BH148" s="39">
        <v>0</v>
      </c>
      <c r="BI148" s="39">
        <v>0</v>
      </c>
      <c r="BJ148" s="40">
        <v>0.45940262751612904</v>
      </c>
      <c r="BK148" s="41">
        <f t="shared" si="5"/>
        <v>132.57068038600002</v>
      </c>
    </row>
    <row r="149" spans="1:63" s="42" customFormat="1" ht="15">
      <c r="A149" s="37"/>
      <c r="B149" s="7" t="s">
        <v>163</v>
      </c>
      <c r="C149" s="38">
        <v>0</v>
      </c>
      <c r="D149" s="39">
        <v>0</v>
      </c>
      <c r="E149" s="39">
        <v>0</v>
      </c>
      <c r="F149" s="39">
        <v>0</v>
      </c>
      <c r="G149" s="40">
        <v>0</v>
      </c>
      <c r="H149" s="38">
        <v>6.383596109483871</v>
      </c>
      <c r="I149" s="39">
        <v>8.363659655935484</v>
      </c>
      <c r="J149" s="39">
        <v>4.7569475806451615</v>
      </c>
      <c r="K149" s="39">
        <v>0</v>
      </c>
      <c r="L149" s="40">
        <v>13.275222249290323</v>
      </c>
      <c r="M149" s="38">
        <v>0</v>
      </c>
      <c r="N149" s="39">
        <v>0</v>
      </c>
      <c r="O149" s="39">
        <v>0</v>
      </c>
      <c r="P149" s="39">
        <v>0</v>
      </c>
      <c r="Q149" s="40">
        <v>0</v>
      </c>
      <c r="R149" s="38">
        <v>3.362945268709677</v>
      </c>
      <c r="S149" s="39">
        <v>4.175418531419355</v>
      </c>
      <c r="T149" s="39">
        <v>0.6342596774193549</v>
      </c>
      <c r="U149" s="39">
        <v>0</v>
      </c>
      <c r="V149" s="40">
        <v>3.035415824354838</v>
      </c>
      <c r="W149" s="38">
        <v>0</v>
      </c>
      <c r="X149" s="39">
        <v>0</v>
      </c>
      <c r="Y149" s="39">
        <v>0</v>
      </c>
      <c r="Z149" s="39">
        <v>0</v>
      </c>
      <c r="AA149" s="40">
        <v>0</v>
      </c>
      <c r="AB149" s="38">
        <v>0.1871994677419355</v>
      </c>
      <c r="AC149" s="39">
        <v>0</v>
      </c>
      <c r="AD149" s="39">
        <v>0</v>
      </c>
      <c r="AE149" s="39">
        <v>0</v>
      </c>
      <c r="AF149" s="40">
        <v>0</v>
      </c>
      <c r="AG149" s="38">
        <v>0</v>
      </c>
      <c r="AH149" s="39">
        <v>0</v>
      </c>
      <c r="AI149" s="39">
        <v>0</v>
      </c>
      <c r="AJ149" s="39">
        <v>0</v>
      </c>
      <c r="AK149" s="40">
        <v>0</v>
      </c>
      <c r="AL149" s="38">
        <v>0</v>
      </c>
      <c r="AM149" s="39">
        <v>0</v>
      </c>
      <c r="AN149" s="39">
        <v>0</v>
      </c>
      <c r="AO149" s="39">
        <v>0</v>
      </c>
      <c r="AP149" s="40">
        <v>0</v>
      </c>
      <c r="AQ149" s="38">
        <v>0</v>
      </c>
      <c r="AR149" s="39">
        <v>0</v>
      </c>
      <c r="AS149" s="39">
        <v>0</v>
      </c>
      <c r="AT149" s="39">
        <v>0</v>
      </c>
      <c r="AU149" s="40">
        <v>0</v>
      </c>
      <c r="AV149" s="38">
        <v>48.83178626345162</v>
      </c>
      <c r="AW149" s="39">
        <v>17.249966947258063</v>
      </c>
      <c r="AX149" s="39">
        <v>0</v>
      </c>
      <c r="AY149" s="39">
        <v>0</v>
      </c>
      <c r="AZ149" s="40">
        <v>28.828959025612903</v>
      </c>
      <c r="BA149" s="38">
        <v>0</v>
      </c>
      <c r="BB149" s="39">
        <v>0</v>
      </c>
      <c r="BC149" s="39">
        <v>0</v>
      </c>
      <c r="BD149" s="39">
        <v>0</v>
      </c>
      <c r="BE149" s="40">
        <v>0</v>
      </c>
      <c r="BF149" s="38">
        <v>20.296328476161293</v>
      </c>
      <c r="BG149" s="39">
        <v>9.97847520316129</v>
      </c>
      <c r="BH149" s="39">
        <v>0.062399822580645165</v>
      </c>
      <c r="BI149" s="39">
        <v>0</v>
      </c>
      <c r="BJ149" s="40">
        <v>5.868751758322583</v>
      </c>
      <c r="BK149" s="41">
        <f t="shared" si="5"/>
        <v>175.29133186154843</v>
      </c>
    </row>
    <row r="150" spans="1:63" s="42" customFormat="1" ht="15">
      <c r="A150" s="37"/>
      <c r="B150" s="7" t="s">
        <v>209</v>
      </c>
      <c r="C150" s="38">
        <v>0</v>
      </c>
      <c r="D150" s="39">
        <v>0</v>
      </c>
      <c r="E150" s="39">
        <v>0</v>
      </c>
      <c r="F150" s="39">
        <v>0</v>
      </c>
      <c r="G150" s="40">
        <v>0</v>
      </c>
      <c r="H150" s="38">
        <v>7.510089390870969</v>
      </c>
      <c r="I150" s="39">
        <v>21.92465490212903</v>
      </c>
      <c r="J150" s="39">
        <v>0</v>
      </c>
      <c r="K150" s="39">
        <v>0</v>
      </c>
      <c r="L150" s="40">
        <v>4.63928104303226</v>
      </c>
      <c r="M150" s="38">
        <v>0</v>
      </c>
      <c r="N150" s="39">
        <v>0</v>
      </c>
      <c r="O150" s="39">
        <v>0</v>
      </c>
      <c r="P150" s="39">
        <v>0</v>
      </c>
      <c r="Q150" s="40">
        <v>0</v>
      </c>
      <c r="R150" s="38">
        <v>5.309729096096775</v>
      </c>
      <c r="S150" s="39">
        <v>5.980524387096774</v>
      </c>
      <c r="T150" s="39">
        <v>0</v>
      </c>
      <c r="U150" s="39">
        <v>0</v>
      </c>
      <c r="V150" s="40">
        <v>2.4918851612903232</v>
      </c>
      <c r="W150" s="38">
        <v>0</v>
      </c>
      <c r="X150" s="39">
        <v>0</v>
      </c>
      <c r="Y150" s="39">
        <v>0</v>
      </c>
      <c r="Z150" s="39">
        <v>0</v>
      </c>
      <c r="AA150" s="40">
        <v>0</v>
      </c>
      <c r="AB150" s="38">
        <v>11.114397338709677</v>
      </c>
      <c r="AC150" s="39">
        <v>0.32850435483870966</v>
      </c>
      <c r="AD150" s="39">
        <v>0</v>
      </c>
      <c r="AE150" s="39">
        <v>0</v>
      </c>
      <c r="AF150" s="40">
        <v>0</v>
      </c>
      <c r="AG150" s="38">
        <v>0</v>
      </c>
      <c r="AH150" s="39">
        <v>0</v>
      </c>
      <c r="AI150" s="39">
        <v>0</v>
      </c>
      <c r="AJ150" s="39">
        <v>0</v>
      </c>
      <c r="AK150" s="40">
        <v>0</v>
      </c>
      <c r="AL150" s="38">
        <v>0</v>
      </c>
      <c r="AM150" s="39">
        <v>0</v>
      </c>
      <c r="AN150" s="39">
        <v>0</v>
      </c>
      <c r="AO150" s="39">
        <v>0</v>
      </c>
      <c r="AP150" s="40">
        <v>0</v>
      </c>
      <c r="AQ150" s="38">
        <v>0</v>
      </c>
      <c r="AR150" s="39">
        <v>0</v>
      </c>
      <c r="AS150" s="39">
        <v>0</v>
      </c>
      <c r="AT150" s="39">
        <v>0</v>
      </c>
      <c r="AU150" s="40">
        <v>0</v>
      </c>
      <c r="AV150" s="38">
        <v>37.72166805387098</v>
      </c>
      <c r="AW150" s="39">
        <v>28.691658851774193</v>
      </c>
      <c r="AX150" s="39">
        <v>0</v>
      </c>
      <c r="AY150" s="39">
        <v>0</v>
      </c>
      <c r="AZ150" s="40">
        <v>23.56931214109677</v>
      </c>
      <c r="BA150" s="38">
        <v>0</v>
      </c>
      <c r="BB150" s="39">
        <v>0</v>
      </c>
      <c r="BC150" s="39">
        <v>0</v>
      </c>
      <c r="BD150" s="39">
        <v>0</v>
      </c>
      <c r="BE150" s="40">
        <v>0</v>
      </c>
      <c r="BF150" s="38">
        <v>9.399922160870966</v>
      </c>
      <c r="BG150" s="39">
        <v>1.8177240967741934</v>
      </c>
      <c r="BH150" s="39">
        <v>0</v>
      </c>
      <c r="BI150" s="39">
        <v>0</v>
      </c>
      <c r="BJ150" s="40">
        <v>4.886911861677419</v>
      </c>
      <c r="BK150" s="41">
        <f t="shared" si="5"/>
        <v>165.38626284012904</v>
      </c>
    </row>
    <row r="151" spans="1:63" s="42" customFormat="1" ht="15">
      <c r="A151" s="37"/>
      <c r="B151" s="7" t="s">
        <v>289</v>
      </c>
      <c r="C151" s="38">
        <v>0</v>
      </c>
      <c r="D151" s="39">
        <v>0</v>
      </c>
      <c r="E151" s="39">
        <v>0</v>
      </c>
      <c r="F151" s="39">
        <v>0</v>
      </c>
      <c r="G151" s="40">
        <v>0</v>
      </c>
      <c r="H151" s="38">
        <v>4.722830073645161</v>
      </c>
      <c r="I151" s="39">
        <v>442.29937810425804</v>
      </c>
      <c r="J151" s="39">
        <v>41.37612865403225</v>
      </c>
      <c r="K151" s="39">
        <v>0</v>
      </c>
      <c r="L151" s="40">
        <v>4.118762206870969</v>
      </c>
      <c r="M151" s="38">
        <v>0</v>
      </c>
      <c r="N151" s="39">
        <v>0</v>
      </c>
      <c r="O151" s="39">
        <v>0</v>
      </c>
      <c r="P151" s="39">
        <v>0</v>
      </c>
      <c r="Q151" s="40">
        <v>0</v>
      </c>
      <c r="R151" s="38">
        <v>2.277066749935484</v>
      </c>
      <c r="S151" s="39">
        <v>15.500792232258064</v>
      </c>
      <c r="T151" s="39">
        <v>81.75286931567742</v>
      </c>
      <c r="U151" s="39">
        <v>0</v>
      </c>
      <c r="V151" s="40">
        <v>5.209860747774193</v>
      </c>
      <c r="W151" s="38">
        <v>0</v>
      </c>
      <c r="X151" s="39">
        <v>0</v>
      </c>
      <c r="Y151" s="39">
        <v>0</v>
      </c>
      <c r="Z151" s="39">
        <v>0</v>
      </c>
      <c r="AA151" s="40">
        <v>0</v>
      </c>
      <c r="AB151" s="38">
        <v>0</v>
      </c>
      <c r="AC151" s="39">
        <v>0</v>
      </c>
      <c r="AD151" s="39">
        <v>0</v>
      </c>
      <c r="AE151" s="39">
        <v>0</v>
      </c>
      <c r="AF151" s="40">
        <v>0</v>
      </c>
      <c r="AG151" s="38">
        <v>0</v>
      </c>
      <c r="AH151" s="39">
        <v>0</v>
      </c>
      <c r="AI151" s="39">
        <v>0</v>
      </c>
      <c r="AJ151" s="39">
        <v>0</v>
      </c>
      <c r="AK151" s="40">
        <v>0</v>
      </c>
      <c r="AL151" s="38">
        <v>0</v>
      </c>
      <c r="AM151" s="39">
        <v>0</v>
      </c>
      <c r="AN151" s="39">
        <v>0</v>
      </c>
      <c r="AO151" s="39">
        <v>0</v>
      </c>
      <c r="AP151" s="40">
        <v>0</v>
      </c>
      <c r="AQ151" s="38">
        <v>0</v>
      </c>
      <c r="AR151" s="39">
        <v>0</v>
      </c>
      <c r="AS151" s="39">
        <v>0</v>
      </c>
      <c r="AT151" s="39">
        <v>0</v>
      </c>
      <c r="AU151" s="40">
        <v>0</v>
      </c>
      <c r="AV151" s="38">
        <v>5.333458219870968</v>
      </c>
      <c r="AW151" s="39">
        <v>104.90054114174193</v>
      </c>
      <c r="AX151" s="39">
        <v>10.121725806451613</v>
      </c>
      <c r="AY151" s="39">
        <v>0</v>
      </c>
      <c r="AZ151" s="40">
        <v>4.888596140419355</v>
      </c>
      <c r="BA151" s="38">
        <v>0</v>
      </c>
      <c r="BB151" s="39">
        <v>0</v>
      </c>
      <c r="BC151" s="39">
        <v>0</v>
      </c>
      <c r="BD151" s="39">
        <v>0</v>
      </c>
      <c r="BE151" s="40">
        <v>0</v>
      </c>
      <c r="BF151" s="38">
        <v>7.205928989258065</v>
      </c>
      <c r="BG151" s="39">
        <v>25.33974055645161</v>
      </c>
      <c r="BH151" s="39">
        <v>8.817390924161291</v>
      </c>
      <c r="BI151" s="39">
        <v>0</v>
      </c>
      <c r="BJ151" s="40">
        <v>1.152787488419355</v>
      </c>
      <c r="BK151" s="41">
        <f t="shared" si="5"/>
        <v>765.0178573512258</v>
      </c>
    </row>
    <row r="152" spans="1:63" s="42" customFormat="1" ht="15">
      <c r="A152" s="37"/>
      <c r="B152" s="7" t="s">
        <v>212</v>
      </c>
      <c r="C152" s="38">
        <v>0</v>
      </c>
      <c r="D152" s="39">
        <v>0</v>
      </c>
      <c r="E152" s="39">
        <v>0</v>
      </c>
      <c r="F152" s="39">
        <v>0</v>
      </c>
      <c r="G152" s="40">
        <v>0</v>
      </c>
      <c r="H152" s="38">
        <v>0.25111679361290323</v>
      </c>
      <c r="I152" s="39">
        <v>0</v>
      </c>
      <c r="J152" s="39">
        <v>0</v>
      </c>
      <c r="K152" s="39">
        <v>0</v>
      </c>
      <c r="L152" s="40">
        <v>0.16148383390322582</v>
      </c>
      <c r="M152" s="38">
        <v>0</v>
      </c>
      <c r="N152" s="39">
        <v>0</v>
      </c>
      <c r="O152" s="39">
        <v>0</v>
      </c>
      <c r="P152" s="39">
        <v>0</v>
      </c>
      <c r="Q152" s="40">
        <v>0</v>
      </c>
      <c r="R152" s="38">
        <v>0.06209461977419355</v>
      </c>
      <c r="S152" s="39">
        <v>0</v>
      </c>
      <c r="T152" s="39">
        <v>0</v>
      </c>
      <c r="U152" s="39">
        <v>0</v>
      </c>
      <c r="V152" s="40">
        <v>0.010742958064516129</v>
      </c>
      <c r="W152" s="38">
        <v>0</v>
      </c>
      <c r="X152" s="39">
        <v>0</v>
      </c>
      <c r="Y152" s="39">
        <v>0</v>
      </c>
      <c r="Z152" s="39">
        <v>0</v>
      </c>
      <c r="AA152" s="40">
        <v>0</v>
      </c>
      <c r="AB152" s="38">
        <v>0.021220393548387097</v>
      </c>
      <c r="AC152" s="39">
        <v>0</v>
      </c>
      <c r="AD152" s="39">
        <v>0</v>
      </c>
      <c r="AE152" s="39">
        <v>0</v>
      </c>
      <c r="AF152" s="40">
        <v>0</v>
      </c>
      <c r="AG152" s="38">
        <v>0</v>
      </c>
      <c r="AH152" s="39">
        <v>0</v>
      </c>
      <c r="AI152" s="39">
        <v>0</v>
      </c>
      <c r="AJ152" s="39">
        <v>0</v>
      </c>
      <c r="AK152" s="40">
        <v>0</v>
      </c>
      <c r="AL152" s="38">
        <v>0</v>
      </c>
      <c r="AM152" s="39">
        <v>0</v>
      </c>
      <c r="AN152" s="39">
        <v>0</v>
      </c>
      <c r="AO152" s="39">
        <v>0</v>
      </c>
      <c r="AP152" s="40">
        <v>0</v>
      </c>
      <c r="AQ152" s="38">
        <v>0</v>
      </c>
      <c r="AR152" s="39">
        <v>0</v>
      </c>
      <c r="AS152" s="39">
        <v>0</v>
      </c>
      <c r="AT152" s="39">
        <v>0</v>
      </c>
      <c r="AU152" s="40">
        <v>0</v>
      </c>
      <c r="AV152" s="38">
        <v>107.53512976322578</v>
      </c>
      <c r="AW152" s="39">
        <v>7.724915647774193</v>
      </c>
      <c r="AX152" s="39">
        <v>0</v>
      </c>
      <c r="AY152" s="39">
        <v>0</v>
      </c>
      <c r="AZ152" s="40">
        <v>10.019512496935484</v>
      </c>
      <c r="BA152" s="38">
        <v>0</v>
      </c>
      <c r="BB152" s="39">
        <v>0</v>
      </c>
      <c r="BC152" s="39">
        <v>0</v>
      </c>
      <c r="BD152" s="39">
        <v>0</v>
      </c>
      <c r="BE152" s="40">
        <v>0</v>
      </c>
      <c r="BF152" s="38">
        <v>5.357734178096774</v>
      </c>
      <c r="BG152" s="39">
        <v>0</v>
      </c>
      <c r="BH152" s="39">
        <v>0</v>
      </c>
      <c r="BI152" s="39">
        <v>0</v>
      </c>
      <c r="BJ152" s="40">
        <v>0.024992445870967744</v>
      </c>
      <c r="BK152" s="41">
        <f t="shared" si="5"/>
        <v>131.1689431308064</v>
      </c>
    </row>
    <row r="153" spans="1:63" s="42" customFormat="1" ht="15">
      <c r="A153" s="37"/>
      <c r="B153" s="7" t="s">
        <v>179</v>
      </c>
      <c r="C153" s="38">
        <v>0</v>
      </c>
      <c r="D153" s="39">
        <v>0</v>
      </c>
      <c r="E153" s="39">
        <v>0</v>
      </c>
      <c r="F153" s="39">
        <v>0</v>
      </c>
      <c r="G153" s="40">
        <v>0</v>
      </c>
      <c r="H153" s="38">
        <v>1.7873048035806451</v>
      </c>
      <c r="I153" s="39">
        <v>7.527727822580644</v>
      </c>
      <c r="J153" s="39">
        <v>0</v>
      </c>
      <c r="K153" s="39">
        <v>0</v>
      </c>
      <c r="L153" s="40">
        <v>0.9765835147419354</v>
      </c>
      <c r="M153" s="38">
        <v>0</v>
      </c>
      <c r="N153" s="39">
        <v>0</v>
      </c>
      <c r="O153" s="39">
        <v>0</v>
      </c>
      <c r="P153" s="39">
        <v>0</v>
      </c>
      <c r="Q153" s="40">
        <v>0</v>
      </c>
      <c r="R153" s="38">
        <v>0.5760951938709677</v>
      </c>
      <c r="S153" s="39">
        <v>0.24088729032258066</v>
      </c>
      <c r="T153" s="39">
        <v>0</v>
      </c>
      <c r="U153" s="39">
        <v>0</v>
      </c>
      <c r="V153" s="40">
        <v>0.08164220580645158</v>
      </c>
      <c r="W153" s="38">
        <v>0</v>
      </c>
      <c r="X153" s="39">
        <v>0</v>
      </c>
      <c r="Y153" s="39">
        <v>0</v>
      </c>
      <c r="Z153" s="39">
        <v>0</v>
      </c>
      <c r="AA153" s="40">
        <v>0</v>
      </c>
      <c r="AB153" s="38">
        <v>0</v>
      </c>
      <c r="AC153" s="39">
        <v>0</v>
      </c>
      <c r="AD153" s="39">
        <v>0</v>
      </c>
      <c r="AE153" s="39">
        <v>0</v>
      </c>
      <c r="AF153" s="40">
        <v>0.29695645161290324</v>
      </c>
      <c r="AG153" s="38">
        <v>0</v>
      </c>
      <c r="AH153" s="39">
        <v>0</v>
      </c>
      <c r="AI153" s="39">
        <v>0</v>
      </c>
      <c r="AJ153" s="39">
        <v>0</v>
      </c>
      <c r="AK153" s="40">
        <v>0</v>
      </c>
      <c r="AL153" s="38">
        <v>0</v>
      </c>
      <c r="AM153" s="39">
        <v>0</v>
      </c>
      <c r="AN153" s="39">
        <v>0</v>
      </c>
      <c r="AO153" s="39">
        <v>0</v>
      </c>
      <c r="AP153" s="40">
        <v>0</v>
      </c>
      <c r="AQ153" s="38">
        <v>0</v>
      </c>
      <c r="AR153" s="39">
        <v>0</v>
      </c>
      <c r="AS153" s="39">
        <v>0</v>
      </c>
      <c r="AT153" s="39">
        <v>0</v>
      </c>
      <c r="AU153" s="40">
        <v>0</v>
      </c>
      <c r="AV153" s="38">
        <v>18.58496642551613</v>
      </c>
      <c r="AW153" s="39">
        <v>9.958743439516129</v>
      </c>
      <c r="AX153" s="39">
        <v>0</v>
      </c>
      <c r="AY153" s="39">
        <v>0</v>
      </c>
      <c r="AZ153" s="40">
        <v>12.079079343322581</v>
      </c>
      <c r="BA153" s="38">
        <v>0</v>
      </c>
      <c r="BB153" s="39">
        <v>0</v>
      </c>
      <c r="BC153" s="39">
        <v>0</v>
      </c>
      <c r="BD153" s="39">
        <v>0</v>
      </c>
      <c r="BE153" s="40">
        <v>0</v>
      </c>
      <c r="BF153" s="38">
        <v>1.9614378824516132</v>
      </c>
      <c r="BG153" s="39">
        <v>0</v>
      </c>
      <c r="BH153" s="39">
        <v>0</v>
      </c>
      <c r="BI153" s="39">
        <v>0</v>
      </c>
      <c r="BJ153" s="40">
        <v>0.20833944632258064</v>
      </c>
      <c r="BK153" s="41">
        <f t="shared" si="5"/>
        <v>54.27976381964516</v>
      </c>
    </row>
    <row r="154" spans="1:63" s="42" customFormat="1" ht="15">
      <c r="A154" s="37"/>
      <c r="B154" s="7" t="s">
        <v>190</v>
      </c>
      <c r="C154" s="38">
        <v>0</v>
      </c>
      <c r="D154" s="39">
        <v>0</v>
      </c>
      <c r="E154" s="39">
        <v>0</v>
      </c>
      <c r="F154" s="39">
        <v>0</v>
      </c>
      <c r="G154" s="40">
        <v>0</v>
      </c>
      <c r="H154" s="38">
        <v>2.906332618129032</v>
      </c>
      <c r="I154" s="39">
        <v>14.247296322580645</v>
      </c>
      <c r="J154" s="39">
        <v>0</v>
      </c>
      <c r="K154" s="39">
        <v>0</v>
      </c>
      <c r="L154" s="40">
        <v>1.523909365322581</v>
      </c>
      <c r="M154" s="38">
        <v>0</v>
      </c>
      <c r="N154" s="39">
        <v>0</v>
      </c>
      <c r="O154" s="39">
        <v>0</v>
      </c>
      <c r="P154" s="39">
        <v>0</v>
      </c>
      <c r="Q154" s="40">
        <v>0</v>
      </c>
      <c r="R154" s="38">
        <v>0.045766105709677415</v>
      </c>
      <c r="S154" s="39">
        <v>0.0046332670967741945</v>
      </c>
      <c r="T154" s="39">
        <v>0</v>
      </c>
      <c r="U154" s="39">
        <v>0</v>
      </c>
      <c r="V154" s="40">
        <v>0.11814831096774195</v>
      </c>
      <c r="W154" s="38">
        <v>0</v>
      </c>
      <c r="X154" s="39">
        <v>0</v>
      </c>
      <c r="Y154" s="39">
        <v>0</v>
      </c>
      <c r="Z154" s="39">
        <v>0</v>
      </c>
      <c r="AA154" s="40">
        <v>0</v>
      </c>
      <c r="AB154" s="38">
        <v>0</v>
      </c>
      <c r="AC154" s="39">
        <v>0</v>
      </c>
      <c r="AD154" s="39">
        <v>0</v>
      </c>
      <c r="AE154" s="39">
        <v>0</v>
      </c>
      <c r="AF154" s="40">
        <v>0</v>
      </c>
      <c r="AG154" s="38">
        <v>0</v>
      </c>
      <c r="AH154" s="39">
        <v>0</v>
      </c>
      <c r="AI154" s="39">
        <v>0</v>
      </c>
      <c r="AJ154" s="39">
        <v>0</v>
      </c>
      <c r="AK154" s="40">
        <v>0</v>
      </c>
      <c r="AL154" s="38">
        <v>0</v>
      </c>
      <c r="AM154" s="39">
        <v>0</v>
      </c>
      <c r="AN154" s="39">
        <v>0</v>
      </c>
      <c r="AO154" s="39">
        <v>0</v>
      </c>
      <c r="AP154" s="40">
        <v>0</v>
      </c>
      <c r="AQ154" s="38">
        <v>0</v>
      </c>
      <c r="AR154" s="39">
        <v>0</v>
      </c>
      <c r="AS154" s="39">
        <v>0</v>
      </c>
      <c r="AT154" s="39">
        <v>0</v>
      </c>
      <c r="AU154" s="40">
        <v>0</v>
      </c>
      <c r="AV154" s="38">
        <v>64.33173360712902</v>
      </c>
      <c r="AW154" s="39">
        <v>24.719810019677418</v>
      </c>
      <c r="AX154" s="39">
        <v>0</v>
      </c>
      <c r="AY154" s="39">
        <v>0</v>
      </c>
      <c r="AZ154" s="40">
        <v>10.024756487483868</v>
      </c>
      <c r="BA154" s="38">
        <v>0</v>
      </c>
      <c r="BB154" s="39">
        <v>0</v>
      </c>
      <c r="BC154" s="39">
        <v>0</v>
      </c>
      <c r="BD154" s="39">
        <v>0</v>
      </c>
      <c r="BE154" s="40">
        <v>0</v>
      </c>
      <c r="BF154" s="38">
        <v>7.617776325870968</v>
      </c>
      <c r="BG154" s="39">
        <v>0</v>
      </c>
      <c r="BH154" s="39">
        <v>0</v>
      </c>
      <c r="BI154" s="39">
        <v>0</v>
      </c>
      <c r="BJ154" s="40">
        <v>0.29428203629032257</v>
      </c>
      <c r="BK154" s="41">
        <f t="shared" si="5"/>
        <v>125.83444446625806</v>
      </c>
    </row>
    <row r="155" spans="1:63" s="42" customFormat="1" ht="15">
      <c r="A155" s="37"/>
      <c r="B155" s="7" t="s">
        <v>137</v>
      </c>
      <c r="C155" s="38">
        <v>0</v>
      </c>
      <c r="D155" s="39">
        <v>0</v>
      </c>
      <c r="E155" s="39">
        <v>0</v>
      </c>
      <c r="F155" s="39">
        <v>0</v>
      </c>
      <c r="G155" s="40">
        <v>0</v>
      </c>
      <c r="H155" s="38">
        <v>1.8223980929032255</v>
      </c>
      <c r="I155" s="39">
        <v>13.796050867741934</v>
      </c>
      <c r="J155" s="39">
        <v>0</v>
      </c>
      <c r="K155" s="39">
        <v>0</v>
      </c>
      <c r="L155" s="40">
        <v>4.093291420483871</v>
      </c>
      <c r="M155" s="38">
        <v>0</v>
      </c>
      <c r="N155" s="39">
        <v>0</v>
      </c>
      <c r="O155" s="39">
        <v>0</v>
      </c>
      <c r="P155" s="39">
        <v>0</v>
      </c>
      <c r="Q155" s="40">
        <v>0</v>
      </c>
      <c r="R155" s="38">
        <v>0.44128508125806454</v>
      </c>
      <c r="S155" s="39">
        <v>1.4181378368387096</v>
      </c>
      <c r="T155" s="39">
        <v>0.9925216451612903</v>
      </c>
      <c r="U155" s="39">
        <v>0</v>
      </c>
      <c r="V155" s="40">
        <v>0.19077026422580645</v>
      </c>
      <c r="W155" s="38">
        <v>0</v>
      </c>
      <c r="X155" s="39">
        <v>0</v>
      </c>
      <c r="Y155" s="39">
        <v>0</v>
      </c>
      <c r="Z155" s="39">
        <v>0</v>
      </c>
      <c r="AA155" s="40">
        <v>0</v>
      </c>
      <c r="AB155" s="38">
        <v>0</v>
      </c>
      <c r="AC155" s="39">
        <v>0</v>
      </c>
      <c r="AD155" s="39">
        <v>0</v>
      </c>
      <c r="AE155" s="39">
        <v>0</v>
      </c>
      <c r="AF155" s="40">
        <v>0</v>
      </c>
      <c r="AG155" s="38">
        <v>0</v>
      </c>
      <c r="AH155" s="39">
        <v>0</v>
      </c>
      <c r="AI155" s="39">
        <v>0</v>
      </c>
      <c r="AJ155" s="39">
        <v>0</v>
      </c>
      <c r="AK155" s="40">
        <v>0</v>
      </c>
      <c r="AL155" s="38">
        <v>0</v>
      </c>
      <c r="AM155" s="39">
        <v>0</v>
      </c>
      <c r="AN155" s="39">
        <v>0</v>
      </c>
      <c r="AO155" s="39">
        <v>0</v>
      </c>
      <c r="AP155" s="40">
        <v>0</v>
      </c>
      <c r="AQ155" s="38">
        <v>0</v>
      </c>
      <c r="AR155" s="39">
        <v>0</v>
      </c>
      <c r="AS155" s="39">
        <v>0</v>
      </c>
      <c r="AT155" s="39">
        <v>0</v>
      </c>
      <c r="AU155" s="40">
        <v>0</v>
      </c>
      <c r="AV155" s="38">
        <v>25.851809093354838</v>
      </c>
      <c r="AW155" s="39">
        <v>21.054706498387098</v>
      </c>
      <c r="AX155" s="39">
        <v>0</v>
      </c>
      <c r="AY155" s="39">
        <v>0</v>
      </c>
      <c r="AZ155" s="40">
        <v>23.51981753464515</v>
      </c>
      <c r="BA155" s="38">
        <v>0</v>
      </c>
      <c r="BB155" s="39">
        <v>0</v>
      </c>
      <c r="BC155" s="39">
        <v>0</v>
      </c>
      <c r="BD155" s="39">
        <v>0</v>
      </c>
      <c r="BE155" s="40">
        <v>0</v>
      </c>
      <c r="BF155" s="38">
        <v>3.400488199516129</v>
      </c>
      <c r="BG155" s="39">
        <v>0.9352645048387095</v>
      </c>
      <c r="BH155" s="39">
        <v>0</v>
      </c>
      <c r="BI155" s="39">
        <v>0</v>
      </c>
      <c r="BJ155" s="40">
        <v>6.250479714548388</v>
      </c>
      <c r="BK155" s="41">
        <f t="shared" si="5"/>
        <v>103.76702075390322</v>
      </c>
    </row>
    <row r="156" spans="1:63" s="42" customFormat="1" ht="15">
      <c r="A156" s="37"/>
      <c r="B156" s="7" t="s">
        <v>184</v>
      </c>
      <c r="C156" s="38">
        <v>0</v>
      </c>
      <c r="D156" s="39">
        <v>0</v>
      </c>
      <c r="E156" s="39">
        <v>0</v>
      </c>
      <c r="F156" s="39">
        <v>0</v>
      </c>
      <c r="G156" s="40">
        <v>0</v>
      </c>
      <c r="H156" s="38">
        <v>0.6507656867741936</v>
      </c>
      <c r="I156" s="39">
        <v>0</v>
      </c>
      <c r="J156" s="39">
        <v>0</v>
      </c>
      <c r="K156" s="39">
        <v>0</v>
      </c>
      <c r="L156" s="40">
        <v>0.15477355945161292</v>
      </c>
      <c r="M156" s="38">
        <v>0</v>
      </c>
      <c r="N156" s="39">
        <v>0</v>
      </c>
      <c r="O156" s="39">
        <v>0</v>
      </c>
      <c r="P156" s="39">
        <v>0</v>
      </c>
      <c r="Q156" s="40">
        <v>0</v>
      </c>
      <c r="R156" s="38">
        <v>0.01112221935483871</v>
      </c>
      <c r="S156" s="39">
        <v>0</v>
      </c>
      <c r="T156" s="39">
        <v>0</v>
      </c>
      <c r="U156" s="39">
        <v>0</v>
      </c>
      <c r="V156" s="40">
        <v>0.02572013225806452</v>
      </c>
      <c r="W156" s="38">
        <v>0</v>
      </c>
      <c r="X156" s="39">
        <v>0</v>
      </c>
      <c r="Y156" s="39">
        <v>0</v>
      </c>
      <c r="Z156" s="39">
        <v>0</v>
      </c>
      <c r="AA156" s="40">
        <v>0</v>
      </c>
      <c r="AB156" s="38">
        <v>0</v>
      </c>
      <c r="AC156" s="39">
        <v>0</v>
      </c>
      <c r="AD156" s="39">
        <v>0</v>
      </c>
      <c r="AE156" s="39">
        <v>0</v>
      </c>
      <c r="AF156" s="40">
        <v>0</v>
      </c>
      <c r="AG156" s="38">
        <v>0</v>
      </c>
      <c r="AH156" s="39">
        <v>0</v>
      </c>
      <c r="AI156" s="39">
        <v>0</v>
      </c>
      <c r="AJ156" s="39">
        <v>0</v>
      </c>
      <c r="AK156" s="40">
        <v>0</v>
      </c>
      <c r="AL156" s="38">
        <v>0</v>
      </c>
      <c r="AM156" s="39">
        <v>0</v>
      </c>
      <c r="AN156" s="39">
        <v>0</v>
      </c>
      <c r="AO156" s="39">
        <v>0</v>
      </c>
      <c r="AP156" s="40">
        <v>0</v>
      </c>
      <c r="AQ156" s="38">
        <v>0</v>
      </c>
      <c r="AR156" s="39">
        <v>0</v>
      </c>
      <c r="AS156" s="39">
        <v>0</v>
      </c>
      <c r="AT156" s="39">
        <v>0</v>
      </c>
      <c r="AU156" s="40">
        <v>0</v>
      </c>
      <c r="AV156" s="38">
        <v>90.97325609525804</v>
      </c>
      <c r="AW156" s="39">
        <v>1.6483431612903228</v>
      </c>
      <c r="AX156" s="39">
        <v>0</v>
      </c>
      <c r="AY156" s="39">
        <v>0</v>
      </c>
      <c r="AZ156" s="40">
        <v>5.402218907129031</v>
      </c>
      <c r="BA156" s="38">
        <v>0</v>
      </c>
      <c r="BB156" s="39">
        <v>0</v>
      </c>
      <c r="BC156" s="39">
        <v>0</v>
      </c>
      <c r="BD156" s="39">
        <v>0</v>
      </c>
      <c r="BE156" s="40">
        <v>0</v>
      </c>
      <c r="BF156" s="38">
        <v>4.745112145129033</v>
      </c>
      <c r="BG156" s="39">
        <v>0</v>
      </c>
      <c r="BH156" s="39">
        <v>0</v>
      </c>
      <c r="BI156" s="39">
        <v>0</v>
      </c>
      <c r="BJ156" s="40">
        <v>0.023937986225806448</v>
      </c>
      <c r="BK156" s="41">
        <f t="shared" si="5"/>
        <v>103.63524989287093</v>
      </c>
    </row>
    <row r="157" spans="1:63" s="42" customFormat="1" ht="15">
      <c r="A157" s="37"/>
      <c r="B157" s="7" t="s">
        <v>128</v>
      </c>
      <c r="C157" s="38">
        <v>0</v>
      </c>
      <c r="D157" s="39">
        <v>0</v>
      </c>
      <c r="E157" s="39">
        <v>0</v>
      </c>
      <c r="F157" s="39">
        <v>0</v>
      </c>
      <c r="G157" s="40">
        <v>0</v>
      </c>
      <c r="H157" s="38">
        <v>0.2084174544193549</v>
      </c>
      <c r="I157" s="39">
        <v>0</v>
      </c>
      <c r="J157" s="39">
        <v>0</v>
      </c>
      <c r="K157" s="39">
        <v>0</v>
      </c>
      <c r="L157" s="40">
        <v>0.048814147612903216</v>
      </c>
      <c r="M157" s="38">
        <v>0</v>
      </c>
      <c r="N157" s="39">
        <v>0</v>
      </c>
      <c r="O157" s="39">
        <v>0</v>
      </c>
      <c r="P157" s="39">
        <v>0</v>
      </c>
      <c r="Q157" s="40">
        <v>0</v>
      </c>
      <c r="R157" s="38">
        <v>0.015609209677419354</v>
      </c>
      <c r="S157" s="39">
        <v>0</v>
      </c>
      <c r="T157" s="39">
        <v>0</v>
      </c>
      <c r="U157" s="39">
        <v>0</v>
      </c>
      <c r="V157" s="40">
        <v>0.003145404516129032</v>
      </c>
      <c r="W157" s="38">
        <v>0</v>
      </c>
      <c r="X157" s="39">
        <v>0</v>
      </c>
      <c r="Y157" s="39">
        <v>0</v>
      </c>
      <c r="Z157" s="39">
        <v>0</v>
      </c>
      <c r="AA157" s="40">
        <v>0</v>
      </c>
      <c r="AB157" s="38">
        <v>0</v>
      </c>
      <c r="AC157" s="39">
        <v>0</v>
      </c>
      <c r="AD157" s="39">
        <v>0</v>
      </c>
      <c r="AE157" s="39">
        <v>0</v>
      </c>
      <c r="AF157" s="40">
        <v>0</v>
      </c>
      <c r="AG157" s="38">
        <v>0</v>
      </c>
      <c r="AH157" s="39">
        <v>0</v>
      </c>
      <c r="AI157" s="39">
        <v>0</v>
      </c>
      <c r="AJ157" s="39">
        <v>0</v>
      </c>
      <c r="AK157" s="40">
        <v>0</v>
      </c>
      <c r="AL157" s="38">
        <v>0</v>
      </c>
      <c r="AM157" s="39">
        <v>0</v>
      </c>
      <c r="AN157" s="39">
        <v>0</v>
      </c>
      <c r="AO157" s="39">
        <v>0</v>
      </c>
      <c r="AP157" s="40">
        <v>0</v>
      </c>
      <c r="AQ157" s="38">
        <v>0</v>
      </c>
      <c r="AR157" s="39">
        <v>0</v>
      </c>
      <c r="AS157" s="39">
        <v>0</v>
      </c>
      <c r="AT157" s="39">
        <v>0</v>
      </c>
      <c r="AU157" s="40">
        <v>0</v>
      </c>
      <c r="AV157" s="38">
        <v>1.7517423522903224</v>
      </c>
      <c r="AW157" s="39">
        <v>1.4661402345483872</v>
      </c>
      <c r="AX157" s="39">
        <v>0</v>
      </c>
      <c r="AY157" s="39">
        <v>0</v>
      </c>
      <c r="AZ157" s="40">
        <v>2.5251328158709674</v>
      </c>
      <c r="BA157" s="38">
        <v>0</v>
      </c>
      <c r="BB157" s="39">
        <v>0</v>
      </c>
      <c r="BC157" s="39">
        <v>0</v>
      </c>
      <c r="BD157" s="39">
        <v>0</v>
      </c>
      <c r="BE157" s="40">
        <v>0</v>
      </c>
      <c r="BF157" s="38">
        <v>0.0732767988064516</v>
      </c>
      <c r="BG157" s="39">
        <v>0.988568229548387</v>
      </c>
      <c r="BH157" s="39">
        <v>0</v>
      </c>
      <c r="BI157" s="39">
        <v>0</v>
      </c>
      <c r="BJ157" s="40">
        <v>1.0002286370322582</v>
      </c>
      <c r="BK157" s="41">
        <f t="shared" si="5"/>
        <v>8.081075284322582</v>
      </c>
    </row>
    <row r="158" spans="1:63" s="42" customFormat="1" ht="15">
      <c r="A158" s="37"/>
      <c r="B158" s="7" t="s">
        <v>138</v>
      </c>
      <c r="C158" s="38">
        <v>0</v>
      </c>
      <c r="D158" s="39">
        <v>0</v>
      </c>
      <c r="E158" s="39">
        <v>0</v>
      </c>
      <c r="F158" s="39">
        <v>0</v>
      </c>
      <c r="G158" s="40">
        <v>0</v>
      </c>
      <c r="H158" s="38">
        <v>7.632141915612903</v>
      </c>
      <c r="I158" s="39">
        <v>17.844810703064528</v>
      </c>
      <c r="J158" s="39">
        <v>0</v>
      </c>
      <c r="K158" s="39">
        <v>0</v>
      </c>
      <c r="L158" s="40">
        <v>11.009877664935487</v>
      </c>
      <c r="M158" s="38">
        <v>0</v>
      </c>
      <c r="N158" s="39">
        <v>0</v>
      </c>
      <c r="O158" s="39">
        <v>0</v>
      </c>
      <c r="P158" s="39">
        <v>0</v>
      </c>
      <c r="Q158" s="40">
        <v>0</v>
      </c>
      <c r="R158" s="38">
        <v>1.132581868548387</v>
      </c>
      <c r="S158" s="39">
        <v>0.18445548000000003</v>
      </c>
      <c r="T158" s="39">
        <v>0</v>
      </c>
      <c r="U158" s="39">
        <v>0</v>
      </c>
      <c r="V158" s="40">
        <v>5.031550425032258</v>
      </c>
      <c r="W158" s="38">
        <v>0</v>
      </c>
      <c r="X158" s="39">
        <v>0</v>
      </c>
      <c r="Y158" s="39">
        <v>0</v>
      </c>
      <c r="Z158" s="39">
        <v>0</v>
      </c>
      <c r="AA158" s="40">
        <v>0</v>
      </c>
      <c r="AB158" s="38">
        <v>0.24973</v>
      </c>
      <c r="AC158" s="39">
        <v>0</v>
      </c>
      <c r="AD158" s="39">
        <v>0</v>
      </c>
      <c r="AE158" s="39">
        <v>0</v>
      </c>
      <c r="AF158" s="40">
        <v>0.4744901156774195</v>
      </c>
      <c r="AG158" s="38">
        <v>0</v>
      </c>
      <c r="AH158" s="39">
        <v>0</v>
      </c>
      <c r="AI158" s="39">
        <v>0</v>
      </c>
      <c r="AJ158" s="39">
        <v>0</v>
      </c>
      <c r="AK158" s="40">
        <v>0</v>
      </c>
      <c r="AL158" s="38">
        <v>0</v>
      </c>
      <c r="AM158" s="39">
        <v>0</v>
      </c>
      <c r="AN158" s="39">
        <v>0</v>
      </c>
      <c r="AO158" s="39">
        <v>0</v>
      </c>
      <c r="AP158" s="40">
        <v>0</v>
      </c>
      <c r="AQ158" s="38">
        <v>0</v>
      </c>
      <c r="AR158" s="39">
        <v>0</v>
      </c>
      <c r="AS158" s="39">
        <v>0</v>
      </c>
      <c r="AT158" s="39">
        <v>0</v>
      </c>
      <c r="AU158" s="40">
        <v>0</v>
      </c>
      <c r="AV158" s="38">
        <v>104.40774029025806</v>
      </c>
      <c r="AW158" s="39">
        <v>68.02758138190322</v>
      </c>
      <c r="AX158" s="39">
        <v>0</v>
      </c>
      <c r="AY158" s="39">
        <v>0</v>
      </c>
      <c r="AZ158" s="40">
        <v>87.4022294771613</v>
      </c>
      <c r="BA158" s="38">
        <v>0</v>
      </c>
      <c r="BB158" s="39">
        <v>0</v>
      </c>
      <c r="BC158" s="39">
        <v>0</v>
      </c>
      <c r="BD158" s="39">
        <v>0</v>
      </c>
      <c r="BE158" s="40">
        <v>0</v>
      </c>
      <c r="BF158" s="38">
        <v>17.34850517070968</v>
      </c>
      <c r="BG158" s="39">
        <v>3.2901087805483873</v>
      </c>
      <c r="BH158" s="39">
        <v>0.22035</v>
      </c>
      <c r="BI158" s="39">
        <v>0</v>
      </c>
      <c r="BJ158" s="40">
        <v>20.187022176806455</v>
      </c>
      <c r="BK158" s="41">
        <f t="shared" si="5"/>
        <v>344.4431754502581</v>
      </c>
    </row>
    <row r="159" spans="1:63" s="42" customFormat="1" ht="15">
      <c r="A159" s="37"/>
      <c r="B159" s="7" t="s">
        <v>285</v>
      </c>
      <c r="C159" s="38">
        <v>0</v>
      </c>
      <c r="D159" s="39">
        <v>0</v>
      </c>
      <c r="E159" s="39">
        <v>0</v>
      </c>
      <c r="F159" s="39">
        <v>0</v>
      </c>
      <c r="G159" s="40">
        <v>0</v>
      </c>
      <c r="H159" s="38">
        <v>4.639879031548387</v>
      </c>
      <c r="I159" s="39">
        <v>1.112776322580645</v>
      </c>
      <c r="J159" s="39">
        <v>0</v>
      </c>
      <c r="K159" s="39">
        <v>0</v>
      </c>
      <c r="L159" s="40">
        <v>10.924118753935481</v>
      </c>
      <c r="M159" s="38">
        <v>0</v>
      </c>
      <c r="N159" s="39">
        <v>0</v>
      </c>
      <c r="O159" s="39">
        <v>0</v>
      </c>
      <c r="P159" s="39">
        <v>0</v>
      </c>
      <c r="Q159" s="40">
        <v>0</v>
      </c>
      <c r="R159" s="38">
        <v>8.83724266819355</v>
      </c>
      <c r="S159" s="39">
        <v>2.9842637741935483</v>
      </c>
      <c r="T159" s="39">
        <v>0</v>
      </c>
      <c r="U159" s="39">
        <v>0</v>
      </c>
      <c r="V159" s="40">
        <v>5.972831992645163</v>
      </c>
      <c r="W159" s="38">
        <v>0</v>
      </c>
      <c r="X159" s="39">
        <v>0</v>
      </c>
      <c r="Y159" s="39">
        <v>0</v>
      </c>
      <c r="Z159" s="39">
        <v>0</v>
      </c>
      <c r="AA159" s="40">
        <v>0</v>
      </c>
      <c r="AB159" s="38">
        <v>0.22242283870967744</v>
      </c>
      <c r="AC159" s="39">
        <v>0</v>
      </c>
      <c r="AD159" s="39">
        <v>0</v>
      </c>
      <c r="AE159" s="39">
        <v>0</v>
      </c>
      <c r="AF159" s="40">
        <v>0.1451865079677419</v>
      </c>
      <c r="AG159" s="38">
        <v>0</v>
      </c>
      <c r="AH159" s="39">
        <v>0</v>
      </c>
      <c r="AI159" s="39">
        <v>0</v>
      </c>
      <c r="AJ159" s="39">
        <v>0</v>
      </c>
      <c r="AK159" s="40">
        <v>0</v>
      </c>
      <c r="AL159" s="38">
        <v>0</v>
      </c>
      <c r="AM159" s="39">
        <v>0</v>
      </c>
      <c r="AN159" s="39">
        <v>0</v>
      </c>
      <c r="AO159" s="39">
        <v>0</v>
      </c>
      <c r="AP159" s="40">
        <v>0</v>
      </c>
      <c r="AQ159" s="38">
        <v>0</v>
      </c>
      <c r="AR159" s="39">
        <v>0</v>
      </c>
      <c r="AS159" s="39">
        <v>0</v>
      </c>
      <c r="AT159" s="39">
        <v>0</v>
      </c>
      <c r="AU159" s="40">
        <v>0</v>
      </c>
      <c r="AV159" s="38">
        <v>17.343347417387097</v>
      </c>
      <c r="AW159" s="39">
        <v>7.546647034870967</v>
      </c>
      <c r="AX159" s="39">
        <v>0</v>
      </c>
      <c r="AY159" s="39">
        <v>0</v>
      </c>
      <c r="AZ159" s="40">
        <v>16.321161142612905</v>
      </c>
      <c r="BA159" s="38">
        <v>0</v>
      </c>
      <c r="BB159" s="39">
        <v>0</v>
      </c>
      <c r="BC159" s="39">
        <v>0</v>
      </c>
      <c r="BD159" s="39">
        <v>0</v>
      </c>
      <c r="BE159" s="40">
        <v>0</v>
      </c>
      <c r="BF159" s="38">
        <v>5.994667825387097</v>
      </c>
      <c r="BG159" s="39">
        <v>0.626828</v>
      </c>
      <c r="BH159" s="39">
        <v>0.25275322580645165</v>
      </c>
      <c r="BI159" s="39">
        <v>0</v>
      </c>
      <c r="BJ159" s="40">
        <v>0.7539706260322581</v>
      </c>
      <c r="BK159" s="41">
        <f t="shared" si="5"/>
        <v>83.67809716187097</v>
      </c>
    </row>
    <row r="160" spans="1:63" s="42" customFormat="1" ht="15">
      <c r="A160" s="37"/>
      <c r="B160" s="7" t="s">
        <v>150</v>
      </c>
      <c r="C160" s="38">
        <v>0</v>
      </c>
      <c r="D160" s="39">
        <v>0</v>
      </c>
      <c r="E160" s="39">
        <v>0</v>
      </c>
      <c r="F160" s="39">
        <v>0</v>
      </c>
      <c r="G160" s="40">
        <v>0</v>
      </c>
      <c r="H160" s="38">
        <v>3.193803193935484</v>
      </c>
      <c r="I160" s="39">
        <v>0.7620623225806451</v>
      </c>
      <c r="J160" s="39">
        <v>0</v>
      </c>
      <c r="K160" s="39">
        <v>0</v>
      </c>
      <c r="L160" s="40">
        <v>4.626480356516129</v>
      </c>
      <c r="M160" s="38">
        <v>0</v>
      </c>
      <c r="N160" s="39">
        <v>0</v>
      </c>
      <c r="O160" s="39">
        <v>0</v>
      </c>
      <c r="P160" s="39">
        <v>0</v>
      </c>
      <c r="Q160" s="40">
        <v>0</v>
      </c>
      <c r="R160" s="38">
        <v>0.2719292387741935</v>
      </c>
      <c r="S160" s="39">
        <v>0</v>
      </c>
      <c r="T160" s="39">
        <v>0</v>
      </c>
      <c r="U160" s="39">
        <v>0</v>
      </c>
      <c r="V160" s="40">
        <v>0.1675267005806452</v>
      </c>
      <c r="W160" s="38">
        <v>0</v>
      </c>
      <c r="X160" s="39">
        <v>0</v>
      </c>
      <c r="Y160" s="39">
        <v>0</v>
      </c>
      <c r="Z160" s="39">
        <v>0</v>
      </c>
      <c r="AA160" s="40">
        <v>0</v>
      </c>
      <c r="AB160" s="38">
        <v>0</v>
      </c>
      <c r="AC160" s="39">
        <v>0</v>
      </c>
      <c r="AD160" s="39">
        <v>0</v>
      </c>
      <c r="AE160" s="39">
        <v>0</v>
      </c>
      <c r="AF160" s="40">
        <v>0</v>
      </c>
      <c r="AG160" s="38">
        <v>0</v>
      </c>
      <c r="AH160" s="39">
        <v>0</v>
      </c>
      <c r="AI160" s="39">
        <v>0</v>
      </c>
      <c r="AJ160" s="39">
        <v>0</v>
      </c>
      <c r="AK160" s="40">
        <v>0</v>
      </c>
      <c r="AL160" s="38">
        <v>0</v>
      </c>
      <c r="AM160" s="39">
        <v>0</v>
      </c>
      <c r="AN160" s="39">
        <v>0</v>
      </c>
      <c r="AO160" s="39">
        <v>0</v>
      </c>
      <c r="AP160" s="40">
        <v>0</v>
      </c>
      <c r="AQ160" s="38">
        <v>0</v>
      </c>
      <c r="AR160" s="39">
        <v>0</v>
      </c>
      <c r="AS160" s="39">
        <v>0</v>
      </c>
      <c r="AT160" s="39">
        <v>0</v>
      </c>
      <c r="AU160" s="40">
        <v>0</v>
      </c>
      <c r="AV160" s="38">
        <v>73.7586195926129</v>
      </c>
      <c r="AW160" s="39">
        <v>17.97684745319355</v>
      </c>
      <c r="AX160" s="39">
        <v>0</v>
      </c>
      <c r="AY160" s="39">
        <v>0</v>
      </c>
      <c r="AZ160" s="40">
        <v>16.20278444532258</v>
      </c>
      <c r="BA160" s="38">
        <v>0</v>
      </c>
      <c r="BB160" s="39">
        <v>0</v>
      </c>
      <c r="BC160" s="39">
        <v>0</v>
      </c>
      <c r="BD160" s="39">
        <v>0</v>
      </c>
      <c r="BE160" s="40">
        <v>0</v>
      </c>
      <c r="BF160" s="38">
        <v>2.060461383129032</v>
      </c>
      <c r="BG160" s="39">
        <v>0.04381818225806452</v>
      </c>
      <c r="BH160" s="39">
        <v>0</v>
      </c>
      <c r="BI160" s="39">
        <v>0</v>
      </c>
      <c r="BJ160" s="40">
        <v>1.8948551187741933</v>
      </c>
      <c r="BK160" s="41">
        <f t="shared" si="5"/>
        <v>120.95918798767742</v>
      </c>
    </row>
    <row r="161" spans="1:63" s="42" customFormat="1" ht="15">
      <c r="A161" s="37"/>
      <c r="B161" s="7" t="s">
        <v>300</v>
      </c>
      <c r="C161" s="38">
        <v>0</v>
      </c>
      <c r="D161" s="39">
        <v>0</v>
      </c>
      <c r="E161" s="39">
        <v>0</v>
      </c>
      <c r="F161" s="39">
        <v>0</v>
      </c>
      <c r="G161" s="40">
        <v>0</v>
      </c>
      <c r="H161" s="38">
        <v>20.26951684348387</v>
      </c>
      <c r="I161" s="39">
        <v>4.898864532258065</v>
      </c>
      <c r="J161" s="39">
        <v>0.10100751612903225</v>
      </c>
      <c r="K161" s="39">
        <v>0</v>
      </c>
      <c r="L161" s="40">
        <v>6.425184383483871</v>
      </c>
      <c r="M161" s="38">
        <v>0</v>
      </c>
      <c r="N161" s="39">
        <v>0</v>
      </c>
      <c r="O161" s="39">
        <v>0</v>
      </c>
      <c r="P161" s="39">
        <v>0</v>
      </c>
      <c r="Q161" s="40">
        <v>0</v>
      </c>
      <c r="R161" s="38">
        <v>2.7760475783870966</v>
      </c>
      <c r="S161" s="39">
        <v>4.062786673709677</v>
      </c>
      <c r="T161" s="39">
        <v>0</v>
      </c>
      <c r="U161" s="39">
        <v>0</v>
      </c>
      <c r="V161" s="40">
        <v>3.8174392010967746</v>
      </c>
      <c r="W161" s="38">
        <v>0</v>
      </c>
      <c r="X161" s="39">
        <v>0</v>
      </c>
      <c r="Y161" s="39">
        <v>0</v>
      </c>
      <c r="Z161" s="39">
        <v>0</v>
      </c>
      <c r="AA161" s="40">
        <v>0</v>
      </c>
      <c r="AB161" s="38">
        <v>0</v>
      </c>
      <c r="AC161" s="39">
        <v>0</v>
      </c>
      <c r="AD161" s="39">
        <v>0</v>
      </c>
      <c r="AE161" s="39">
        <v>0</v>
      </c>
      <c r="AF161" s="40">
        <v>0.40386283870967743</v>
      </c>
      <c r="AG161" s="38">
        <v>0</v>
      </c>
      <c r="AH161" s="39">
        <v>0</v>
      </c>
      <c r="AI161" s="39">
        <v>0</v>
      </c>
      <c r="AJ161" s="39">
        <v>0</v>
      </c>
      <c r="AK161" s="40">
        <v>0</v>
      </c>
      <c r="AL161" s="38">
        <v>0</v>
      </c>
      <c r="AM161" s="39">
        <v>0</v>
      </c>
      <c r="AN161" s="39">
        <v>0</v>
      </c>
      <c r="AO161" s="39">
        <v>0</v>
      </c>
      <c r="AP161" s="40">
        <v>0</v>
      </c>
      <c r="AQ161" s="38">
        <v>0</v>
      </c>
      <c r="AR161" s="39">
        <v>0</v>
      </c>
      <c r="AS161" s="39">
        <v>0</v>
      </c>
      <c r="AT161" s="39">
        <v>0</v>
      </c>
      <c r="AU161" s="40">
        <v>0</v>
      </c>
      <c r="AV161" s="38">
        <v>36.925521021935474</v>
      </c>
      <c r="AW161" s="39">
        <v>36.52397072338709</v>
      </c>
      <c r="AX161" s="39">
        <v>0</v>
      </c>
      <c r="AY161" s="39">
        <v>0</v>
      </c>
      <c r="AZ161" s="40">
        <v>11.081226136870969</v>
      </c>
      <c r="BA161" s="38">
        <v>0</v>
      </c>
      <c r="BB161" s="39">
        <v>0</v>
      </c>
      <c r="BC161" s="39">
        <v>0</v>
      </c>
      <c r="BD161" s="39">
        <v>0</v>
      </c>
      <c r="BE161" s="40">
        <v>0</v>
      </c>
      <c r="BF161" s="38">
        <v>9.90879792267742</v>
      </c>
      <c r="BG161" s="39">
        <v>7.402986574161289</v>
      </c>
      <c r="BH161" s="39">
        <v>0</v>
      </c>
      <c r="BI161" s="39">
        <v>0</v>
      </c>
      <c r="BJ161" s="40">
        <v>2.5211101330967742</v>
      </c>
      <c r="BK161" s="41">
        <f t="shared" si="5"/>
        <v>147.11832207938707</v>
      </c>
    </row>
    <row r="162" spans="1:63" s="42" customFormat="1" ht="15">
      <c r="A162" s="37"/>
      <c r="B162" s="7" t="s">
        <v>100</v>
      </c>
      <c r="C162" s="38">
        <v>0</v>
      </c>
      <c r="D162" s="39">
        <v>0</v>
      </c>
      <c r="E162" s="39">
        <v>0</v>
      </c>
      <c r="F162" s="39">
        <v>0</v>
      </c>
      <c r="G162" s="40">
        <v>0</v>
      </c>
      <c r="H162" s="38">
        <v>5.055994745354838</v>
      </c>
      <c r="I162" s="39">
        <v>969.5652794912908</v>
      </c>
      <c r="J162" s="39">
        <v>57.38078589832257</v>
      </c>
      <c r="K162" s="39">
        <v>0</v>
      </c>
      <c r="L162" s="40">
        <v>10.865424009419351</v>
      </c>
      <c r="M162" s="38">
        <v>0</v>
      </c>
      <c r="N162" s="39">
        <v>0</v>
      </c>
      <c r="O162" s="39">
        <v>0</v>
      </c>
      <c r="P162" s="39">
        <v>0</v>
      </c>
      <c r="Q162" s="40">
        <v>0</v>
      </c>
      <c r="R162" s="38">
        <v>1.945966130064516</v>
      </c>
      <c r="S162" s="39">
        <v>135.86379569583872</v>
      </c>
      <c r="T162" s="39">
        <v>106.61934766087097</v>
      </c>
      <c r="U162" s="39">
        <v>0</v>
      </c>
      <c r="V162" s="40">
        <v>5.471499345806453</v>
      </c>
      <c r="W162" s="38">
        <v>0</v>
      </c>
      <c r="X162" s="39">
        <v>0</v>
      </c>
      <c r="Y162" s="39">
        <v>0</v>
      </c>
      <c r="Z162" s="39">
        <v>0</v>
      </c>
      <c r="AA162" s="40">
        <v>0</v>
      </c>
      <c r="AB162" s="38">
        <v>0.0025399723870967728</v>
      </c>
      <c r="AC162" s="39">
        <v>0</v>
      </c>
      <c r="AD162" s="39">
        <v>0</v>
      </c>
      <c r="AE162" s="39">
        <v>0</v>
      </c>
      <c r="AF162" s="40">
        <v>0</v>
      </c>
      <c r="AG162" s="38">
        <v>0</v>
      </c>
      <c r="AH162" s="39">
        <v>0</v>
      </c>
      <c r="AI162" s="39">
        <v>0</v>
      </c>
      <c r="AJ162" s="39">
        <v>0</v>
      </c>
      <c r="AK162" s="40">
        <v>0</v>
      </c>
      <c r="AL162" s="38">
        <v>0</v>
      </c>
      <c r="AM162" s="39">
        <v>0</v>
      </c>
      <c r="AN162" s="39">
        <v>0</v>
      </c>
      <c r="AO162" s="39">
        <v>0</v>
      </c>
      <c r="AP162" s="40">
        <v>0</v>
      </c>
      <c r="AQ162" s="38">
        <v>0</v>
      </c>
      <c r="AR162" s="39">
        <v>0</v>
      </c>
      <c r="AS162" s="39">
        <v>0</v>
      </c>
      <c r="AT162" s="39">
        <v>0</v>
      </c>
      <c r="AU162" s="40">
        <v>0</v>
      </c>
      <c r="AV162" s="38">
        <v>20.13380458225806</v>
      </c>
      <c r="AW162" s="39">
        <v>382.82261306664515</v>
      </c>
      <c r="AX162" s="39">
        <v>2.0267464629032252</v>
      </c>
      <c r="AY162" s="39">
        <v>0</v>
      </c>
      <c r="AZ162" s="40">
        <v>32.77465749683872</v>
      </c>
      <c r="BA162" s="38">
        <v>0</v>
      </c>
      <c r="BB162" s="39">
        <v>0</v>
      </c>
      <c r="BC162" s="39">
        <v>0</v>
      </c>
      <c r="BD162" s="39">
        <v>0</v>
      </c>
      <c r="BE162" s="40">
        <v>0</v>
      </c>
      <c r="BF162" s="38">
        <v>2.5160931844516123</v>
      </c>
      <c r="BG162" s="39">
        <v>6.352055809709677</v>
      </c>
      <c r="BH162" s="39">
        <v>4.044919816483872</v>
      </c>
      <c r="BI162" s="39">
        <v>0</v>
      </c>
      <c r="BJ162" s="40">
        <v>1.6899524512903223</v>
      </c>
      <c r="BK162" s="41">
        <f t="shared" si="5"/>
        <v>1745.1314758199358</v>
      </c>
    </row>
    <row r="163" spans="1:63" s="42" customFormat="1" ht="15">
      <c r="A163" s="37"/>
      <c r="B163" s="7" t="s">
        <v>175</v>
      </c>
      <c r="C163" s="38">
        <v>0</v>
      </c>
      <c r="D163" s="39">
        <v>0</v>
      </c>
      <c r="E163" s="39">
        <v>0</v>
      </c>
      <c r="F163" s="39">
        <v>0</v>
      </c>
      <c r="G163" s="40">
        <v>0</v>
      </c>
      <c r="H163" s="38">
        <v>0.09266950387096771</v>
      </c>
      <c r="I163" s="39">
        <v>0</v>
      </c>
      <c r="J163" s="39">
        <v>0</v>
      </c>
      <c r="K163" s="39">
        <v>0</v>
      </c>
      <c r="L163" s="40">
        <v>0.16998476503225807</v>
      </c>
      <c r="M163" s="38">
        <v>0</v>
      </c>
      <c r="N163" s="39">
        <v>0</v>
      </c>
      <c r="O163" s="39">
        <v>0</v>
      </c>
      <c r="P163" s="39">
        <v>0</v>
      </c>
      <c r="Q163" s="40">
        <v>0</v>
      </c>
      <c r="R163" s="38">
        <v>0.11619485758064517</v>
      </c>
      <c r="S163" s="39">
        <v>0</v>
      </c>
      <c r="T163" s="39">
        <v>0</v>
      </c>
      <c r="U163" s="39">
        <v>0</v>
      </c>
      <c r="V163" s="40">
        <v>0.0012089954838709674</v>
      </c>
      <c r="W163" s="38">
        <v>0</v>
      </c>
      <c r="X163" s="39">
        <v>0</v>
      </c>
      <c r="Y163" s="39">
        <v>0</v>
      </c>
      <c r="Z163" s="39">
        <v>0</v>
      </c>
      <c r="AA163" s="40">
        <v>0</v>
      </c>
      <c r="AB163" s="38">
        <v>0.05881137096774194</v>
      </c>
      <c r="AC163" s="39">
        <v>0</v>
      </c>
      <c r="AD163" s="39">
        <v>0</v>
      </c>
      <c r="AE163" s="39">
        <v>0</v>
      </c>
      <c r="AF163" s="40">
        <v>0</v>
      </c>
      <c r="AG163" s="38">
        <v>0</v>
      </c>
      <c r="AH163" s="39">
        <v>0</v>
      </c>
      <c r="AI163" s="39">
        <v>0</v>
      </c>
      <c r="AJ163" s="39">
        <v>0</v>
      </c>
      <c r="AK163" s="40">
        <v>0</v>
      </c>
      <c r="AL163" s="38">
        <v>0.2940568548387097</v>
      </c>
      <c r="AM163" s="39">
        <v>0</v>
      </c>
      <c r="AN163" s="39">
        <v>0</v>
      </c>
      <c r="AO163" s="39">
        <v>0</v>
      </c>
      <c r="AP163" s="40">
        <v>0</v>
      </c>
      <c r="AQ163" s="38">
        <v>0</v>
      </c>
      <c r="AR163" s="39">
        <v>0</v>
      </c>
      <c r="AS163" s="39">
        <v>0</v>
      </c>
      <c r="AT163" s="39">
        <v>0</v>
      </c>
      <c r="AU163" s="40">
        <v>0</v>
      </c>
      <c r="AV163" s="38">
        <v>130.1381651472903</v>
      </c>
      <c r="AW163" s="39">
        <v>3.6425662152258065</v>
      </c>
      <c r="AX163" s="39">
        <v>0</v>
      </c>
      <c r="AY163" s="39">
        <v>0</v>
      </c>
      <c r="AZ163" s="40">
        <v>16.92880219712903</v>
      </c>
      <c r="BA163" s="38">
        <v>0</v>
      </c>
      <c r="BB163" s="39">
        <v>0</v>
      </c>
      <c r="BC163" s="39">
        <v>0</v>
      </c>
      <c r="BD163" s="39">
        <v>0</v>
      </c>
      <c r="BE163" s="40">
        <v>0</v>
      </c>
      <c r="BF163" s="38">
        <v>6.3994245716129035</v>
      </c>
      <c r="BG163" s="39">
        <v>0</v>
      </c>
      <c r="BH163" s="39">
        <v>0</v>
      </c>
      <c r="BI163" s="39">
        <v>0</v>
      </c>
      <c r="BJ163" s="40">
        <v>1.013998599483871</v>
      </c>
      <c r="BK163" s="41">
        <f>SUM(C163:BJ163)</f>
        <v>158.85588307851611</v>
      </c>
    </row>
    <row r="164" spans="1:63" s="42" customFormat="1" ht="15">
      <c r="A164" s="37"/>
      <c r="B164" s="7" t="s">
        <v>270</v>
      </c>
      <c r="C164" s="38">
        <v>0</v>
      </c>
      <c r="D164" s="39">
        <v>0</v>
      </c>
      <c r="E164" s="39">
        <v>0</v>
      </c>
      <c r="F164" s="39">
        <v>0</v>
      </c>
      <c r="G164" s="40">
        <v>0</v>
      </c>
      <c r="H164" s="38">
        <v>0.025585357387096774</v>
      </c>
      <c r="I164" s="39">
        <v>0.4400077619032258</v>
      </c>
      <c r="J164" s="39">
        <v>0</v>
      </c>
      <c r="K164" s="39">
        <v>0</v>
      </c>
      <c r="L164" s="40">
        <v>0.014027988741935483</v>
      </c>
      <c r="M164" s="38">
        <v>0</v>
      </c>
      <c r="N164" s="39">
        <v>0</v>
      </c>
      <c r="O164" s="39">
        <v>0</v>
      </c>
      <c r="P164" s="39">
        <v>0</v>
      </c>
      <c r="Q164" s="40">
        <v>0</v>
      </c>
      <c r="R164" s="38">
        <v>0.00025324990322580647</v>
      </c>
      <c r="S164" s="39">
        <v>0</v>
      </c>
      <c r="T164" s="39">
        <v>0</v>
      </c>
      <c r="U164" s="39">
        <v>0</v>
      </c>
      <c r="V164" s="40">
        <v>0</v>
      </c>
      <c r="W164" s="38">
        <v>0</v>
      </c>
      <c r="X164" s="39">
        <v>0</v>
      </c>
      <c r="Y164" s="39">
        <v>0</v>
      </c>
      <c r="Z164" s="39">
        <v>0</v>
      </c>
      <c r="AA164" s="40">
        <v>0</v>
      </c>
      <c r="AB164" s="38">
        <v>0</v>
      </c>
      <c r="AC164" s="39">
        <v>0</v>
      </c>
      <c r="AD164" s="39">
        <v>0</v>
      </c>
      <c r="AE164" s="39">
        <v>0</v>
      </c>
      <c r="AF164" s="40">
        <v>0</v>
      </c>
      <c r="AG164" s="38">
        <v>0</v>
      </c>
      <c r="AH164" s="39">
        <v>0</v>
      </c>
      <c r="AI164" s="39">
        <v>0</v>
      </c>
      <c r="AJ164" s="39">
        <v>0</v>
      </c>
      <c r="AK164" s="40">
        <v>0</v>
      </c>
      <c r="AL164" s="38">
        <v>0</v>
      </c>
      <c r="AM164" s="39">
        <v>0</v>
      </c>
      <c r="AN164" s="39">
        <v>0</v>
      </c>
      <c r="AO164" s="39">
        <v>0</v>
      </c>
      <c r="AP164" s="40">
        <v>0</v>
      </c>
      <c r="AQ164" s="38">
        <v>0</v>
      </c>
      <c r="AR164" s="39">
        <v>0</v>
      </c>
      <c r="AS164" s="39">
        <v>0</v>
      </c>
      <c r="AT164" s="39">
        <v>0</v>
      </c>
      <c r="AU164" s="40">
        <v>0</v>
      </c>
      <c r="AV164" s="38">
        <v>0.03368374193548387</v>
      </c>
      <c r="AW164" s="39">
        <v>0.5160499383548387</v>
      </c>
      <c r="AX164" s="39">
        <v>0</v>
      </c>
      <c r="AY164" s="39">
        <v>0</v>
      </c>
      <c r="AZ164" s="40">
        <v>0.2759141334516129</v>
      </c>
      <c r="BA164" s="38">
        <v>0</v>
      </c>
      <c r="BB164" s="39">
        <v>0</v>
      </c>
      <c r="BC164" s="39">
        <v>0</v>
      </c>
      <c r="BD164" s="39">
        <v>0</v>
      </c>
      <c r="BE164" s="40">
        <v>0</v>
      </c>
      <c r="BF164" s="38">
        <v>0.0005993548387096774</v>
      </c>
      <c r="BG164" s="39">
        <v>0.4267406451612903</v>
      </c>
      <c r="BH164" s="39">
        <v>0</v>
      </c>
      <c r="BI164" s="39">
        <v>0</v>
      </c>
      <c r="BJ164" s="40">
        <v>0.14554011299999997</v>
      </c>
      <c r="BK164" s="41">
        <f>SUM(C164:BJ164)</f>
        <v>1.8784022846774195</v>
      </c>
    </row>
    <row r="165" spans="1:63" s="42" customFormat="1" ht="15">
      <c r="A165" s="37"/>
      <c r="B165" s="7" t="s">
        <v>129</v>
      </c>
      <c r="C165" s="38">
        <v>0</v>
      </c>
      <c r="D165" s="39">
        <v>0</v>
      </c>
      <c r="E165" s="39">
        <v>0</v>
      </c>
      <c r="F165" s="39">
        <v>0</v>
      </c>
      <c r="G165" s="40">
        <v>0</v>
      </c>
      <c r="H165" s="38">
        <v>0.4487819527741935</v>
      </c>
      <c r="I165" s="39">
        <v>0</v>
      </c>
      <c r="J165" s="39">
        <v>0</v>
      </c>
      <c r="K165" s="39">
        <v>0</v>
      </c>
      <c r="L165" s="40">
        <v>0.3245191039354839</v>
      </c>
      <c r="M165" s="38">
        <v>0</v>
      </c>
      <c r="N165" s="39">
        <v>0</v>
      </c>
      <c r="O165" s="39">
        <v>0</v>
      </c>
      <c r="P165" s="39">
        <v>0</v>
      </c>
      <c r="Q165" s="40">
        <v>0</v>
      </c>
      <c r="R165" s="38">
        <v>0.046068654645161286</v>
      </c>
      <c r="S165" s="39">
        <v>0</v>
      </c>
      <c r="T165" s="39">
        <v>0</v>
      </c>
      <c r="U165" s="39">
        <v>0</v>
      </c>
      <c r="V165" s="40">
        <v>0.003651150225806452</v>
      </c>
      <c r="W165" s="38">
        <v>0</v>
      </c>
      <c r="X165" s="39">
        <v>0</v>
      </c>
      <c r="Y165" s="39">
        <v>0</v>
      </c>
      <c r="Z165" s="39">
        <v>0</v>
      </c>
      <c r="AA165" s="40">
        <v>0</v>
      </c>
      <c r="AB165" s="38">
        <v>0.6100231741935483</v>
      </c>
      <c r="AC165" s="39">
        <v>0</v>
      </c>
      <c r="AD165" s="39">
        <v>0</v>
      </c>
      <c r="AE165" s="39">
        <v>0</v>
      </c>
      <c r="AF165" s="40">
        <v>0</v>
      </c>
      <c r="AG165" s="38">
        <v>0</v>
      </c>
      <c r="AH165" s="39">
        <v>0</v>
      </c>
      <c r="AI165" s="39">
        <v>0</v>
      </c>
      <c r="AJ165" s="39">
        <v>0</v>
      </c>
      <c r="AK165" s="40">
        <v>0</v>
      </c>
      <c r="AL165" s="38">
        <v>0</v>
      </c>
      <c r="AM165" s="39">
        <v>0</v>
      </c>
      <c r="AN165" s="39">
        <v>0</v>
      </c>
      <c r="AO165" s="39">
        <v>0</v>
      </c>
      <c r="AP165" s="40">
        <v>0</v>
      </c>
      <c r="AQ165" s="38">
        <v>0</v>
      </c>
      <c r="AR165" s="39">
        <v>0</v>
      </c>
      <c r="AS165" s="39">
        <v>0</v>
      </c>
      <c r="AT165" s="39">
        <v>0</v>
      </c>
      <c r="AU165" s="40">
        <v>0</v>
      </c>
      <c r="AV165" s="38">
        <v>70.5682543011613</v>
      </c>
      <c r="AW165" s="39">
        <v>16.05333361416129</v>
      </c>
      <c r="AX165" s="39">
        <v>0</v>
      </c>
      <c r="AY165" s="39">
        <v>0</v>
      </c>
      <c r="AZ165" s="40">
        <v>17.669449639677417</v>
      </c>
      <c r="BA165" s="38">
        <v>0</v>
      </c>
      <c r="BB165" s="39">
        <v>0</v>
      </c>
      <c r="BC165" s="39">
        <v>0</v>
      </c>
      <c r="BD165" s="39">
        <v>0</v>
      </c>
      <c r="BE165" s="40">
        <v>0</v>
      </c>
      <c r="BF165" s="38">
        <v>8.549234312741934</v>
      </c>
      <c r="BG165" s="39">
        <v>0</v>
      </c>
      <c r="BH165" s="39">
        <v>0</v>
      </c>
      <c r="BI165" s="39">
        <v>0</v>
      </c>
      <c r="BJ165" s="40">
        <v>1.1416489138387098</v>
      </c>
      <c r="BK165" s="41">
        <f>SUM(C165:BJ165)</f>
        <v>115.41496481735484</v>
      </c>
    </row>
    <row r="166" spans="1:63" s="42" customFormat="1" ht="15">
      <c r="A166" s="37"/>
      <c r="B166" s="7" t="s">
        <v>147</v>
      </c>
      <c r="C166" s="38">
        <v>0</v>
      </c>
      <c r="D166" s="39">
        <v>0</v>
      </c>
      <c r="E166" s="39">
        <v>0</v>
      </c>
      <c r="F166" s="39">
        <v>0</v>
      </c>
      <c r="G166" s="40">
        <v>0</v>
      </c>
      <c r="H166" s="38">
        <v>1.7264903112903227</v>
      </c>
      <c r="I166" s="39">
        <v>0</v>
      </c>
      <c r="J166" s="39">
        <v>0</v>
      </c>
      <c r="K166" s="39">
        <v>0</v>
      </c>
      <c r="L166" s="40">
        <v>0.547287528483871</v>
      </c>
      <c r="M166" s="38">
        <v>0</v>
      </c>
      <c r="N166" s="39">
        <v>0</v>
      </c>
      <c r="O166" s="39">
        <v>0</v>
      </c>
      <c r="P166" s="39">
        <v>0</v>
      </c>
      <c r="Q166" s="40">
        <v>0</v>
      </c>
      <c r="R166" s="38">
        <v>1.3922564722580648</v>
      </c>
      <c r="S166" s="39">
        <v>1.293436451612903</v>
      </c>
      <c r="T166" s="39">
        <v>0</v>
      </c>
      <c r="U166" s="39">
        <v>0</v>
      </c>
      <c r="V166" s="40">
        <v>0.050055990677419344</v>
      </c>
      <c r="W166" s="38">
        <v>0</v>
      </c>
      <c r="X166" s="39">
        <v>0</v>
      </c>
      <c r="Y166" s="39">
        <v>0</v>
      </c>
      <c r="Z166" s="39">
        <v>0</v>
      </c>
      <c r="AA166" s="40">
        <v>0</v>
      </c>
      <c r="AB166" s="38">
        <v>0</v>
      </c>
      <c r="AC166" s="39">
        <v>0</v>
      </c>
      <c r="AD166" s="39">
        <v>0</v>
      </c>
      <c r="AE166" s="39">
        <v>0</v>
      </c>
      <c r="AF166" s="40">
        <v>0</v>
      </c>
      <c r="AG166" s="38">
        <v>0</v>
      </c>
      <c r="AH166" s="39">
        <v>0</v>
      </c>
      <c r="AI166" s="39">
        <v>0</v>
      </c>
      <c r="AJ166" s="39">
        <v>0</v>
      </c>
      <c r="AK166" s="40">
        <v>0</v>
      </c>
      <c r="AL166" s="38">
        <v>0</v>
      </c>
      <c r="AM166" s="39">
        <v>0</v>
      </c>
      <c r="AN166" s="39">
        <v>0</v>
      </c>
      <c r="AO166" s="39">
        <v>0</v>
      </c>
      <c r="AP166" s="40">
        <v>0</v>
      </c>
      <c r="AQ166" s="38">
        <v>0</v>
      </c>
      <c r="AR166" s="39">
        <v>0</v>
      </c>
      <c r="AS166" s="39">
        <v>0</v>
      </c>
      <c r="AT166" s="39">
        <v>0</v>
      </c>
      <c r="AU166" s="40">
        <v>0</v>
      </c>
      <c r="AV166" s="38">
        <v>27.54972548745161</v>
      </c>
      <c r="AW166" s="39">
        <v>2.604042905354839</v>
      </c>
      <c r="AX166" s="39">
        <v>0</v>
      </c>
      <c r="AY166" s="39">
        <v>0</v>
      </c>
      <c r="AZ166" s="40">
        <v>7.686462131258065</v>
      </c>
      <c r="BA166" s="38">
        <v>0</v>
      </c>
      <c r="BB166" s="39">
        <v>0</v>
      </c>
      <c r="BC166" s="39">
        <v>0</v>
      </c>
      <c r="BD166" s="39">
        <v>0</v>
      </c>
      <c r="BE166" s="40">
        <v>0</v>
      </c>
      <c r="BF166" s="38">
        <v>4.095036269516129</v>
      </c>
      <c r="BG166" s="39">
        <v>1.9083183870967741</v>
      </c>
      <c r="BH166" s="39">
        <v>0</v>
      </c>
      <c r="BI166" s="39">
        <v>0</v>
      </c>
      <c r="BJ166" s="40">
        <v>3.266590476612903</v>
      </c>
      <c r="BK166" s="41">
        <f>SUM(C166:BJ166)</f>
        <v>52.119702411612906</v>
      </c>
    </row>
    <row r="167" spans="1:63" s="42" customFormat="1" ht="15">
      <c r="A167" s="37"/>
      <c r="B167" s="7" t="s">
        <v>267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16.335158870064518</v>
      </c>
      <c r="I167" s="39">
        <v>48.12632549648387</v>
      </c>
      <c r="J167" s="39">
        <v>0</v>
      </c>
      <c r="K167" s="39">
        <v>0</v>
      </c>
      <c r="L167" s="40">
        <v>15.662862759064518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3.1753266021612916</v>
      </c>
      <c r="S167" s="39">
        <v>7.085345806451612</v>
      </c>
      <c r="T167" s="39">
        <v>0</v>
      </c>
      <c r="U167" s="39">
        <v>0</v>
      </c>
      <c r="V167" s="40">
        <v>3.8438585783870973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0.3033624193548387</v>
      </c>
      <c r="AC167" s="39">
        <v>0</v>
      </c>
      <c r="AD167" s="39">
        <v>0</v>
      </c>
      <c r="AE167" s="39">
        <v>0</v>
      </c>
      <c r="AF167" s="40">
        <v>0.4844697837096773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43.404398385741935</v>
      </c>
      <c r="AW167" s="39">
        <v>16.00460472264516</v>
      </c>
      <c r="AX167" s="39">
        <v>0</v>
      </c>
      <c r="AY167" s="39">
        <v>0</v>
      </c>
      <c r="AZ167" s="40">
        <v>16.36855391516129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6.642522021709679</v>
      </c>
      <c r="BG167" s="39">
        <v>4.819943911709679</v>
      </c>
      <c r="BH167" s="39">
        <v>0.5157161129032258</v>
      </c>
      <c r="BI167" s="39">
        <v>0</v>
      </c>
      <c r="BJ167" s="40">
        <v>6.84962310135484</v>
      </c>
      <c r="BK167" s="41">
        <f>SUM(C167:BJ167)</f>
        <v>189.62207248690325</v>
      </c>
    </row>
    <row r="168" spans="1:63" s="42" customFormat="1" ht="15">
      <c r="A168" s="37"/>
      <c r="B168" s="7" t="s">
        <v>142</v>
      </c>
      <c r="C168" s="38">
        <v>0</v>
      </c>
      <c r="D168" s="39">
        <v>0</v>
      </c>
      <c r="E168" s="39">
        <v>0</v>
      </c>
      <c r="F168" s="39">
        <v>0</v>
      </c>
      <c r="G168" s="40">
        <v>0</v>
      </c>
      <c r="H168" s="38">
        <v>6.330812399999999</v>
      </c>
      <c r="I168" s="39">
        <v>53.454104516129036</v>
      </c>
      <c r="J168" s="39">
        <v>0.3671298387096774</v>
      </c>
      <c r="K168" s="39">
        <v>0</v>
      </c>
      <c r="L168" s="40">
        <v>8.353666103064516</v>
      </c>
      <c r="M168" s="38">
        <v>0</v>
      </c>
      <c r="N168" s="39">
        <v>0</v>
      </c>
      <c r="O168" s="39">
        <v>0</v>
      </c>
      <c r="P168" s="39">
        <v>0</v>
      </c>
      <c r="Q168" s="40">
        <v>0</v>
      </c>
      <c r="R168" s="38">
        <v>0.400561958032258</v>
      </c>
      <c r="S168" s="39">
        <v>0.2937038709677419</v>
      </c>
      <c r="T168" s="39">
        <v>0</v>
      </c>
      <c r="U168" s="39">
        <v>0</v>
      </c>
      <c r="V168" s="40">
        <v>1.4222493689032256</v>
      </c>
      <c r="W168" s="38">
        <v>0</v>
      </c>
      <c r="X168" s="39">
        <v>0</v>
      </c>
      <c r="Y168" s="39">
        <v>0</v>
      </c>
      <c r="Z168" s="39">
        <v>0</v>
      </c>
      <c r="AA168" s="40">
        <v>0</v>
      </c>
      <c r="AB168" s="38">
        <v>0.144337</v>
      </c>
      <c r="AC168" s="39">
        <v>0</v>
      </c>
      <c r="AD168" s="39">
        <v>0</v>
      </c>
      <c r="AE168" s="39">
        <v>0</v>
      </c>
      <c r="AF168" s="40">
        <v>0</v>
      </c>
      <c r="AG168" s="38">
        <v>0</v>
      </c>
      <c r="AH168" s="39">
        <v>0</v>
      </c>
      <c r="AI168" s="39">
        <v>0</v>
      </c>
      <c r="AJ168" s="39">
        <v>0</v>
      </c>
      <c r="AK168" s="40">
        <v>0</v>
      </c>
      <c r="AL168" s="38">
        <v>0</v>
      </c>
      <c r="AM168" s="39">
        <v>0</v>
      </c>
      <c r="AN168" s="39">
        <v>0</v>
      </c>
      <c r="AO168" s="39">
        <v>0</v>
      </c>
      <c r="AP168" s="40">
        <v>0</v>
      </c>
      <c r="AQ168" s="38">
        <v>0</v>
      </c>
      <c r="AR168" s="39">
        <v>0</v>
      </c>
      <c r="AS168" s="39">
        <v>0</v>
      </c>
      <c r="AT168" s="39">
        <v>0</v>
      </c>
      <c r="AU168" s="40">
        <v>0</v>
      </c>
      <c r="AV168" s="38">
        <v>91.0775677317742</v>
      </c>
      <c r="AW168" s="39">
        <v>42.61298341670968</v>
      </c>
      <c r="AX168" s="39">
        <v>0</v>
      </c>
      <c r="AY168" s="39">
        <v>0</v>
      </c>
      <c r="AZ168" s="40">
        <v>47.600695283580656</v>
      </c>
      <c r="BA168" s="38">
        <v>0</v>
      </c>
      <c r="BB168" s="39">
        <v>0</v>
      </c>
      <c r="BC168" s="39">
        <v>0</v>
      </c>
      <c r="BD168" s="39">
        <v>0</v>
      </c>
      <c r="BE168" s="40">
        <v>0</v>
      </c>
      <c r="BF168" s="38">
        <v>19.48527222306452</v>
      </c>
      <c r="BG168" s="39">
        <v>5.5423387035483875</v>
      </c>
      <c r="BH168" s="39">
        <v>0</v>
      </c>
      <c r="BI168" s="39">
        <v>0</v>
      </c>
      <c r="BJ168" s="40">
        <v>17.44939121067742</v>
      </c>
      <c r="BK168" s="41">
        <f t="shared" si="5"/>
        <v>294.5348136251613</v>
      </c>
    </row>
    <row r="169" spans="1:63" s="42" customFormat="1" ht="15">
      <c r="A169" s="37"/>
      <c r="B169" s="7" t="s">
        <v>185</v>
      </c>
      <c r="C169" s="38">
        <v>0</v>
      </c>
      <c r="D169" s="39">
        <v>0</v>
      </c>
      <c r="E169" s="39">
        <v>0</v>
      </c>
      <c r="F169" s="39">
        <v>0</v>
      </c>
      <c r="G169" s="40">
        <v>0</v>
      </c>
      <c r="H169" s="38">
        <v>0.8464051113225809</v>
      </c>
      <c r="I169" s="39">
        <v>7.24497</v>
      </c>
      <c r="J169" s="39">
        <v>0</v>
      </c>
      <c r="K169" s="39">
        <v>0</v>
      </c>
      <c r="L169" s="40">
        <v>0.74836977</v>
      </c>
      <c r="M169" s="38">
        <v>0</v>
      </c>
      <c r="N169" s="39">
        <v>0</v>
      </c>
      <c r="O169" s="39">
        <v>0</v>
      </c>
      <c r="P169" s="39">
        <v>0</v>
      </c>
      <c r="Q169" s="40">
        <v>0</v>
      </c>
      <c r="R169" s="38">
        <v>0.221751589</v>
      </c>
      <c r="S169" s="39">
        <v>0</v>
      </c>
      <c r="T169" s="39">
        <v>0</v>
      </c>
      <c r="U169" s="39">
        <v>0</v>
      </c>
      <c r="V169" s="40">
        <v>0.1864689</v>
      </c>
      <c r="W169" s="38">
        <v>0</v>
      </c>
      <c r="X169" s="39">
        <v>0</v>
      </c>
      <c r="Y169" s="39">
        <v>0</v>
      </c>
      <c r="Z169" s="39">
        <v>0</v>
      </c>
      <c r="AA169" s="40">
        <v>0</v>
      </c>
      <c r="AB169" s="38">
        <v>0</v>
      </c>
      <c r="AC169" s="39">
        <v>0</v>
      </c>
      <c r="AD169" s="39">
        <v>0</v>
      </c>
      <c r="AE169" s="39">
        <v>0</v>
      </c>
      <c r="AF169" s="40">
        <v>0</v>
      </c>
      <c r="AG169" s="38">
        <v>0</v>
      </c>
      <c r="AH169" s="39">
        <v>0</v>
      </c>
      <c r="AI169" s="39">
        <v>0</v>
      </c>
      <c r="AJ169" s="39">
        <v>0</v>
      </c>
      <c r="AK169" s="40">
        <v>0</v>
      </c>
      <c r="AL169" s="38">
        <v>0</v>
      </c>
      <c r="AM169" s="39">
        <v>0</v>
      </c>
      <c r="AN169" s="39">
        <v>0</v>
      </c>
      <c r="AO169" s="39">
        <v>0</v>
      </c>
      <c r="AP169" s="40">
        <v>0</v>
      </c>
      <c r="AQ169" s="38">
        <v>0</v>
      </c>
      <c r="AR169" s="39">
        <v>0</v>
      </c>
      <c r="AS169" s="39">
        <v>0</v>
      </c>
      <c r="AT169" s="39">
        <v>0</v>
      </c>
      <c r="AU169" s="40">
        <v>0</v>
      </c>
      <c r="AV169" s="38">
        <v>18.532566559580644</v>
      </c>
      <c r="AW169" s="39">
        <v>8.359824590903226</v>
      </c>
      <c r="AX169" s="39">
        <v>0</v>
      </c>
      <c r="AY169" s="39">
        <v>0</v>
      </c>
      <c r="AZ169" s="40">
        <v>4.871062062903226</v>
      </c>
      <c r="BA169" s="38">
        <v>0</v>
      </c>
      <c r="BB169" s="39">
        <v>0</v>
      </c>
      <c r="BC169" s="39">
        <v>0</v>
      </c>
      <c r="BD169" s="39">
        <v>0</v>
      </c>
      <c r="BE169" s="40">
        <v>0</v>
      </c>
      <c r="BF169" s="38">
        <v>1.7863268905161294</v>
      </c>
      <c r="BG169" s="39">
        <v>0</v>
      </c>
      <c r="BH169" s="39">
        <v>0</v>
      </c>
      <c r="BI169" s="39">
        <v>0</v>
      </c>
      <c r="BJ169" s="40">
        <v>0.19923919006451613</v>
      </c>
      <c r="BK169" s="41">
        <f t="shared" si="5"/>
        <v>42.99698466429032</v>
      </c>
    </row>
    <row r="170" spans="1:63" s="42" customFormat="1" ht="15">
      <c r="A170" s="37"/>
      <c r="B170" s="7" t="s">
        <v>135</v>
      </c>
      <c r="C170" s="38">
        <v>0</v>
      </c>
      <c r="D170" s="39">
        <v>0</v>
      </c>
      <c r="E170" s="39">
        <v>0</v>
      </c>
      <c r="F170" s="39">
        <v>0</v>
      </c>
      <c r="G170" s="40">
        <v>0</v>
      </c>
      <c r="H170" s="38">
        <v>3.882325909483871</v>
      </c>
      <c r="I170" s="39">
        <v>31.44503784935484</v>
      </c>
      <c r="J170" s="39">
        <v>0</v>
      </c>
      <c r="K170" s="39">
        <v>0</v>
      </c>
      <c r="L170" s="40">
        <v>4.0053631451290315</v>
      </c>
      <c r="M170" s="38">
        <v>0</v>
      </c>
      <c r="N170" s="39">
        <v>0</v>
      </c>
      <c r="O170" s="39">
        <v>0</v>
      </c>
      <c r="P170" s="39">
        <v>0</v>
      </c>
      <c r="Q170" s="40">
        <v>0</v>
      </c>
      <c r="R170" s="38">
        <v>3.6603167601290316</v>
      </c>
      <c r="S170" s="39">
        <v>8.34566354151613</v>
      </c>
      <c r="T170" s="39">
        <v>0</v>
      </c>
      <c r="U170" s="39">
        <v>0</v>
      </c>
      <c r="V170" s="40">
        <v>3.7970110325483875</v>
      </c>
      <c r="W170" s="38">
        <v>0</v>
      </c>
      <c r="X170" s="39">
        <v>0</v>
      </c>
      <c r="Y170" s="39">
        <v>0</v>
      </c>
      <c r="Z170" s="39">
        <v>0</v>
      </c>
      <c r="AA170" s="40">
        <v>0</v>
      </c>
      <c r="AB170" s="38">
        <v>0.037148008064516125</v>
      </c>
      <c r="AC170" s="39">
        <v>4.457760967741936</v>
      </c>
      <c r="AD170" s="39">
        <v>0</v>
      </c>
      <c r="AE170" s="39">
        <v>0</v>
      </c>
      <c r="AF170" s="40">
        <v>0.9437281147741936</v>
      </c>
      <c r="AG170" s="38">
        <v>0</v>
      </c>
      <c r="AH170" s="39">
        <v>0</v>
      </c>
      <c r="AI170" s="39">
        <v>0</v>
      </c>
      <c r="AJ170" s="39">
        <v>0</v>
      </c>
      <c r="AK170" s="40">
        <v>0</v>
      </c>
      <c r="AL170" s="38">
        <v>0</v>
      </c>
      <c r="AM170" s="39">
        <v>0</v>
      </c>
      <c r="AN170" s="39">
        <v>0</v>
      </c>
      <c r="AO170" s="39">
        <v>0</v>
      </c>
      <c r="AP170" s="40">
        <v>0</v>
      </c>
      <c r="AQ170" s="38">
        <v>0</v>
      </c>
      <c r="AR170" s="39">
        <v>0</v>
      </c>
      <c r="AS170" s="39">
        <v>0</v>
      </c>
      <c r="AT170" s="39">
        <v>0</v>
      </c>
      <c r="AU170" s="40">
        <v>0</v>
      </c>
      <c r="AV170" s="38">
        <v>119.52558484864515</v>
      </c>
      <c r="AW170" s="39">
        <v>58.81394995490322</v>
      </c>
      <c r="AX170" s="39">
        <v>0</v>
      </c>
      <c r="AY170" s="39">
        <v>0</v>
      </c>
      <c r="AZ170" s="40">
        <v>65.17767371248387</v>
      </c>
      <c r="BA170" s="38">
        <v>0</v>
      </c>
      <c r="BB170" s="39">
        <v>0</v>
      </c>
      <c r="BC170" s="39">
        <v>0</v>
      </c>
      <c r="BD170" s="39">
        <v>0</v>
      </c>
      <c r="BE170" s="40">
        <v>0</v>
      </c>
      <c r="BF170" s="38">
        <v>14.380847951032257</v>
      </c>
      <c r="BG170" s="39">
        <v>11.324847376741936</v>
      </c>
      <c r="BH170" s="39">
        <v>0</v>
      </c>
      <c r="BI170" s="39">
        <v>0</v>
      </c>
      <c r="BJ170" s="40">
        <v>19.033509681258064</v>
      </c>
      <c r="BK170" s="41">
        <f t="shared" si="5"/>
        <v>348.83076885380643</v>
      </c>
    </row>
    <row r="171" spans="1:63" s="42" customFormat="1" ht="15">
      <c r="A171" s="37"/>
      <c r="B171" s="7" t="s">
        <v>98</v>
      </c>
      <c r="C171" s="38">
        <v>0</v>
      </c>
      <c r="D171" s="39">
        <v>0</v>
      </c>
      <c r="E171" s="39">
        <v>0</v>
      </c>
      <c r="F171" s="39">
        <v>0</v>
      </c>
      <c r="G171" s="40">
        <v>0</v>
      </c>
      <c r="H171" s="38">
        <v>0.2167586471290322</v>
      </c>
      <c r="I171" s="39">
        <v>1.248145309580645</v>
      </c>
      <c r="J171" s="39">
        <v>0</v>
      </c>
      <c r="K171" s="39">
        <v>0</v>
      </c>
      <c r="L171" s="40">
        <v>0.25952250880645156</v>
      </c>
      <c r="M171" s="38">
        <v>0</v>
      </c>
      <c r="N171" s="39">
        <v>0</v>
      </c>
      <c r="O171" s="39">
        <v>0</v>
      </c>
      <c r="P171" s="39">
        <v>0</v>
      </c>
      <c r="Q171" s="40">
        <v>0</v>
      </c>
      <c r="R171" s="38">
        <v>0.13156984587096776</v>
      </c>
      <c r="S171" s="39">
        <v>1.0264478740967744</v>
      </c>
      <c r="T171" s="39">
        <v>0</v>
      </c>
      <c r="U171" s="39">
        <v>0</v>
      </c>
      <c r="V171" s="40">
        <v>0</v>
      </c>
      <c r="W171" s="38">
        <v>0</v>
      </c>
      <c r="X171" s="39">
        <v>0</v>
      </c>
      <c r="Y171" s="39">
        <v>0</v>
      </c>
      <c r="Z171" s="39">
        <v>0</v>
      </c>
      <c r="AA171" s="40">
        <v>0</v>
      </c>
      <c r="AB171" s="38">
        <v>0.010660388806451614</v>
      </c>
      <c r="AC171" s="39">
        <v>0</v>
      </c>
      <c r="AD171" s="39">
        <v>0</v>
      </c>
      <c r="AE171" s="39">
        <v>0</v>
      </c>
      <c r="AF171" s="40">
        <v>0.06436059193548387</v>
      </c>
      <c r="AG171" s="38">
        <v>0</v>
      </c>
      <c r="AH171" s="39">
        <v>0</v>
      </c>
      <c r="AI171" s="39">
        <v>0</v>
      </c>
      <c r="AJ171" s="39">
        <v>0</v>
      </c>
      <c r="AK171" s="40">
        <v>0</v>
      </c>
      <c r="AL171" s="38">
        <v>0</v>
      </c>
      <c r="AM171" s="39">
        <v>0</v>
      </c>
      <c r="AN171" s="39">
        <v>0</v>
      </c>
      <c r="AO171" s="39">
        <v>0</v>
      </c>
      <c r="AP171" s="40">
        <v>4.024406451612902E-05</v>
      </c>
      <c r="AQ171" s="38">
        <v>0</v>
      </c>
      <c r="AR171" s="39">
        <v>0</v>
      </c>
      <c r="AS171" s="39">
        <v>0</v>
      </c>
      <c r="AT171" s="39">
        <v>0</v>
      </c>
      <c r="AU171" s="40">
        <v>0</v>
      </c>
      <c r="AV171" s="38">
        <v>2.111909018064516</v>
      </c>
      <c r="AW171" s="39">
        <v>0.26325149635483863</v>
      </c>
      <c r="AX171" s="39">
        <v>0</v>
      </c>
      <c r="AY171" s="39">
        <v>0</v>
      </c>
      <c r="AZ171" s="40">
        <v>3.009737890741935</v>
      </c>
      <c r="BA171" s="38">
        <v>0</v>
      </c>
      <c r="BB171" s="39">
        <v>0</v>
      </c>
      <c r="BC171" s="39">
        <v>0</v>
      </c>
      <c r="BD171" s="39">
        <v>0</v>
      </c>
      <c r="BE171" s="40">
        <v>0</v>
      </c>
      <c r="BF171" s="38">
        <v>0.8640459319999998</v>
      </c>
      <c r="BG171" s="39">
        <v>0.21454677035483866</v>
      </c>
      <c r="BH171" s="39">
        <v>0</v>
      </c>
      <c r="BI171" s="39">
        <v>0</v>
      </c>
      <c r="BJ171" s="40">
        <v>0.7586951122903226</v>
      </c>
      <c r="BK171" s="41">
        <f t="shared" si="5"/>
        <v>10.179691630096771</v>
      </c>
    </row>
    <row r="172" spans="1:63" s="42" customFormat="1" ht="15">
      <c r="A172" s="37"/>
      <c r="B172" s="7" t="s">
        <v>122</v>
      </c>
      <c r="C172" s="38">
        <v>0</v>
      </c>
      <c r="D172" s="39">
        <v>0</v>
      </c>
      <c r="E172" s="39">
        <v>0</v>
      </c>
      <c r="F172" s="39">
        <v>0</v>
      </c>
      <c r="G172" s="40">
        <v>0</v>
      </c>
      <c r="H172" s="38">
        <v>0.3360059538709677</v>
      </c>
      <c r="I172" s="39">
        <v>67.64581112903227</v>
      </c>
      <c r="J172" s="39">
        <v>0</v>
      </c>
      <c r="K172" s="39">
        <v>0</v>
      </c>
      <c r="L172" s="40">
        <v>0.005970616193548388</v>
      </c>
      <c r="M172" s="38">
        <v>0</v>
      </c>
      <c r="N172" s="39">
        <v>0</v>
      </c>
      <c r="O172" s="39">
        <v>0</v>
      </c>
      <c r="P172" s="39">
        <v>0</v>
      </c>
      <c r="Q172" s="40">
        <v>0</v>
      </c>
      <c r="R172" s="38">
        <v>1.2773307622580645</v>
      </c>
      <c r="S172" s="39">
        <v>0</v>
      </c>
      <c r="T172" s="39">
        <v>0</v>
      </c>
      <c r="U172" s="39">
        <v>0</v>
      </c>
      <c r="V172" s="40">
        <v>0.06602257161290322</v>
      </c>
      <c r="W172" s="38">
        <v>0</v>
      </c>
      <c r="X172" s="39">
        <v>0</v>
      </c>
      <c r="Y172" s="39">
        <v>0</v>
      </c>
      <c r="Z172" s="39">
        <v>0</v>
      </c>
      <c r="AA172" s="40">
        <v>0</v>
      </c>
      <c r="AB172" s="38">
        <v>0</v>
      </c>
      <c r="AC172" s="39">
        <v>0</v>
      </c>
      <c r="AD172" s="39">
        <v>0</v>
      </c>
      <c r="AE172" s="39">
        <v>0</v>
      </c>
      <c r="AF172" s="40">
        <v>0</v>
      </c>
      <c r="AG172" s="38">
        <v>0</v>
      </c>
      <c r="AH172" s="39">
        <v>0</v>
      </c>
      <c r="AI172" s="39">
        <v>0</v>
      </c>
      <c r="AJ172" s="39">
        <v>0</v>
      </c>
      <c r="AK172" s="40">
        <v>0</v>
      </c>
      <c r="AL172" s="38">
        <v>0</v>
      </c>
      <c r="AM172" s="39">
        <v>0</v>
      </c>
      <c r="AN172" s="39">
        <v>0</v>
      </c>
      <c r="AO172" s="39">
        <v>0</v>
      </c>
      <c r="AP172" s="40">
        <v>0</v>
      </c>
      <c r="AQ172" s="38">
        <v>0</v>
      </c>
      <c r="AR172" s="39">
        <v>0</v>
      </c>
      <c r="AS172" s="39">
        <v>0</v>
      </c>
      <c r="AT172" s="39">
        <v>0</v>
      </c>
      <c r="AU172" s="40">
        <v>0</v>
      </c>
      <c r="AV172" s="38">
        <v>0.14150087354838708</v>
      </c>
      <c r="AW172" s="39">
        <v>1.96619857834418</v>
      </c>
      <c r="AX172" s="39">
        <v>0</v>
      </c>
      <c r="AY172" s="39">
        <v>0</v>
      </c>
      <c r="AZ172" s="40">
        <v>0.09348849851612902</v>
      </c>
      <c r="BA172" s="38">
        <v>0</v>
      </c>
      <c r="BB172" s="39">
        <v>0</v>
      </c>
      <c r="BC172" s="39">
        <v>0</v>
      </c>
      <c r="BD172" s="39">
        <v>0</v>
      </c>
      <c r="BE172" s="40">
        <v>0</v>
      </c>
      <c r="BF172" s="38">
        <v>0.012468458064516129</v>
      </c>
      <c r="BG172" s="39">
        <v>0</v>
      </c>
      <c r="BH172" s="39">
        <v>0</v>
      </c>
      <c r="BI172" s="39">
        <v>0</v>
      </c>
      <c r="BJ172" s="40">
        <v>0.03739290570967741</v>
      </c>
      <c r="BK172" s="41">
        <f t="shared" si="5"/>
        <v>71.58219034715063</v>
      </c>
    </row>
    <row r="173" spans="1:63" s="42" customFormat="1" ht="15">
      <c r="A173" s="37"/>
      <c r="B173" s="7" t="s">
        <v>121</v>
      </c>
      <c r="C173" s="38">
        <v>0</v>
      </c>
      <c r="D173" s="39">
        <v>0</v>
      </c>
      <c r="E173" s="39">
        <v>0</v>
      </c>
      <c r="F173" s="39">
        <v>0</v>
      </c>
      <c r="G173" s="40">
        <v>0</v>
      </c>
      <c r="H173" s="38">
        <v>1.6284029447096773</v>
      </c>
      <c r="I173" s="39">
        <v>33.483891645161286</v>
      </c>
      <c r="J173" s="39">
        <v>0</v>
      </c>
      <c r="K173" s="39">
        <v>0</v>
      </c>
      <c r="L173" s="40">
        <v>1.8051764021612906</v>
      </c>
      <c r="M173" s="38">
        <v>0</v>
      </c>
      <c r="N173" s="39">
        <v>0</v>
      </c>
      <c r="O173" s="39">
        <v>0</v>
      </c>
      <c r="P173" s="39">
        <v>0</v>
      </c>
      <c r="Q173" s="40">
        <v>0</v>
      </c>
      <c r="R173" s="38">
        <v>0.8658903839677419</v>
      </c>
      <c r="S173" s="39">
        <v>3.660353739000001</v>
      </c>
      <c r="T173" s="39">
        <v>6.514375806451612</v>
      </c>
      <c r="U173" s="39">
        <v>0</v>
      </c>
      <c r="V173" s="40">
        <v>0.007165813387096773</v>
      </c>
      <c r="W173" s="38">
        <v>0</v>
      </c>
      <c r="X173" s="39">
        <v>0</v>
      </c>
      <c r="Y173" s="39">
        <v>0</v>
      </c>
      <c r="Z173" s="39">
        <v>0</v>
      </c>
      <c r="AA173" s="40">
        <v>0</v>
      </c>
      <c r="AB173" s="38">
        <v>0</v>
      </c>
      <c r="AC173" s="39">
        <v>0</v>
      </c>
      <c r="AD173" s="39">
        <v>0</v>
      </c>
      <c r="AE173" s="39">
        <v>0</v>
      </c>
      <c r="AF173" s="40">
        <v>0</v>
      </c>
      <c r="AG173" s="38">
        <v>0</v>
      </c>
      <c r="AH173" s="39">
        <v>0</v>
      </c>
      <c r="AI173" s="39">
        <v>0</v>
      </c>
      <c r="AJ173" s="39">
        <v>0</v>
      </c>
      <c r="AK173" s="40">
        <v>0</v>
      </c>
      <c r="AL173" s="38">
        <v>0.002551616774193548</v>
      </c>
      <c r="AM173" s="39">
        <v>0</v>
      </c>
      <c r="AN173" s="39">
        <v>0</v>
      </c>
      <c r="AO173" s="39">
        <v>0</v>
      </c>
      <c r="AP173" s="40">
        <v>0</v>
      </c>
      <c r="AQ173" s="38">
        <v>0</v>
      </c>
      <c r="AR173" s="39">
        <v>0</v>
      </c>
      <c r="AS173" s="39">
        <v>0</v>
      </c>
      <c r="AT173" s="39">
        <v>0</v>
      </c>
      <c r="AU173" s="40">
        <v>0</v>
      </c>
      <c r="AV173" s="38">
        <v>12.850609749741935</v>
      </c>
      <c r="AW173" s="39">
        <v>34.51886035208089</v>
      </c>
      <c r="AX173" s="39">
        <v>0</v>
      </c>
      <c r="AY173" s="39">
        <v>0</v>
      </c>
      <c r="AZ173" s="40">
        <v>6.96192758448387</v>
      </c>
      <c r="BA173" s="38">
        <v>0</v>
      </c>
      <c r="BB173" s="39">
        <v>0</v>
      </c>
      <c r="BC173" s="39">
        <v>0</v>
      </c>
      <c r="BD173" s="39">
        <v>0</v>
      </c>
      <c r="BE173" s="40">
        <v>0</v>
      </c>
      <c r="BF173" s="38">
        <v>13.416317626290322</v>
      </c>
      <c r="BG173" s="39">
        <v>3.431924561290322</v>
      </c>
      <c r="BH173" s="39">
        <v>0</v>
      </c>
      <c r="BI173" s="39">
        <v>0</v>
      </c>
      <c r="BJ173" s="40">
        <v>0.19393661658064515</v>
      </c>
      <c r="BK173" s="41">
        <f>SUM(C173:BJ173)</f>
        <v>119.34138484208088</v>
      </c>
    </row>
    <row r="174" spans="1:63" s="47" customFormat="1" ht="15">
      <c r="A174" s="37"/>
      <c r="B174" s="8" t="s">
        <v>15</v>
      </c>
      <c r="C174" s="43">
        <f aca="true" t="shared" si="6" ref="C174:AH174">SUM(C17:C173)</f>
        <v>0</v>
      </c>
      <c r="D174" s="44">
        <f t="shared" si="6"/>
        <v>1085.9416080686453</v>
      </c>
      <c r="E174" s="44">
        <f t="shared" si="6"/>
        <v>0</v>
      </c>
      <c r="F174" s="44">
        <f t="shared" si="6"/>
        <v>0</v>
      </c>
      <c r="G174" s="45">
        <f t="shared" si="6"/>
        <v>171.45488644774193</v>
      </c>
      <c r="H174" s="43">
        <f t="shared" si="6"/>
        <v>612.1923201398711</v>
      </c>
      <c r="I174" s="44">
        <f t="shared" si="6"/>
        <v>11788.005852689581</v>
      </c>
      <c r="J174" s="44">
        <f t="shared" si="6"/>
        <v>197.33682963180644</v>
      </c>
      <c r="K174" s="44">
        <f t="shared" si="6"/>
        <v>0</v>
      </c>
      <c r="L174" s="45">
        <f t="shared" si="6"/>
        <v>494.446418905613</v>
      </c>
      <c r="M174" s="43">
        <f t="shared" si="6"/>
        <v>0</v>
      </c>
      <c r="N174" s="44">
        <f t="shared" si="6"/>
        <v>0</v>
      </c>
      <c r="O174" s="44">
        <f t="shared" si="6"/>
        <v>0</v>
      </c>
      <c r="P174" s="44">
        <f t="shared" si="6"/>
        <v>0</v>
      </c>
      <c r="Q174" s="45">
        <f t="shared" si="6"/>
        <v>0</v>
      </c>
      <c r="R174" s="43">
        <f t="shared" si="6"/>
        <v>131.85603091567745</v>
      </c>
      <c r="S174" s="44">
        <f t="shared" si="6"/>
        <v>408.5320478301612</v>
      </c>
      <c r="T174" s="44">
        <f t="shared" si="6"/>
        <v>310.25359175203226</v>
      </c>
      <c r="U174" s="44">
        <f t="shared" si="6"/>
        <v>0</v>
      </c>
      <c r="V174" s="45">
        <f t="shared" si="6"/>
        <v>228.2499536650323</v>
      </c>
      <c r="W174" s="43">
        <f t="shared" si="6"/>
        <v>0</v>
      </c>
      <c r="X174" s="44">
        <f t="shared" si="6"/>
        <v>0</v>
      </c>
      <c r="Y174" s="44">
        <f t="shared" si="6"/>
        <v>0</v>
      </c>
      <c r="Z174" s="44">
        <f t="shared" si="6"/>
        <v>0</v>
      </c>
      <c r="AA174" s="45">
        <f t="shared" si="6"/>
        <v>0</v>
      </c>
      <c r="AB174" s="43">
        <f t="shared" si="6"/>
        <v>17.768348546806447</v>
      </c>
      <c r="AC174" s="44">
        <f t="shared" si="6"/>
        <v>15.01240917351613</v>
      </c>
      <c r="AD174" s="44">
        <f t="shared" si="6"/>
        <v>0</v>
      </c>
      <c r="AE174" s="44">
        <f t="shared" si="6"/>
        <v>0</v>
      </c>
      <c r="AF174" s="45">
        <f t="shared" si="6"/>
        <v>8.903281984580646</v>
      </c>
      <c r="AG174" s="43">
        <f t="shared" si="6"/>
        <v>0</v>
      </c>
      <c r="AH174" s="44">
        <f t="shared" si="6"/>
        <v>0</v>
      </c>
      <c r="AI174" s="44">
        <f aca="true" t="shared" si="7" ref="AI174:BK174">SUM(AI17:AI173)</f>
        <v>0</v>
      </c>
      <c r="AJ174" s="44">
        <f t="shared" si="7"/>
        <v>0</v>
      </c>
      <c r="AK174" s="45">
        <f t="shared" si="7"/>
        <v>0</v>
      </c>
      <c r="AL174" s="43">
        <f t="shared" si="7"/>
        <v>0.3467369299032258</v>
      </c>
      <c r="AM174" s="44">
        <f t="shared" si="7"/>
        <v>0</v>
      </c>
      <c r="AN174" s="44">
        <f t="shared" si="7"/>
        <v>0</v>
      </c>
      <c r="AO174" s="44">
        <f t="shared" si="7"/>
        <v>0</v>
      </c>
      <c r="AP174" s="45">
        <f t="shared" si="7"/>
        <v>4.024406451612902E-05</v>
      </c>
      <c r="AQ174" s="43">
        <f t="shared" si="7"/>
        <v>0</v>
      </c>
      <c r="AR174" s="44">
        <f t="shared" si="7"/>
        <v>645.6960774193548</v>
      </c>
      <c r="AS174" s="44">
        <f t="shared" si="7"/>
        <v>0</v>
      </c>
      <c r="AT174" s="44">
        <f t="shared" si="7"/>
        <v>0</v>
      </c>
      <c r="AU174" s="45">
        <f t="shared" si="7"/>
        <v>0</v>
      </c>
      <c r="AV174" s="43">
        <f t="shared" si="7"/>
        <v>3369.663577560064</v>
      </c>
      <c r="AW174" s="44">
        <f t="shared" si="7"/>
        <v>2853.261983491371</v>
      </c>
      <c r="AX174" s="44">
        <f t="shared" si="7"/>
        <v>12.729409688709676</v>
      </c>
      <c r="AY174" s="44">
        <f t="shared" si="7"/>
        <v>0</v>
      </c>
      <c r="AZ174" s="45">
        <f t="shared" si="7"/>
        <v>1170.6016495259812</v>
      </c>
      <c r="BA174" s="43">
        <f t="shared" si="7"/>
        <v>0</v>
      </c>
      <c r="BB174" s="44">
        <f t="shared" si="7"/>
        <v>0</v>
      </c>
      <c r="BC174" s="44">
        <f t="shared" si="7"/>
        <v>0</v>
      </c>
      <c r="BD174" s="44">
        <f t="shared" si="7"/>
        <v>0</v>
      </c>
      <c r="BE174" s="45">
        <f t="shared" si="7"/>
        <v>0</v>
      </c>
      <c r="BF174" s="43">
        <f t="shared" si="7"/>
        <v>496.4833494194193</v>
      </c>
      <c r="BG174" s="44">
        <f t="shared" si="7"/>
        <v>244.71668559164516</v>
      </c>
      <c r="BH174" s="44">
        <f t="shared" si="7"/>
        <v>47.44587460929032</v>
      </c>
      <c r="BI174" s="44">
        <f t="shared" si="7"/>
        <v>0</v>
      </c>
      <c r="BJ174" s="45">
        <f t="shared" si="7"/>
        <v>224.8573736380645</v>
      </c>
      <c r="BK174" s="46">
        <f t="shared" si="7"/>
        <v>24535.756337868937</v>
      </c>
    </row>
    <row r="175" spans="3:63" ht="15" customHeight="1"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</row>
    <row r="176" spans="1:63" s="42" customFormat="1" ht="15">
      <c r="A176" s="37" t="s">
        <v>33</v>
      </c>
      <c r="B176" s="5" t="s">
        <v>34</v>
      </c>
      <c r="C176" s="49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1"/>
    </row>
    <row r="177" spans="1:63" s="42" customFormat="1" ht="15">
      <c r="A177" s="37"/>
      <c r="B177" s="7" t="s">
        <v>35</v>
      </c>
      <c r="C177" s="38">
        <v>0</v>
      </c>
      <c r="D177" s="39">
        <v>0</v>
      </c>
      <c r="E177" s="39">
        <v>0</v>
      </c>
      <c r="F177" s="39">
        <v>0</v>
      </c>
      <c r="G177" s="40">
        <v>0</v>
      </c>
      <c r="H177" s="38">
        <v>0</v>
      </c>
      <c r="I177" s="39">
        <v>0</v>
      </c>
      <c r="J177" s="39">
        <v>0</v>
      </c>
      <c r="K177" s="39">
        <v>0</v>
      </c>
      <c r="L177" s="40">
        <v>0</v>
      </c>
      <c r="M177" s="38">
        <v>0</v>
      </c>
      <c r="N177" s="39">
        <v>0</v>
      </c>
      <c r="O177" s="39">
        <v>0</v>
      </c>
      <c r="P177" s="39">
        <v>0</v>
      </c>
      <c r="Q177" s="40">
        <v>0</v>
      </c>
      <c r="R177" s="38">
        <v>0</v>
      </c>
      <c r="S177" s="39">
        <v>0</v>
      </c>
      <c r="T177" s="39">
        <v>0</v>
      </c>
      <c r="U177" s="39">
        <v>0</v>
      </c>
      <c r="V177" s="40">
        <v>0</v>
      </c>
      <c r="W177" s="38">
        <v>0</v>
      </c>
      <c r="X177" s="39">
        <v>0</v>
      </c>
      <c r="Y177" s="39">
        <v>0</v>
      </c>
      <c r="Z177" s="39">
        <v>0</v>
      </c>
      <c r="AA177" s="40">
        <v>0</v>
      </c>
      <c r="AB177" s="38">
        <v>0</v>
      </c>
      <c r="AC177" s="39">
        <v>0</v>
      </c>
      <c r="AD177" s="39">
        <v>0</v>
      </c>
      <c r="AE177" s="39">
        <v>0</v>
      </c>
      <c r="AF177" s="40">
        <v>0</v>
      </c>
      <c r="AG177" s="38">
        <v>0</v>
      </c>
      <c r="AH177" s="39">
        <v>0</v>
      </c>
      <c r="AI177" s="39">
        <v>0</v>
      </c>
      <c r="AJ177" s="39">
        <v>0</v>
      </c>
      <c r="AK177" s="40">
        <v>0</v>
      </c>
      <c r="AL177" s="38">
        <v>0</v>
      </c>
      <c r="AM177" s="39">
        <v>0</v>
      </c>
      <c r="AN177" s="39">
        <v>0</v>
      </c>
      <c r="AO177" s="39">
        <v>0</v>
      </c>
      <c r="AP177" s="40">
        <v>0</v>
      </c>
      <c r="AQ177" s="38">
        <v>0</v>
      </c>
      <c r="AR177" s="39">
        <v>0</v>
      </c>
      <c r="AS177" s="39">
        <v>0</v>
      </c>
      <c r="AT177" s="39">
        <v>0</v>
      </c>
      <c r="AU177" s="40">
        <v>0</v>
      </c>
      <c r="AV177" s="38">
        <v>0</v>
      </c>
      <c r="AW177" s="39">
        <v>0</v>
      </c>
      <c r="AX177" s="39">
        <v>0</v>
      </c>
      <c r="AY177" s="39">
        <v>0</v>
      </c>
      <c r="AZ177" s="40">
        <v>0</v>
      </c>
      <c r="BA177" s="38">
        <v>0</v>
      </c>
      <c r="BB177" s="39">
        <v>0</v>
      </c>
      <c r="BC177" s="39">
        <v>0</v>
      </c>
      <c r="BD177" s="39">
        <v>0</v>
      </c>
      <c r="BE177" s="40">
        <v>0</v>
      </c>
      <c r="BF177" s="38">
        <v>0</v>
      </c>
      <c r="BG177" s="39">
        <v>0</v>
      </c>
      <c r="BH177" s="39">
        <v>0</v>
      </c>
      <c r="BI177" s="39">
        <v>0</v>
      </c>
      <c r="BJ177" s="40">
        <v>0</v>
      </c>
      <c r="BK177" s="41">
        <v>0</v>
      </c>
    </row>
    <row r="178" spans="1:63" s="47" customFormat="1" ht="15">
      <c r="A178" s="37"/>
      <c r="B178" s="8" t="s">
        <v>36</v>
      </c>
      <c r="C178" s="43">
        <v>0</v>
      </c>
      <c r="D178" s="44">
        <v>0</v>
      </c>
      <c r="E178" s="44">
        <v>0</v>
      </c>
      <c r="F178" s="44">
        <v>0</v>
      </c>
      <c r="G178" s="45">
        <v>0</v>
      </c>
      <c r="H178" s="43">
        <v>0</v>
      </c>
      <c r="I178" s="44">
        <v>0</v>
      </c>
      <c r="J178" s="44">
        <v>0</v>
      </c>
      <c r="K178" s="44">
        <v>0</v>
      </c>
      <c r="L178" s="45">
        <v>0</v>
      </c>
      <c r="M178" s="43">
        <v>0</v>
      </c>
      <c r="N178" s="44">
        <v>0</v>
      </c>
      <c r="O178" s="44">
        <v>0</v>
      </c>
      <c r="P178" s="44">
        <v>0</v>
      </c>
      <c r="Q178" s="45">
        <v>0</v>
      </c>
      <c r="R178" s="43">
        <v>0</v>
      </c>
      <c r="S178" s="44">
        <v>0</v>
      </c>
      <c r="T178" s="44">
        <v>0</v>
      </c>
      <c r="U178" s="44">
        <v>0</v>
      </c>
      <c r="V178" s="45">
        <v>0</v>
      </c>
      <c r="W178" s="43">
        <v>0</v>
      </c>
      <c r="X178" s="44">
        <v>0</v>
      </c>
      <c r="Y178" s="44">
        <v>0</v>
      </c>
      <c r="Z178" s="44">
        <v>0</v>
      </c>
      <c r="AA178" s="45">
        <v>0</v>
      </c>
      <c r="AB178" s="43">
        <v>0</v>
      </c>
      <c r="AC178" s="44">
        <v>0</v>
      </c>
      <c r="AD178" s="44">
        <v>0</v>
      </c>
      <c r="AE178" s="44">
        <v>0</v>
      </c>
      <c r="AF178" s="45">
        <v>0</v>
      </c>
      <c r="AG178" s="43">
        <v>0</v>
      </c>
      <c r="AH178" s="44">
        <v>0</v>
      </c>
      <c r="AI178" s="44">
        <v>0</v>
      </c>
      <c r="AJ178" s="44">
        <v>0</v>
      </c>
      <c r="AK178" s="45">
        <v>0</v>
      </c>
      <c r="AL178" s="43">
        <v>0</v>
      </c>
      <c r="AM178" s="44">
        <v>0</v>
      </c>
      <c r="AN178" s="44">
        <v>0</v>
      </c>
      <c r="AO178" s="44">
        <v>0</v>
      </c>
      <c r="AP178" s="45">
        <v>0</v>
      </c>
      <c r="AQ178" s="43">
        <v>0</v>
      </c>
      <c r="AR178" s="44">
        <v>0</v>
      </c>
      <c r="AS178" s="44">
        <v>0</v>
      </c>
      <c r="AT178" s="44">
        <v>0</v>
      </c>
      <c r="AU178" s="45">
        <v>0</v>
      </c>
      <c r="AV178" s="43">
        <v>0</v>
      </c>
      <c r="AW178" s="44">
        <v>0</v>
      </c>
      <c r="AX178" s="44">
        <v>0</v>
      </c>
      <c r="AY178" s="44">
        <v>0</v>
      </c>
      <c r="AZ178" s="45">
        <v>0</v>
      </c>
      <c r="BA178" s="43">
        <v>0</v>
      </c>
      <c r="BB178" s="44">
        <v>0</v>
      </c>
      <c r="BC178" s="44">
        <v>0</v>
      </c>
      <c r="BD178" s="44">
        <v>0</v>
      </c>
      <c r="BE178" s="45">
        <v>0</v>
      </c>
      <c r="BF178" s="43">
        <v>0</v>
      </c>
      <c r="BG178" s="44">
        <v>0</v>
      </c>
      <c r="BH178" s="44">
        <v>0</v>
      </c>
      <c r="BI178" s="44">
        <v>0</v>
      </c>
      <c r="BJ178" s="45">
        <v>0</v>
      </c>
      <c r="BK178" s="46">
        <v>0</v>
      </c>
    </row>
    <row r="179" spans="1:63" s="42" customFormat="1" ht="15">
      <c r="A179" s="37" t="s">
        <v>37</v>
      </c>
      <c r="B179" s="5" t="s">
        <v>38</v>
      </c>
      <c r="C179" s="49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1"/>
    </row>
    <row r="180" spans="1:63" s="42" customFormat="1" ht="15">
      <c r="A180" s="37"/>
      <c r="B180" s="7" t="s">
        <v>35</v>
      </c>
      <c r="C180" s="38">
        <v>0</v>
      </c>
      <c r="D180" s="39">
        <v>0</v>
      </c>
      <c r="E180" s="39">
        <v>0</v>
      </c>
      <c r="F180" s="39">
        <v>0</v>
      </c>
      <c r="G180" s="40">
        <v>0</v>
      </c>
      <c r="H180" s="38">
        <v>0</v>
      </c>
      <c r="I180" s="39">
        <v>0</v>
      </c>
      <c r="J180" s="39">
        <v>0</v>
      </c>
      <c r="K180" s="39">
        <v>0</v>
      </c>
      <c r="L180" s="40">
        <v>0</v>
      </c>
      <c r="M180" s="38">
        <v>0</v>
      </c>
      <c r="N180" s="39">
        <v>0</v>
      </c>
      <c r="O180" s="39">
        <v>0</v>
      </c>
      <c r="P180" s="39">
        <v>0</v>
      </c>
      <c r="Q180" s="40">
        <v>0</v>
      </c>
      <c r="R180" s="38">
        <v>0</v>
      </c>
      <c r="S180" s="39">
        <v>0</v>
      </c>
      <c r="T180" s="39">
        <v>0</v>
      </c>
      <c r="U180" s="39">
        <v>0</v>
      </c>
      <c r="V180" s="40">
        <v>0</v>
      </c>
      <c r="W180" s="38">
        <v>0</v>
      </c>
      <c r="X180" s="39">
        <v>0</v>
      </c>
      <c r="Y180" s="39">
        <v>0</v>
      </c>
      <c r="Z180" s="39">
        <v>0</v>
      </c>
      <c r="AA180" s="40">
        <v>0</v>
      </c>
      <c r="AB180" s="38">
        <v>0</v>
      </c>
      <c r="AC180" s="39">
        <v>0</v>
      </c>
      <c r="AD180" s="39">
        <v>0</v>
      </c>
      <c r="AE180" s="39">
        <v>0</v>
      </c>
      <c r="AF180" s="40">
        <v>0</v>
      </c>
      <c r="AG180" s="38">
        <v>0</v>
      </c>
      <c r="AH180" s="39">
        <v>0</v>
      </c>
      <c r="AI180" s="39">
        <v>0</v>
      </c>
      <c r="AJ180" s="39">
        <v>0</v>
      </c>
      <c r="AK180" s="40">
        <v>0</v>
      </c>
      <c r="AL180" s="38">
        <v>0</v>
      </c>
      <c r="AM180" s="39">
        <v>0</v>
      </c>
      <c r="AN180" s="39">
        <v>0</v>
      </c>
      <c r="AO180" s="39">
        <v>0</v>
      </c>
      <c r="AP180" s="40">
        <v>0</v>
      </c>
      <c r="AQ180" s="38">
        <v>0</v>
      </c>
      <c r="AR180" s="39">
        <v>0</v>
      </c>
      <c r="AS180" s="39">
        <v>0</v>
      </c>
      <c r="AT180" s="39">
        <v>0</v>
      </c>
      <c r="AU180" s="40">
        <v>0</v>
      </c>
      <c r="AV180" s="38">
        <v>0</v>
      </c>
      <c r="AW180" s="39">
        <v>0</v>
      </c>
      <c r="AX180" s="39">
        <v>0</v>
      </c>
      <c r="AY180" s="39">
        <v>0</v>
      </c>
      <c r="AZ180" s="40">
        <v>0</v>
      </c>
      <c r="BA180" s="38">
        <v>0</v>
      </c>
      <c r="BB180" s="39">
        <v>0</v>
      </c>
      <c r="BC180" s="39">
        <v>0</v>
      </c>
      <c r="BD180" s="39">
        <v>0</v>
      </c>
      <c r="BE180" s="40">
        <v>0</v>
      </c>
      <c r="BF180" s="38">
        <v>0</v>
      </c>
      <c r="BG180" s="39">
        <v>0</v>
      </c>
      <c r="BH180" s="39">
        <v>0</v>
      </c>
      <c r="BI180" s="39">
        <v>0</v>
      </c>
      <c r="BJ180" s="40">
        <v>0</v>
      </c>
      <c r="BK180" s="41">
        <v>0</v>
      </c>
    </row>
    <row r="181" spans="1:63" s="47" customFormat="1" ht="15">
      <c r="A181" s="37"/>
      <c r="B181" s="8" t="s">
        <v>39</v>
      </c>
      <c r="C181" s="43">
        <v>0</v>
      </c>
      <c r="D181" s="44">
        <v>0</v>
      </c>
      <c r="E181" s="44">
        <v>0</v>
      </c>
      <c r="F181" s="44">
        <v>0</v>
      </c>
      <c r="G181" s="45">
        <v>0</v>
      </c>
      <c r="H181" s="43">
        <v>0</v>
      </c>
      <c r="I181" s="44">
        <v>0</v>
      </c>
      <c r="J181" s="44">
        <v>0</v>
      </c>
      <c r="K181" s="44">
        <v>0</v>
      </c>
      <c r="L181" s="45">
        <v>0</v>
      </c>
      <c r="M181" s="43">
        <v>0</v>
      </c>
      <c r="N181" s="44">
        <v>0</v>
      </c>
      <c r="O181" s="44">
        <v>0</v>
      </c>
      <c r="P181" s="44">
        <v>0</v>
      </c>
      <c r="Q181" s="45">
        <v>0</v>
      </c>
      <c r="R181" s="43">
        <v>0</v>
      </c>
      <c r="S181" s="44">
        <v>0</v>
      </c>
      <c r="T181" s="44">
        <v>0</v>
      </c>
      <c r="U181" s="44">
        <v>0</v>
      </c>
      <c r="V181" s="45">
        <v>0</v>
      </c>
      <c r="W181" s="43">
        <v>0</v>
      </c>
      <c r="X181" s="44">
        <v>0</v>
      </c>
      <c r="Y181" s="44">
        <v>0</v>
      </c>
      <c r="Z181" s="44">
        <v>0</v>
      </c>
      <c r="AA181" s="45">
        <v>0</v>
      </c>
      <c r="AB181" s="43">
        <v>0</v>
      </c>
      <c r="AC181" s="44">
        <v>0</v>
      </c>
      <c r="AD181" s="44">
        <v>0</v>
      </c>
      <c r="AE181" s="44">
        <v>0</v>
      </c>
      <c r="AF181" s="45">
        <v>0</v>
      </c>
      <c r="AG181" s="43">
        <v>0</v>
      </c>
      <c r="AH181" s="44">
        <v>0</v>
      </c>
      <c r="AI181" s="44">
        <v>0</v>
      </c>
      <c r="AJ181" s="44">
        <v>0</v>
      </c>
      <c r="AK181" s="45">
        <v>0</v>
      </c>
      <c r="AL181" s="43">
        <v>0</v>
      </c>
      <c r="AM181" s="44">
        <v>0</v>
      </c>
      <c r="AN181" s="44">
        <v>0</v>
      </c>
      <c r="AO181" s="44">
        <v>0</v>
      </c>
      <c r="AP181" s="45">
        <v>0</v>
      </c>
      <c r="AQ181" s="43">
        <v>0</v>
      </c>
      <c r="AR181" s="44">
        <v>0</v>
      </c>
      <c r="AS181" s="44">
        <v>0</v>
      </c>
      <c r="AT181" s="44">
        <v>0</v>
      </c>
      <c r="AU181" s="45">
        <v>0</v>
      </c>
      <c r="AV181" s="43">
        <v>0</v>
      </c>
      <c r="AW181" s="44">
        <v>0</v>
      </c>
      <c r="AX181" s="44">
        <v>0</v>
      </c>
      <c r="AY181" s="44">
        <v>0</v>
      </c>
      <c r="AZ181" s="45">
        <v>0</v>
      </c>
      <c r="BA181" s="43">
        <v>0</v>
      </c>
      <c r="BB181" s="44">
        <v>0</v>
      </c>
      <c r="BC181" s="44">
        <v>0</v>
      </c>
      <c r="BD181" s="44">
        <v>0</v>
      </c>
      <c r="BE181" s="45">
        <v>0</v>
      </c>
      <c r="BF181" s="43">
        <v>0</v>
      </c>
      <c r="BG181" s="44">
        <v>0</v>
      </c>
      <c r="BH181" s="44">
        <v>0</v>
      </c>
      <c r="BI181" s="44">
        <v>0</v>
      </c>
      <c r="BJ181" s="45">
        <v>0</v>
      </c>
      <c r="BK181" s="46">
        <v>0</v>
      </c>
    </row>
    <row r="182" spans="1:63" s="47" customFormat="1" ht="15">
      <c r="A182" s="37" t="s">
        <v>16</v>
      </c>
      <c r="B182" s="13" t="s">
        <v>17</v>
      </c>
      <c r="C182" s="43"/>
      <c r="D182" s="44"/>
      <c r="E182" s="44"/>
      <c r="F182" s="44"/>
      <c r="G182" s="45"/>
      <c r="H182" s="43"/>
      <c r="I182" s="44"/>
      <c r="J182" s="44"/>
      <c r="K182" s="44"/>
      <c r="L182" s="45"/>
      <c r="M182" s="43"/>
      <c r="N182" s="44"/>
      <c r="O182" s="44"/>
      <c r="P182" s="44"/>
      <c r="Q182" s="45"/>
      <c r="R182" s="43"/>
      <c r="S182" s="44"/>
      <c r="T182" s="44"/>
      <c r="U182" s="44"/>
      <c r="V182" s="45"/>
      <c r="W182" s="43"/>
      <c r="X182" s="44"/>
      <c r="Y182" s="44"/>
      <c r="Z182" s="44"/>
      <c r="AA182" s="45"/>
      <c r="AB182" s="43"/>
      <c r="AC182" s="44"/>
      <c r="AD182" s="44"/>
      <c r="AE182" s="44"/>
      <c r="AF182" s="45"/>
      <c r="AG182" s="43"/>
      <c r="AH182" s="44"/>
      <c r="AI182" s="44"/>
      <c r="AJ182" s="44"/>
      <c r="AK182" s="45"/>
      <c r="AL182" s="43"/>
      <c r="AM182" s="44"/>
      <c r="AN182" s="44"/>
      <c r="AO182" s="44"/>
      <c r="AP182" s="45"/>
      <c r="AQ182" s="43"/>
      <c r="AR182" s="44"/>
      <c r="AS182" s="44"/>
      <c r="AT182" s="44"/>
      <c r="AU182" s="45"/>
      <c r="AV182" s="43"/>
      <c r="AW182" s="44"/>
      <c r="AX182" s="44"/>
      <c r="AY182" s="44"/>
      <c r="AZ182" s="45"/>
      <c r="BA182" s="43"/>
      <c r="BB182" s="44"/>
      <c r="BC182" s="44"/>
      <c r="BD182" s="44"/>
      <c r="BE182" s="45"/>
      <c r="BF182" s="43"/>
      <c r="BG182" s="44"/>
      <c r="BH182" s="44"/>
      <c r="BI182" s="44"/>
      <c r="BJ182" s="45"/>
      <c r="BK182" s="46"/>
    </row>
    <row r="183" spans="1:63" s="42" customFormat="1" ht="15">
      <c r="A183" s="37"/>
      <c r="B183" s="7" t="s">
        <v>294</v>
      </c>
      <c r="C183" s="38">
        <v>0</v>
      </c>
      <c r="D183" s="39">
        <v>130.12583571816123</v>
      </c>
      <c r="E183" s="39">
        <v>0</v>
      </c>
      <c r="F183" s="39">
        <v>0</v>
      </c>
      <c r="G183" s="40">
        <v>0</v>
      </c>
      <c r="H183" s="38">
        <v>245.22007159577421</v>
      </c>
      <c r="I183" s="39">
        <v>6673.508759699097</v>
      </c>
      <c r="J183" s="39">
        <v>458.4418058020968</v>
      </c>
      <c r="K183" s="39">
        <v>6.8036764216774195</v>
      </c>
      <c r="L183" s="40">
        <v>285.2612790930968</v>
      </c>
      <c r="M183" s="38">
        <v>0</v>
      </c>
      <c r="N183" s="39">
        <v>0</v>
      </c>
      <c r="O183" s="39">
        <v>0</v>
      </c>
      <c r="P183" s="39">
        <v>0</v>
      </c>
      <c r="Q183" s="40">
        <v>0</v>
      </c>
      <c r="R183" s="38">
        <v>91.5593804075484</v>
      </c>
      <c r="S183" s="39">
        <v>51.5277807713226</v>
      </c>
      <c r="T183" s="39">
        <v>30.413068232483873</v>
      </c>
      <c r="U183" s="39">
        <v>0</v>
      </c>
      <c r="V183" s="40">
        <v>106.85864943858066</v>
      </c>
      <c r="W183" s="38">
        <v>0</v>
      </c>
      <c r="X183" s="39">
        <v>0</v>
      </c>
      <c r="Y183" s="39">
        <v>0</v>
      </c>
      <c r="Z183" s="39">
        <v>0</v>
      </c>
      <c r="AA183" s="40">
        <v>0</v>
      </c>
      <c r="AB183" s="38">
        <v>2.6576271796451603</v>
      </c>
      <c r="AC183" s="39">
        <v>0.5876243656451613</v>
      </c>
      <c r="AD183" s="39">
        <v>0</v>
      </c>
      <c r="AE183" s="39">
        <v>0</v>
      </c>
      <c r="AF183" s="40">
        <v>2.9392405609999988</v>
      </c>
      <c r="AG183" s="38">
        <v>0</v>
      </c>
      <c r="AH183" s="39">
        <v>0</v>
      </c>
      <c r="AI183" s="39">
        <v>0</v>
      </c>
      <c r="AJ183" s="39">
        <v>0</v>
      </c>
      <c r="AK183" s="40">
        <v>0</v>
      </c>
      <c r="AL183" s="38">
        <v>0.2144795995161291</v>
      </c>
      <c r="AM183" s="39">
        <v>0.00014636070967741943</v>
      </c>
      <c r="AN183" s="39">
        <v>0</v>
      </c>
      <c r="AO183" s="39">
        <v>0</v>
      </c>
      <c r="AP183" s="40">
        <v>0.043373261548387096</v>
      </c>
      <c r="AQ183" s="38">
        <v>0</v>
      </c>
      <c r="AR183" s="39">
        <v>0</v>
      </c>
      <c r="AS183" s="39">
        <v>0</v>
      </c>
      <c r="AT183" s="39">
        <v>0</v>
      </c>
      <c r="AU183" s="40">
        <v>0</v>
      </c>
      <c r="AV183" s="38">
        <v>1337.1627628810643</v>
      </c>
      <c r="AW183" s="39">
        <v>1967.8954321183298</v>
      </c>
      <c r="AX183" s="39">
        <v>0</v>
      </c>
      <c r="AY183" s="39">
        <v>282.2788887540645</v>
      </c>
      <c r="AZ183" s="40">
        <v>886.6566141840971</v>
      </c>
      <c r="BA183" s="38">
        <v>0</v>
      </c>
      <c r="BB183" s="39">
        <v>0</v>
      </c>
      <c r="BC183" s="39">
        <v>0</v>
      </c>
      <c r="BD183" s="39">
        <v>0</v>
      </c>
      <c r="BE183" s="40">
        <v>0</v>
      </c>
      <c r="BF183" s="38">
        <v>613.1274778835809</v>
      </c>
      <c r="BG183" s="39">
        <v>224.53400298377414</v>
      </c>
      <c r="BH183" s="39">
        <v>40.7186556403871</v>
      </c>
      <c r="BI183" s="39">
        <v>0</v>
      </c>
      <c r="BJ183" s="40">
        <v>253.25092741212902</v>
      </c>
      <c r="BK183" s="41">
        <f>SUM(C183:BJ183)</f>
        <v>13691.787560365332</v>
      </c>
    </row>
    <row r="184" spans="1:63" s="42" customFormat="1" ht="15">
      <c r="A184" s="37"/>
      <c r="B184" s="7" t="s">
        <v>316</v>
      </c>
      <c r="C184" s="38">
        <v>0</v>
      </c>
      <c r="D184" s="39">
        <v>0.4195133870967742</v>
      </c>
      <c r="E184" s="39">
        <v>0</v>
      </c>
      <c r="F184" s="39">
        <v>0</v>
      </c>
      <c r="G184" s="40">
        <v>0</v>
      </c>
      <c r="H184" s="38">
        <v>4.690123783870968</v>
      </c>
      <c r="I184" s="39">
        <v>28.63842677303226</v>
      </c>
      <c r="J184" s="39">
        <v>0</v>
      </c>
      <c r="K184" s="39">
        <v>0</v>
      </c>
      <c r="L184" s="40">
        <v>25.987009588709675</v>
      </c>
      <c r="M184" s="38">
        <v>0</v>
      </c>
      <c r="N184" s="39">
        <v>0</v>
      </c>
      <c r="O184" s="39">
        <v>0</v>
      </c>
      <c r="P184" s="39">
        <v>0</v>
      </c>
      <c r="Q184" s="40">
        <v>0</v>
      </c>
      <c r="R184" s="38">
        <v>3.130037031838709</v>
      </c>
      <c r="S184" s="39">
        <v>16.397735922419354</v>
      </c>
      <c r="T184" s="39">
        <v>13.424428387096775</v>
      </c>
      <c r="U184" s="39">
        <v>0</v>
      </c>
      <c r="V184" s="40">
        <v>7.212605863612904</v>
      </c>
      <c r="W184" s="38">
        <v>0</v>
      </c>
      <c r="X184" s="39">
        <v>0</v>
      </c>
      <c r="Y184" s="39">
        <v>0</v>
      </c>
      <c r="Z184" s="39">
        <v>0</v>
      </c>
      <c r="AA184" s="40">
        <v>0</v>
      </c>
      <c r="AB184" s="38">
        <v>0.0731636984516129</v>
      </c>
      <c r="AC184" s="39">
        <v>0</v>
      </c>
      <c r="AD184" s="39">
        <v>0</v>
      </c>
      <c r="AE184" s="39">
        <v>0</v>
      </c>
      <c r="AF184" s="40">
        <v>0</v>
      </c>
      <c r="AG184" s="38">
        <v>0</v>
      </c>
      <c r="AH184" s="39">
        <v>0</v>
      </c>
      <c r="AI184" s="39">
        <v>0</v>
      </c>
      <c r="AJ184" s="39">
        <v>0</v>
      </c>
      <c r="AK184" s="40">
        <v>0</v>
      </c>
      <c r="AL184" s="38">
        <v>0.023745549741935486</v>
      </c>
      <c r="AM184" s="39">
        <v>0</v>
      </c>
      <c r="AN184" s="39">
        <v>0</v>
      </c>
      <c r="AO184" s="39">
        <v>0</v>
      </c>
      <c r="AP184" s="40">
        <v>0</v>
      </c>
      <c r="AQ184" s="38">
        <v>0</v>
      </c>
      <c r="AR184" s="39">
        <v>0</v>
      </c>
      <c r="AS184" s="39">
        <v>0</v>
      </c>
      <c r="AT184" s="39">
        <v>0</v>
      </c>
      <c r="AU184" s="40">
        <v>0</v>
      </c>
      <c r="AV184" s="38">
        <v>10.810606475580641</v>
      </c>
      <c r="AW184" s="39">
        <v>7.558952098141347</v>
      </c>
      <c r="AX184" s="39">
        <v>0.41939225806451613</v>
      </c>
      <c r="AY184" s="39">
        <v>0</v>
      </c>
      <c r="AZ184" s="40">
        <v>17.884316622258073</v>
      </c>
      <c r="BA184" s="38">
        <v>0</v>
      </c>
      <c r="BB184" s="39">
        <v>0</v>
      </c>
      <c r="BC184" s="39">
        <v>0</v>
      </c>
      <c r="BD184" s="39">
        <v>0</v>
      </c>
      <c r="BE184" s="40">
        <v>0</v>
      </c>
      <c r="BF184" s="38">
        <v>8.374772922129033</v>
      </c>
      <c r="BG184" s="39">
        <v>1.5989554958709682</v>
      </c>
      <c r="BH184" s="39">
        <v>2.180839741935484</v>
      </c>
      <c r="BI184" s="39">
        <v>0</v>
      </c>
      <c r="BJ184" s="40">
        <v>10.605862530451612</v>
      </c>
      <c r="BK184" s="41">
        <f>SUM(C184:BJ184)</f>
        <v>159.43048813030265</v>
      </c>
    </row>
    <row r="185" spans="1:63" s="42" customFormat="1" ht="15">
      <c r="A185" s="37"/>
      <c r="B185" s="7" t="s">
        <v>291</v>
      </c>
      <c r="C185" s="38">
        <v>0</v>
      </c>
      <c r="D185" s="39">
        <v>24.137566206290327</v>
      </c>
      <c r="E185" s="39">
        <v>0</v>
      </c>
      <c r="F185" s="39">
        <v>0</v>
      </c>
      <c r="G185" s="40">
        <v>0</v>
      </c>
      <c r="H185" s="38">
        <v>83.0016937646129</v>
      </c>
      <c r="I185" s="39">
        <v>727.886347584516</v>
      </c>
      <c r="J185" s="39">
        <v>8.20332682603226</v>
      </c>
      <c r="K185" s="39">
        <v>0</v>
      </c>
      <c r="L185" s="40">
        <v>66.3827642543871</v>
      </c>
      <c r="M185" s="38">
        <v>0</v>
      </c>
      <c r="N185" s="39">
        <v>0</v>
      </c>
      <c r="O185" s="39">
        <v>0</v>
      </c>
      <c r="P185" s="39">
        <v>0</v>
      </c>
      <c r="Q185" s="40">
        <v>0</v>
      </c>
      <c r="R185" s="38">
        <v>48.772917924903226</v>
      </c>
      <c r="S185" s="39">
        <v>104.45908325348385</v>
      </c>
      <c r="T185" s="39">
        <v>38.4250702232258</v>
      </c>
      <c r="U185" s="39">
        <v>0</v>
      </c>
      <c r="V185" s="40">
        <v>24.635465225516135</v>
      </c>
      <c r="W185" s="38">
        <v>0</v>
      </c>
      <c r="X185" s="39">
        <v>0</v>
      </c>
      <c r="Y185" s="39">
        <v>0</v>
      </c>
      <c r="Z185" s="39">
        <v>0</v>
      </c>
      <c r="AA185" s="40">
        <v>0</v>
      </c>
      <c r="AB185" s="38">
        <v>10.663310051612902</v>
      </c>
      <c r="AC185" s="39">
        <v>3.8297910845161285</v>
      </c>
      <c r="AD185" s="39">
        <v>0</v>
      </c>
      <c r="AE185" s="39">
        <v>0</v>
      </c>
      <c r="AF185" s="40">
        <v>6.178968894483869</v>
      </c>
      <c r="AG185" s="38">
        <v>0</v>
      </c>
      <c r="AH185" s="39">
        <v>0</v>
      </c>
      <c r="AI185" s="39">
        <v>0</v>
      </c>
      <c r="AJ185" s="39">
        <v>0</v>
      </c>
      <c r="AK185" s="40">
        <v>0</v>
      </c>
      <c r="AL185" s="38">
        <v>0.002179518516129032</v>
      </c>
      <c r="AM185" s="39">
        <v>0</v>
      </c>
      <c r="AN185" s="39">
        <v>0</v>
      </c>
      <c r="AO185" s="39">
        <v>0</v>
      </c>
      <c r="AP185" s="40">
        <v>0</v>
      </c>
      <c r="AQ185" s="38">
        <v>0</v>
      </c>
      <c r="AR185" s="39">
        <v>0</v>
      </c>
      <c r="AS185" s="39">
        <v>0</v>
      </c>
      <c r="AT185" s="39">
        <v>0</v>
      </c>
      <c r="AU185" s="40">
        <v>0</v>
      </c>
      <c r="AV185" s="38">
        <v>554.3449320858061</v>
      </c>
      <c r="AW185" s="39">
        <v>868.7382846997826</v>
      </c>
      <c r="AX185" s="39">
        <v>3.6910118435161285</v>
      </c>
      <c r="AY185" s="39">
        <v>0</v>
      </c>
      <c r="AZ185" s="40">
        <v>300.79535041500003</v>
      </c>
      <c r="BA185" s="38">
        <v>0</v>
      </c>
      <c r="BB185" s="39">
        <v>0</v>
      </c>
      <c r="BC185" s="39">
        <v>0</v>
      </c>
      <c r="BD185" s="39">
        <v>0</v>
      </c>
      <c r="BE185" s="40">
        <v>0</v>
      </c>
      <c r="BF185" s="38">
        <v>262.6947263975483</v>
      </c>
      <c r="BG185" s="39">
        <v>238.4606922535807</v>
      </c>
      <c r="BH185" s="39">
        <v>104.23805399774193</v>
      </c>
      <c r="BI185" s="39">
        <v>0</v>
      </c>
      <c r="BJ185" s="40">
        <v>129.3161225572258</v>
      </c>
      <c r="BK185" s="41">
        <f>SUM(C185:BJ185)</f>
        <v>3608.8576590622984</v>
      </c>
    </row>
    <row r="186" spans="1:63" s="42" customFormat="1" ht="15">
      <c r="A186" s="37"/>
      <c r="B186" s="7" t="s">
        <v>117</v>
      </c>
      <c r="C186" s="38">
        <v>0</v>
      </c>
      <c r="D186" s="39">
        <v>5.627814677419355</v>
      </c>
      <c r="E186" s="39">
        <v>0</v>
      </c>
      <c r="F186" s="39">
        <v>0</v>
      </c>
      <c r="G186" s="40">
        <v>0</v>
      </c>
      <c r="H186" s="38">
        <v>4.734963705903225</v>
      </c>
      <c r="I186" s="39">
        <v>0</v>
      </c>
      <c r="J186" s="39">
        <v>0</v>
      </c>
      <c r="K186" s="39">
        <v>0</v>
      </c>
      <c r="L186" s="40">
        <v>0.3596164532258065</v>
      </c>
      <c r="M186" s="38">
        <v>0</v>
      </c>
      <c r="N186" s="39">
        <v>0</v>
      </c>
      <c r="O186" s="39">
        <v>0</v>
      </c>
      <c r="P186" s="39">
        <v>0</v>
      </c>
      <c r="Q186" s="40">
        <v>0</v>
      </c>
      <c r="R186" s="38">
        <v>1.0505718873870968</v>
      </c>
      <c r="S186" s="39">
        <v>0</v>
      </c>
      <c r="T186" s="39">
        <v>0</v>
      </c>
      <c r="U186" s="39">
        <v>0</v>
      </c>
      <c r="V186" s="40">
        <v>0.15864383441935484</v>
      </c>
      <c r="W186" s="38">
        <v>0</v>
      </c>
      <c r="X186" s="39">
        <v>0</v>
      </c>
      <c r="Y186" s="39">
        <v>0</v>
      </c>
      <c r="Z186" s="39">
        <v>0</v>
      </c>
      <c r="AA186" s="40">
        <v>0</v>
      </c>
      <c r="AB186" s="38">
        <v>0.16049575383870965</v>
      </c>
      <c r="AC186" s="39">
        <v>0</v>
      </c>
      <c r="AD186" s="39">
        <v>0</v>
      </c>
      <c r="AE186" s="39">
        <v>0</v>
      </c>
      <c r="AF186" s="40">
        <v>0.021636915129032267</v>
      </c>
      <c r="AG186" s="38">
        <v>0</v>
      </c>
      <c r="AH186" s="39">
        <v>0</v>
      </c>
      <c r="AI186" s="39">
        <v>0</v>
      </c>
      <c r="AJ186" s="39">
        <v>0</v>
      </c>
      <c r="AK186" s="40">
        <v>0</v>
      </c>
      <c r="AL186" s="38">
        <v>0.03132979667741935</v>
      </c>
      <c r="AM186" s="39">
        <v>0</v>
      </c>
      <c r="AN186" s="39">
        <v>0</v>
      </c>
      <c r="AO186" s="39">
        <v>0</v>
      </c>
      <c r="AP186" s="40">
        <v>0</v>
      </c>
      <c r="AQ186" s="38">
        <v>0</v>
      </c>
      <c r="AR186" s="39">
        <v>0</v>
      </c>
      <c r="AS186" s="39">
        <v>0</v>
      </c>
      <c r="AT186" s="39">
        <v>0</v>
      </c>
      <c r="AU186" s="40">
        <v>0</v>
      </c>
      <c r="AV186" s="38">
        <v>102.07029424487096</v>
      </c>
      <c r="AW186" s="39">
        <v>0.0008047432903225806</v>
      </c>
      <c r="AX186" s="39">
        <v>0</v>
      </c>
      <c r="AY186" s="39">
        <v>0</v>
      </c>
      <c r="AZ186" s="40">
        <v>34.32263820925807</v>
      </c>
      <c r="BA186" s="38">
        <v>0</v>
      </c>
      <c r="BB186" s="39">
        <v>0</v>
      </c>
      <c r="BC186" s="39">
        <v>0</v>
      </c>
      <c r="BD186" s="39">
        <v>0</v>
      </c>
      <c r="BE186" s="40">
        <v>0</v>
      </c>
      <c r="BF186" s="38">
        <v>58.96528418825808</v>
      </c>
      <c r="BG186" s="39">
        <v>0</v>
      </c>
      <c r="BH186" s="39">
        <v>0</v>
      </c>
      <c r="BI186" s="39">
        <v>0</v>
      </c>
      <c r="BJ186" s="40">
        <v>4.418690470322581</v>
      </c>
      <c r="BK186" s="41">
        <f>SUM(C186:BJ186)</f>
        <v>211.92278488</v>
      </c>
    </row>
    <row r="187" spans="1:63" s="42" customFormat="1" ht="15">
      <c r="A187" s="37"/>
      <c r="B187" s="7" t="s">
        <v>119</v>
      </c>
      <c r="C187" s="38">
        <v>0</v>
      </c>
      <c r="D187" s="39">
        <v>564.020777369613</v>
      </c>
      <c r="E187" s="39">
        <v>0</v>
      </c>
      <c r="F187" s="39">
        <v>0</v>
      </c>
      <c r="G187" s="40">
        <v>25.86882377832258</v>
      </c>
      <c r="H187" s="38">
        <v>108.6730469960968</v>
      </c>
      <c r="I187" s="39">
        <v>2261.28984221071</v>
      </c>
      <c r="J187" s="39">
        <v>34.81671241506451</v>
      </c>
      <c r="K187" s="39">
        <v>0</v>
      </c>
      <c r="L187" s="40">
        <v>8.147439459064516</v>
      </c>
      <c r="M187" s="38">
        <v>0</v>
      </c>
      <c r="N187" s="39">
        <v>0</v>
      </c>
      <c r="O187" s="39">
        <v>0</v>
      </c>
      <c r="P187" s="39">
        <v>0</v>
      </c>
      <c r="Q187" s="40">
        <v>0</v>
      </c>
      <c r="R187" s="38">
        <v>19.63339388574194</v>
      </c>
      <c r="S187" s="39">
        <v>18.001413455290326</v>
      </c>
      <c r="T187" s="39">
        <v>4.368394168774194</v>
      </c>
      <c r="U187" s="39">
        <v>0</v>
      </c>
      <c r="V187" s="40">
        <v>0.7261285335806452</v>
      </c>
      <c r="W187" s="38">
        <v>0</v>
      </c>
      <c r="X187" s="39">
        <v>0</v>
      </c>
      <c r="Y187" s="39">
        <v>0</v>
      </c>
      <c r="Z187" s="39">
        <v>0</v>
      </c>
      <c r="AA187" s="40">
        <v>0</v>
      </c>
      <c r="AB187" s="38">
        <v>0.03488281774193548</v>
      </c>
      <c r="AC187" s="39">
        <v>0</v>
      </c>
      <c r="AD187" s="39">
        <v>0</v>
      </c>
      <c r="AE187" s="39">
        <v>0</v>
      </c>
      <c r="AF187" s="40">
        <v>0</v>
      </c>
      <c r="AG187" s="38">
        <v>0</v>
      </c>
      <c r="AH187" s="39">
        <v>0</v>
      </c>
      <c r="AI187" s="39">
        <v>0</v>
      </c>
      <c r="AJ187" s="39">
        <v>0</v>
      </c>
      <c r="AK187" s="40">
        <v>0</v>
      </c>
      <c r="AL187" s="38">
        <v>0</v>
      </c>
      <c r="AM187" s="39">
        <v>0</v>
      </c>
      <c r="AN187" s="39">
        <v>0</v>
      </c>
      <c r="AO187" s="39">
        <v>0</v>
      </c>
      <c r="AP187" s="40">
        <v>0</v>
      </c>
      <c r="AQ187" s="38">
        <v>0</v>
      </c>
      <c r="AR187" s="39">
        <v>0</v>
      </c>
      <c r="AS187" s="39">
        <v>0</v>
      </c>
      <c r="AT187" s="39">
        <v>0</v>
      </c>
      <c r="AU187" s="40">
        <v>0</v>
      </c>
      <c r="AV187" s="38">
        <v>32.964321672258066</v>
      </c>
      <c r="AW187" s="39">
        <v>680.4187369430807</v>
      </c>
      <c r="AX187" s="39">
        <v>0</v>
      </c>
      <c r="AY187" s="39">
        <v>0</v>
      </c>
      <c r="AZ187" s="40">
        <v>66.7361228601613</v>
      </c>
      <c r="BA187" s="38">
        <v>0</v>
      </c>
      <c r="BB187" s="39">
        <v>0</v>
      </c>
      <c r="BC187" s="39">
        <v>0</v>
      </c>
      <c r="BD187" s="39">
        <v>0</v>
      </c>
      <c r="BE187" s="40">
        <v>0</v>
      </c>
      <c r="BF187" s="38">
        <v>7.145947158451612</v>
      </c>
      <c r="BG187" s="39">
        <v>9.55886557229032</v>
      </c>
      <c r="BH187" s="39">
        <v>0</v>
      </c>
      <c r="BI187" s="39">
        <v>0</v>
      </c>
      <c r="BJ187" s="40">
        <v>2.981645575096774</v>
      </c>
      <c r="BK187" s="41">
        <f aca="true" t="shared" si="8" ref="BK187:BK192">SUM(C187:BJ187)</f>
        <v>3845.3864948713394</v>
      </c>
    </row>
    <row r="188" spans="1:63" s="42" customFormat="1" ht="15">
      <c r="A188" s="37"/>
      <c r="B188" s="7" t="s">
        <v>103</v>
      </c>
      <c r="C188" s="38">
        <v>0</v>
      </c>
      <c r="D188" s="39">
        <v>0.620087728483871</v>
      </c>
      <c r="E188" s="39">
        <v>0</v>
      </c>
      <c r="F188" s="39">
        <v>0</v>
      </c>
      <c r="G188" s="40">
        <v>0</v>
      </c>
      <c r="H188" s="38">
        <v>3.0208123484516123</v>
      </c>
      <c r="I188" s="39">
        <v>74.14468431374192</v>
      </c>
      <c r="J188" s="39">
        <v>0</v>
      </c>
      <c r="K188" s="39">
        <v>0</v>
      </c>
      <c r="L188" s="40">
        <v>6.822068953129033</v>
      </c>
      <c r="M188" s="38">
        <v>0</v>
      </c>
      <c r="N188" s="39">
        <v>0</v>
      </c>
      <c r="O188" s="39">
        <v>0</v>
      </c>
      <c r="P188" s="39">
        <v>0</v>
      </c>
      <c r="Q188" s="40">
        <v>0</v>
      </c>
      <c r="R188" s="38">
        <v>3.213612180451612</v>
      </c>
      <c r="S188" s="39">
        <v>0.018916006612903227</v>
      </c>
      <c r="T188" s="39">
        <v>0</v>
      </c>
      <c r="U188" s="39">
        <v>0</v>
      </c>
      <c r="V188" s="40">
        <v>0.5947994334193547</v>
      </c>
      <c r="W188" s="38">
        <v>0</v>
      </c>
      <c r="X188" s="39">
        <v>0</v>
      </c>
      <c r="Y188" s="39">
        <v>0</v>
      </c>
      <c r="Z188" s="39">
        <v>0</v>
      </c>
      <c r="AA188" s="40">
        <v>0</v>
      </c>
      <c r="AB188" s="38">
        <v>0.03274580683870967</v>
      </c>
      <c r="AC188" s="39">
        <v>0.04338528577419356</v>
      </c>
      <c r="AD188" s="39">
        <v>0</v>
      </c>
      <c r="AE188" s="39">
        <v>0</v>
      </c>
      <c r="AF188" s="40">
        <v>0.34257027393548384</v>
      </c>
      <c r="AG188" s="38">
        <v>0</v>
      </c>
      <c r="AH188" s="39">
        <v>0</v>
      </c>
      <c r="AI188" s="39">
        <v>0</v>
      </c>
      <c r="AJ188" s="39">
        <v>0</v>
      </c>
      <c r="AK188" s="40">
        <v>0</v>
      </c>
      <c r="AL188" s="38">
        <v>0.0058346333870967736</v>
      </c>
      <c r="AM188" s="39">
        <v>0</v>
      </c>
      <c r="AN188" s="39">
        <v>0</v>
      </c>
      <c r="AO188" s="39">
        <v>0</v>
      </c>
      <c r="AP188" s="40">
        <v>0</v>
      </c>
      <c r="AQ188" s="38">
        <v>0</v>
      </c>
      <c r="AR188" s="39">
        <v>5.258064516129035E-09</v>
      </c>
      <c r="AS188" s="39">
        <v>0</v>
      </c>
      <c r="AT188" s="39">
        <v>0</v>
      </c>
      <c r="AU188" s="40">
        <v>0</v>
      </c>
      <c r="AV188" s="38">
        <v>32.11678082522582</v>
      </c>
      <c r="AW188" s="39">
        <v>115.5232507795863</v>
      </c>
      <c r="AX188" s="39">
        <v>2.0175643698387105</v>
      </c>
      <c r="AY188" s="39">
        <v>0</v>
      </c>
      <c r="AZ188" s="40">
        <v>104.74379180754839</v>
      </c>
      <c r="BA188" s="38">
        <v>0</v>
      </c>
      <c r="BB188" s="39">
        <v>0</v>
      </c>
      <c r="BC188" s="39">
        <v>0</v>
      </c>
      <c r="BD188" s="39">
        <v>0</v>
      </c>
      <c r="BE188" s="40">
        <v>0</v>
      </c>
      <c r="BF188" s="38">
        <v>4.623952218580645</v>
      </c>
      <c r="BG188" s="39">
        <v>13.873707432709676</v>
      </c>
      <c r="BH188" s="39">
        <v>1.88522969716129</v>
      </c>
      <c r="BI188" s="39">
        <v>0</v>
      </c>
      <c r="BJ188" s="40">
        <v>7.6820748425483885</v>
      </c>
      <c r="BK188" s="41">
        <f t="shared" si="8"/>
        <v>371.32586894268303</v>
      </c>
    </row>
    <row r="189" spans="1:63" s="42" customFormat="1" ht="15">
      <c r="A189" s="37"/>
      <c r="B189" s="7" t="s">
        <v>296</v>
      </c>
      <c r="C189" s="38">
        <v>0</v>
      </c>
      <c r="D189" s="39">
        <v>0.63541263</v>
      </c>
      <c r="E189" s="39">
        <v>0</v>
      </c>
      <c r="F189" s="39">
        <v>0</v>
      </c>
      <c r="G189" s="40">
        <v>0</v>
      </c>
      <c r="H189" s="38">
        <v>21.080960315354837</v>
      </c>
      <c r="I189" s="39">
        <v>3.1977138139677423</v>
      </c>
      <c r="J189" s="39">
        <v>0</v>
      </c>
      <c r="K189" s="39">
        <v>0</v>
      </c>
      <c r="L189" s="40">
        <v>52.53058802983872</v>
      </c>
      <c r="M189" s="38">
        <v>0</v>
      </c>
      <c r="N189" s="39">
        <v>0</v>
      </c>
      <c r="O189" s="39">
        <v>0</v>
      </c>
      <c r="P189" s="39">
        <v>0</v>
      </c>
      <c r="Q189" s="40">
        <v>0</v>
      </c>
      <c r="R189" s="38">
        <v>7.622193146709676</v>
      </c>
      <c r="S189" s="39">
        <v>1.9556777894516133</v>
      </c>
      <c r="T189" s="39">
        <v>0</v>
      </c>
      <c r="U189" s="39">
        <v>0</v>
      </c>
      <c r="V189" s="40">
        <v>12.440859364709675</v>
      </c>
      <c r="W189" s="38">
        <v>0</v>
      </c>
      <c r="X189" s="39">
        <v>0</v>
      </c>
      <c r="Y189" s="39">
        <v>0</v>
      </c>
      <c r="Z189" s="39">
        <v>0</v>
      </c>
      <c r="AA189" s="40">
        <v>0</v>
      </c>
      <c r="AB189" s="38">
        <v>0.5695135450322582</v>
      </c>
      <c r="AC189" s="39">
        <v>0</v>
      </c>
      <c r="AD189" s="39">
        <v>0</v>
      </c>
      <c r="AE189" s="39">
        <v>0</v>
      </c>
      <c r="AF189" s="40">
        <v>0.5926997678064517</v>
      </c>
      <c r="AG189" s="38">
        <v>0</v>
      </c>
      <c r="AH189" s="39">
        <v>0</v>
      </c>
      <c r="AI189" s="39">
        <v>0</v>
      </c>
      <c r="AJ189" s="39">
        <v>0</v>
      </c>
      <c r="AK189" s="40">
        <v>0</v>
      </c>
      <c r="AL189" s="38">
        <v>0.028333133580645157</v>
      </c>
      <c r="AM189" s="39">
        <v>0</v>
      </c>
      <c r="AN189" s="39">
        <v>0</v>
      </c>
      <c r="AO189" s="39">
        <v>0</v>
      </c>
      <c r="AP189" s="40">
        <v>0.02510965641935484</v>
      </c>
      <c r="AQ189" s="38">
        <v>0</v>
      </c>
      <c r="AR189" s="39">
        <v>0</v>
      </c>
      <c r="AS189" s="39">
        <v>0</v>
      </c>
      <c r="AT189" s="39">
        <v>0</v>
      </c>
      <c r="AU189" s="40">
        <v>0</v>
      </c>
      <c r="AV189" s="38">
        <v>420.3549469394195</v>
      </c>
      <c r="AW189" s="39">
        <v>331.3145216996909</v>
      </c>
      <c r="AX189" s="39">
        <v>0.7679273355806451</v>
      </c>
      <c r="AY189" s="39">
        <v>0</v>
      </c>
      <c r="AZ189" s="40">
        <v>820.6250805846452</v>
      </c>
      <c r="BA189" s="38">
        <v>0</v>
      </c>
      <c r="BB189" s="39">
        <v>0</v>
      </c>
      <c r="BC189" s="39">
        <v>0</v>
      </c>
      <c r="BD189" s="39">
        <v>0</v>
      </c>
      <c r="BE189" s="40">
        <v>0</v>
      </c>
      <c r="BF189" s="38">
        <v>173.22460411793546</v>
      </c>
      <c r="BG189" s="39">
        <v>27.595637995870963</v>
      </c>
      <c r="BH189" s="39">
        <v>3.6434742549354837</v>
      </c>
      <c r="BI189" s="39">
        <v>0</v>
      </c>
      <c r="BJ189" s="40">
        <v>156.01435280467743</v>
      </c>
      <c r="BK189" s="41">
        <f t="shared" si="8"/>
        <v>2034.2196069256265</v>
      </c>
    </row>
    <row r="190" spans="1:63" s="42" customFormat="1" ht="15">
      <c r="A190" s="37"/>
      <c r="B190" s="7" t="s">
        <v>295</v>
      </c>
      <c r="C190" s="38">
        <v>0</v>
      </c>
      <c r="D190" s="39">
        <v>25.30680148732258</v>
      </c>
      <c r="E190" s="39">
        <v>0</v>
      </c>
      <c r="F190" s="39">
        <v>0</v>
      </c>
      <c r="G190" s="40">
        <v>0</v>
      </c>
      <c r="H190" s="38">
        <v>69.70129443380645</v>
      </c>
      <c r="I190" s="39">
        <v>474.93300399493535</v>
      </c>
      <c r="J190" s="39">
        <v>123.66043812190323</v>
      </c>
      <c r="K190" s="39">
        <v>0</v>
      </c>
      <c r="L190" s="40">
        <v>41.78136110783871</v>
      </c>
      <c r="M190" s="38">
        <v>0</v>
      </c>
      <c r="N190" s="39">
        <v>0</v>
      </c>
      <c r="O190" s="39">
        <v>0</v>
      </c>
      <c r="P190" s="39">
        <v>0</v>
      </c>
      <c r="Q190" s="40">
        <v>0</v>
      </c>
      <c r="R190" s="38">
        <v>13.081033492451613</v>
      </c>
      <c r="S190" s="39">
        <v>82.268884217129</v>
      </c>
      <c r="T190" s="39">
        <v>5.176543908</v>
      </c>
      <c r="U190" s="39">
        <v>0</v>
      </c>
      <c r="V190" s="40">
        <v>11.781332652451614</v>
      </c>
      <c r="W190" s="38">
        <v>0</v>
      </c>
      <c r="X190" s="39">
        <v>0</v>
      </c>
      <c r="Y190" s="39">
        <v>0</v>
      </c>
      <c r="Z190" s="39">
        <v>0</v>
      </c>
      <c r="AA190" s="40">
        <v>0</v>
      </c>
      <c r="AB190" s="38">
        <v>0.9628044768709678</v>
      </c>
      <c r="AC190" s="39">
        <v>0.0007874191612903225</v>
      </c>
      <c r="AD190" s="39">
        <v>0</v>
      </c>
      <c r="AE190" s="39">
        <v>0</v>
      </c>
      <c r="AF190" s="40">
        <v>0.042035285774193555</v>
      </c>
      <c r="AG190" s="38">
        <v>0</v>
      </c>
      <c r="AH190" s="39">
        <v>0</v>
      </c>
      <c r="AI190" s="39">
        <v>0</v>
      </c>
      <c r="AJ190" s="39">
        <v>0</v>
      </c>
      <c r="AK190" s="40">
        <v>0</v>
      </c>
      <c r="AL190" s="38">
        <v>0.04421317980645162</v>
      </c>
      <c r="AM190" s="39">
        <v>0</v>
      </c>
      <c r="AN190" s="39">
        <v>0</v>
      </c>
      <c r="AO190" s="39">
        <v>0</v>
      </c>
      <c r="AP190" s="40">
        <v>0</v>
      </c>
      <c r="AQ190" s="38">
        <v>0</v>
      </c>
      <c r="AR190" s="39">
        <v>0</v>
      </c>
      <c r="AS190" s="39">
        <v>0</v>
      </c>
      <c r="AT190" s="39">
        <v>0</v>
      </c>
      <c r="AU190" s="40">
        <v>0</v>
      </c>
      <c r="AV190" s="38">
        <v>180.6831564842258</v>
      </c>
      <c r="AW190" s="39">
        <v>244.531450387712</v>
      </c>
      <c r="AX190" s="39">
        <v>0.38761042354838715</v>
      </c>
      <c r="AY190" s="39">
        <v>0</v>
      </c>
      <c r="AZ190" s="40">
        <v>42.27170475719355</v>
      </c>
      <c r="BA190" s="38">
        <v>0</v>
      </c>
      <c r="BB190" s="39">
        <v>0</v>
      </c>
      <c r="BC190" s="39">
        <v>0</v>
      </c>
      <c r="BD190" s="39">
        <v>0</v>
      </c>
      <c r="BE190" s="40">
        <v>0</v>
      </c>
      <c r="BF190" s="38">
        <v>33.51216241487097</v>
      </c>
      <c r="BG190" s="39">
        <v>28.881835744483872</v>
      </c>
      <c r="BH190" s="39">
        <v>6.077820907032258</v>
      </c>
      <c r="BI190" s="39">
        <v>0</v>
      </c>
      <c r="BJ190" s="40">
        <v>11.441859192741935</v>
      </c>
      <c r="BK190" s="41">
        <f t="shared" si="8"/>
        <v>1396.5281340892602</v>
      </c>
    </row>
    <row r="191" spans="1:63" s="42" customFormat="1" ht="15">
      <c r="A191" s="37"/>
      <c r="B191" s="7" t="s">
        <v>292</v>
      </c>
      <c r="C191" s="38">
        <v>0</v>
      </c>
      <c r="D191" s="39">
        <v>158.507335123</v>
      </c>
      <c r="E191" s="39">
        <v>0</v>
      </c>
      <c r="F191" s="39">
        <v>0</v>
      </c>
      <c r="G191" s="40">
        <v>93.6307152067742</v>
      </c>
      <c r="H191" s="38">
        <v>128.20064133219356</v>
      </c>
      <c r="I191" s="39">
        <v>5122.28973626945</v>
      </c>
      <c r="J191" s="39">
        <v>0</v>
      </c>
      <c r="K191" s="39">
        <v>0</v>
      </c>
      <c r="L191" s="40">
        <v>68.90779441070967</v>
      </c>
      <c r="M191" s="38">
        <v>0</v>
      </c>
      <c r="N191" s="39">
        <v>0</v>
      </c>
      <c r="O191" s="39">
        <v>0</v>
      </c>
      <c r="P191" s="39">
        <v>0</v>
      </c>
      <c r="Q191" s="40">
        <v>0</v>
      </c>
      <c r="R191" s="38">
        <v>12.898031106032256</v>
      </c>
      <c r="S191" s="39">
        <v>160.72369959974193</v>
      </c>
      <c r="T191" s="39">
        <v>0</v>
      </c>
      <c r="U191" s="39">
        <v>0</v>
      </c>
      <c r="V191" s="40">
        <v>21.445094172064522</v>
      </c>
      <c r="W191" s="38">
        <v>0</v>
      </c>
      <c r="X191" s="39">
        <v>0</v>
      </c>
      <c r="Y191" s="39">
        <v>0</v>
      </c>
      <c r="Z191" s="39">
        <v>0</v>
      </c>
      <c r="AA191" s="40">
        <v>0</v>
      </c>
      <c r="AB191" s="38">
        <v>0.11818297406451617</v>
      </c>
      <c r="AC191" s="39">
        <v>0</v>
      </c>
      <c r="AD191" s="39">
        <v>0</v>
      </c>
      <c r="AE191" s="39">
        <v>0</v>
      </c>
      <c r="AF191" s="40">
        <v>0.0032426247741935478</v>
      </c>
      <c r="AG191" s="38">
        <v>0</v>
      </c>
      <c r="AH191" s="39">
        <v>0</v>
      </c>
      <c r="AI191" s="39">
        <v>0</v>
      </c>
      <c r="AJ191" s="39">
        <v>0</v>
      </c>
      <c r="AK191" s="40">
        <v>0</v>
      </c>
      <c r="AL191" s="38">
        <v>0.002181951870967742</v>
      </c>
      <c r="AM191" s="39">
        <v>0</v>
      </c>
      <c r="AN191" s="39">
        <v>0</v>
      </c>
      <c r="AO191" s="39">
        <v>0</v>
      </c>
      <c r="AP191" s="40">
        <v>0</v>
      </c>
      <c r="AQ191" s="38">
        <v>0</v>
      </c>
      <c r="AR191" s="39">
        <v>3.7337585416774193</v>
      </c>
      <c r="AS191" s="39">
        <v>0</v>
      </c>
      <c r="AT191" s="39">
        <v>0</v>
      </c>
      <c r="AU191" s="40">
        <v>0</v>
      </c>
      <c r="AV191" s="38">
        <v>40.301739468032274</v>
      </c>
      <c r="AW191" s="39">
        <v>270.85908696357313</v>
      </c>
      <c r="AX191" s="39">
        <v>0</v>
      </c>
      <c r="AY191" s="39">
        <v>0</v>
      </c>
      <c r="AZ191" s="40">
        <v>132.41051476087094</v>
      </c>
      <c r="BA191" s="38">
        <v>0</v>
      </c>
      <c r="BB191" s="39">
        <v>0</v>
      </c>
      <c r="BC191" s="39">
        <v>0</v>
      </c>
      <c r="BD191" s="39">
        <v>0</v>
      </c>
      <c r="BE191" s="40">
        <v>0</v>
      </c>
      <c r="BF191" s="38">
        <v>5.76084501535484</v>
      </c>
      <c r="BG191" s="39">
        <v>52.102077262903215</v>
      </c>
      <c r="BH191" s="39">
        <v>0</v>
      </c>
      <c r="BI191" s="39">
        <v>0</v>
      </c>
      <c r="BJ191" s="40">
        <v>5.340789453354836</v>
      </c>
      <c r="BK191" s="41">
        <f t="shared" si="8"/>
        <v>6277.2354662364405</v>
      </c>
    </row>
    <row r="192" spans="1:63" s="42" customFormat="1" ht="15">
      <c r="A192" s="37"/>
      <c r="B192" s="7" t="s">
        <v>293</v>
      </c>
      <c r="C192" s="38">
        <v>0</v>
      </c>
      <c r="D192" s="39">
        <v>249.15110800406453</v>
      </c>
      <c r="E192" s="39">
        <v>0</v>
      </c>
      <c r="F192" s="39">
        <v>0</v>
      </c>
      <c r="G192" s="40">
        <v>0</v>
      </c>
      <c r="H192" s="38">
        <v>91.35913953916129</v>
      </c>
      <c r="I192" s="39">
        <v>3819.5077048720964</v>
      </c>
      <c r="J192" s="39">
        <v>0</v>
      </c>
      <c r="K192" s="39">
        <v>91.9505121937097</v>
      </c>
      <c r="L192" s="40">
        <v>122.28483697241936</v>
      </c>
      <c r="M192" s="38">
        <v>0</v>
      </c>
      <c r="N192" s="39">
        <v>0</v>
      </c>
      <c r="O192" s="39">
        <v>0</v>
      </c>
      <c r="P192" s="39">
        <v>0</v>
      </c>
      <c r="Q192" s="40">
        <v>0</v>
      </c>
      <c r="R192" s="38">
        <v>15.094242774903226</v>
      </c>
      <c r="S192" s="39">
        <v>42.489933067225806</v>
      </c>
      <c r="T192" s="39">
        <v>45.232453090677424</v>
      </c>
      <c r="U192" s="39">
        <v>0</v>
      </c>
      <c r="V192" s="40">
        <v>12.606925850064517</v>
      </c>
      <c r="W192" s="38">
        <v>0</v>
      </c>
      <c r="X192" s="39">
        <v>0</v>
      </c>
      <c r="Y192" s="39">
        <v>0</v>
      </c>
      <c r="Z192" s="39">
        <v>0</v>
      </c>
      <c r="AA192" s="40">
        <v>0</v>
      </c>
      <c r="AB192" s="38">
        <v>0.2051005412903225</v>
      </c>
      <c r="AC192" s="39">
        <v>0</v>
      </c>
      <c r="AD192" s="39">
        <v>0</v>
      </c>
      <c r="AE192" s="39">
        <v>0</v>
      </c>
      <c r="AF192" s="40">
        <v>0.006059573161290323</v>
      </c>
      <c r="AG192" s="38">
        <v>0</v>
      </c>
      <c r="AH192" s="39">
        <v>0</v>
      </c>
      <c r="AI192" s="39">
        <v>0</v>
      </c>
      <c r="AJ192" s="39">
        <v>0</v>
      </c>
      <c r="AK192" s="40">
        <v>0</v>
      </c>
      <c r="AL192" s="38">
        <v>0.032214185741935485</v>
      </c>
      <c r="AM192" s="39">
        <v>0</v>
      </c>
      <c r="AN192" s="39">
        <v>0</v>
      </c>
      <c r="AO192" s="39">
        <v>0</v>
      </c>
      <c r="AP192" s="40">
        <v>0.010168282741935483</v>
      </c>
      <c r="AQ192" s="38">
        <v>0</v>
      </c>
      <c r="AR192" s="39">
        <v>117.71228681580641</v>
      </c>
      <c r="AS192" s="39">
        <v>0</v>
      </c>
      <c r="AT192" s="39">
        <v>0</v>
      </c>
      <c r="AU192" s="40">
        <v>0</v>
      </c>
      <c r="AV192" s="38">
        <v>353.38375723319365</v>
      </c>
      <c r="AW192" s="39">
        <v>478.1393220633205</v>
      </c>
      <c r="AX192" s="39">
        <v>0</v>
      </c>
      <c r="AY192" s="39">
        <v>0</v>
      </c>
      <c r="AZ192" s="40">
        <v>256.3605299743872</v>
      </c>
      <c r="BA192" s="38">
        <v>0</v>
      </c>
      <c r="BB192" s="39">
        <v>0</v>
      </c>
      <c r="BC192" s="39">
        <v>0</v>
      </c>
      <c r="BD192" s="39">
        <v>0</v>
      </c>
      <c r="BE192" s="40">
        <v>0</v>
      </c>
      <c r="BF192" s="38">
        <v>34.54289968409677</v>
      </c>
      <c r="BG192" s="39">
        <v>30.090043081870963</v>
      </c>
      <c r="BH192" s="39">
        <v>1.0436136909677418</v>
      </c>
      <c r="BI192" s="39">
        <v>0</v>
      </c>
      <c r="BJ192" s="40">
        <v>130.05467574503223</v>
      </c>
      <c r="BK192" s="41">
        <f t="shared" si="8"/>
        <v>5891.2575272359345</v>
      </c>
    </row>
    <row r="193" spans="1:63" s="42" customFormat="1" ht="15">
      <c r="A193" s="37"/>
      <c r="B193" s="7" t="s">
        <v>104</v>
      </c>
      <c r="C193" s="38">
        <v>0</v>
      </c>
      <c r="D193" s="39">
        <v>0.6206365923225805</v>
      </c>
      <c r="E193" s="39">
        <v>0</v>
      </c>
      <c r="F193" s="39">
        <v>0</v>
      </c>
      <c r="G193" s="40">
        <v>0</v>
      </c>
      <c r="H193" s="38">
        <v>33.353873992290325</v>
      </c>
      <c r="I193" s="39">
        <v>532.4802324335806</v>
      </c>
      <c r="J193" s="39">
        <v>2.5326465074838715</v>
      </c>
      <c r="K193" s="39">
        <v>0</v>
      </c>
      <c r="L193" s="40">
        <v>30.672390444322577</v>
      </c>
      <c r="M193" s="38">
        <v>0</v>
      </c>
      <c r="N193" s="39">
        <v>0</v>
      </c>
      <c r="O193" s="39">
        <v>0</v>
      </c>
      <c r="P193" s="39">
        <v>0</v>
      </c>
      <c r="Q193" s="40">
        <v>0</v>
      </c>
      <c r="R193" s="38">
        <v>4.188738980548386</v>
      </c>
      <c r="S193" s="39">
        <v>3.3504428174516123</v>
      </c>
      <c r="T193" s="39">
        <v>0.14867039000000004</v>
      </c>
      <c r="U193" s="39">
        <v>0</v>
      </c>
      <c r="V193" s="40">
        <v>8.457766499290322</v>
      </c>
      <c r="W193" s="38">
        <v>0</v>
      </c>
      <c r="X193" s="39">
        <v>0</v>
      </c>
      <c r="Y193" s="39">
        <v>0</v>
      </c>
      <c r="Z193" s="39">
        <v>0</v>
      </c>
      <c r="AA193" s="40">
        <v>0</v>
      </c>
      <c r="AB193" s="38">
        <v>0.4964095119677419</v>
      </c>
      <c r="AC193" s="39">
        <v>0</v>
      </c>
      <c r="AD193" s="39">
        <v>0</v>
      </c>
      <c r="AE193" s="39">
        <v>0</v>
      </c>
      <c r="AF193" s="40">
        <v>0.047564498612903225</v>
      </c>
      <c r="AG193" s="38">
        <v>0</v>
      </c>
      <c r="AH193" s="39">
        <v>0</v>
      </c>
      <c r="AI193" s="39">
        <v>0</v>
      </c>
      <c r="AJ193" s="39">
        <v>0</v>
      </c>
      <c r="AK193" s="40">
        <v>0</v>
      </c>
      <c r="AL193" s="38">
        <v>0.06980412467741937</v>
      </c>
      <c r="AM193" s="39">
        <v>0</v>
      </c>
      <c r="AN193" s="39">
        <v>0</v>
      </c>
      <c r="AO193" s="39">
        <v>0</v>
      </c>
      <c r="AP193" s="40">
        <v>0</v>
      </c>
      <c r="AQ193" s="38">
        <v>0</v>
      </c>
      <c r="AR193" s="39">
        <v>0</v>
      </c>
      <c r="AS193" s="39">
        <v>0</v>
      </c>
      <c r="AT193" s="39">
        <v>0</v>
      </c>
      <c r="AU193" s="40">
        <v>0</v>
      </c>
      <c r="AV193" s="38">
        <v>277.50105600622584</v>
      </c>
      <c r="AW193" s="39">
        <v>490.6371778607439</v>
      </c>
      <c r="AX193" s="39">
        <v>3.227934899258064</v>
      </c>
      <c r="AY193" s="39">
        <v>0</v>
      </c>
      <c r="AZ193" s="40">
        <v>347.7966838670967</v>
      </c>
      <c r="BA193" s="38">
        <v>0</v>
      </c>
      <c r="BB193" s="39">
        <v>0</v>
      </c>
      <c r="BC193" s="39">
        <v>0</v>
      </c>
      <c r="BD193" s="39">
        <v>0</v>
      </c>
      <c r="BE193" s="40">
        <v>0</v>
      </c>
      <c r="BF193" s="38">
        <v>25.284303331548394</v>
      </c>
      <c r="BG193" s="39">
        <v>24.77793699941935</v>
      </c>
      <c r="BH193" s="39">
        <v>0</v>
      </c>
      <c r="BI193" s="39">
        <v>0</v>
      </c>
      <c r="BJ193" s="40">
        <v>26.513643414548383</v>
      </c>
      <c r="BK193" s="41">
        <f>SUM(C193:BJ193)</f>
        <v>1812.1579131713886</v>
      </c>
    </row>
    <row r="194" spans="1:63" s="42" customFormat="1" ht="15">
      <c r="A194" s="37"/>
      <c r="B194" s="7" t="s">
        <v>317</v>
      </c>
      <c r="C194" s="38">
        <v>0</v>
      </c>
      <c r="D194" s="39">
        <v>0.7287014516129032</v>
      </c>
      <c r="E194" s="39">
        <v>0</v>
      </c>
      <c r="F194" s="39">
        <v>0</v>
      </c>
      <c r="G194" s="40">
        <v>0</v>
      </c>
      <c r="H194" s="38">
        <v>412.07266755200004</v>
      </c>
      <c r="I194" s="39">
        <v>1183.2921208314515</v>
      </c>
      <c r="J194" s="39">
        <v>4.631225830032258</v>
      </c>
      <c r="K194" s="39">
        <v>0</v>
      </c>
      <c r="L194" s="40">
        <v>118.06707499183871</v>
      </c>
      <c r="M194" s="38">
        <v>0</v>
      </c>
      <c r="N194" s="39">
        <v>0</v>
      </c>
      <c r="O194" s="39">
        <v>0</v>
      </c>
      <c r="P194" s="39">
        <v>0</v>
      </c>
      <c r="Q194" s="40">
        <v>0</v>
      </c>
      <c r="R194" s="38">
        <v>45.56916351541935</v>
      </c>
      <c r="S194" s="39">
        <v>171.43107067699998</v>
      </c>
      <c r="T194" s="39">
        <v>45.66112740203226</v>
      </c>
      <c r="U194" s="39">
        <v>0</v>
      </c>
      <c r="V194" s="40">
        <v>35.11486138470968</v>
      </c>
      <c r="W194" s="38">
        <v>0</v>
      </c>
      <c r="X194" s="39">
        <v>0</v>
      </c>
      <c r="Y194" s="39">
        <v>0</v>
      </c>
      <c r="Z194" s="39">
        <v>0</v>
      </c>
      <c r="AA194" s="40">
        <v>0</v>
      </c>
      <c r="AB194" s="38">
        <v>23.121513787774195</v>
      </c>
      <c r="AC194" s="39">
        <v>28.967059879451604</v>
      </c>
      <c r="AD194" s="39">
        <v>2.7591122877419347</v>
      </c>
      <c r="AE194" s="39">
        <v>0</v>
      </c>
      <c r="AF194" s="40">
        <v>12.759782512967742</v>
      </c>
      <c r="AG194" s="38">
        <v>0</v>
      </c>
      <c r="AH194" s="39">
        <v>0</v>
      </c>
      <c r="AI194" s="39">
        <v>0</v>
      </c>
      <c r="AJ194" s="39">
        <v>0</v>
      </c>
      <c r="AK194" s="40">
        <v>0</v>
      </c>
      <c r="AL194" s="38">
        <v>0.2153818298064516</v>
      </c>
      <c r="AM194" s="39">
        <v>0</v>
      </c>
      <c r="AN194" s="39">
        <v>0</v>
      </c>
      <c r="AO194" s="39">
        <v>0</v>
      </c>
      <c r="AP194" s="40">
        <v>0.001677236677419355</v>
      </c>
      <c r="AQ194" s="38">
        <v>0.0010226841290322582</v>
      </c>
      <c r="AR194" s="39">
        <v>0</v>
      </c>
      <c r="AS194" s="39">
        <v>0</v>
      </c>
      <c r="AT194" s="39">
        <v>0</v>
      </c>
      <c r="AU194" s="40">
        <v>0</v>
      </c>
      <c r="AV194" s="38">
        <v>2367.1824092116435</v>
      </c>
      <c r="AW194" s="39">
        <v>1783.2230465929651</v>
      </c>
      <c r="AX194" s="39">
        <v>7.402832174774193</v>
      </c>
      <c r="AY194" s="39">
        <v>0</v>
      </c>
      <c r="AZ194" s="40">
        <v>997.7147672205482</v>
      </c>
      <c r="BA194" s="38">
        <v>0</v>
      </c>
      <c r="BB194" s="39">
        <v>0</v>
      </c>
      <c r="BC194" s="39">
        <v>0</v>
      </c>
      <c r="BD194" s="39">
        <v>0</v>
      </c>
      <c r="BE194" s="40">
        <v>0</v>
      </c>
      <c r="BF194" s="38">
        <v>248.42493955919352</v>
      </c>
      <c r="BG194" s="39">
        <v>179.50257600093545</v>
      </c>
      <c r="BH194" s="39">
        <v>27.215643007967746</v>
      </c>
      <c r="BI194" s="39">
        <v>0</v>
      </c>
      <c r="BJ194" s="40">
        <v>98.26342163829034</v>
      </c>
      <c r="BK194" s="41">
        <f>SUM(C194:BJ194)</f>
        <v>7793.3231992609635</v>
      </c>
    </row>
    <row r="195" spans="1:63" s="42" customFormat="1" ht="15">
      <c r="A195" s="37"/>
      <c r="B195" s="7" t="s">
        <v>182</v>
      </c>
      <c r="C195" s="38">
        <v>0</v>
      </c>
      <c r="D195" s="39">
        <v>625.8282224637098</v>
      </c>
      <c r="E195" s="39">
        <v>0</v>
      </c>
      <c r="F195" s="39">
        <v>0</v>
      </c>
      <c r="G195" s="40">
        <v>40.62938710580647</v>
      </c>
      <c r="H195" s="38">
        <v>240.83526009080649</v>
      </c>
      <c r="I195" s="39">
        <v>6984.474547075969</v>
      </c>
      <c r="J195" s="39">
        <v>20.29470048196774</v>
      </c>
      <c r="K195" s="39">
        <v>0</v>
      </c>
      <c r="L195" s="40">
        <v>105.12160608719353</v>
      </c>
      <c r="M195" s="38">
        <v>0</v>
      </c>
      <c r="N195" s="39">
        <v>0</v>
      </c>
      <c r="O195" s="39">
        <v>0</v>
      </c>
      <c r="P195" s="39">
        <v>0</v>
      </c>
      <c r="Q195" s="40">
        <v>0</v>
      </c>
      <c r="R195" s="38">
        <v>79.42612232451614</v>
      </c>
      <c r="S195" s="39">
        <v>85.42757714477418</v>
      </c>
      <c r="T195" s="39">
        <v>22.496093491548386</v>
      </c>
      <c r="U195" s="39">
        <v>0</v>
      </c>
      <c r="V195" s="40">
        <v>8.544212913451611</v>
      </c>
      <c r="W195" s="38">
        <v>0</v>
      </c>
      <c r="X195" s="39">
        <v>0</v>
      </c>
      <c r="Y195" s="39">
        <v>0</v>
      </c>
      <c r="Z195" s="39">
        <v>0</v>
      </c>
      <c r="AA195" s="40">
        <v>0</v>
      </c>
      <c r="AB195" s="38">
        <v>12.953599611419357</v>
      </c>
      <c r="AC195" s="39">
        <v>1.245492394516129</v>
      </c>
      <c r="AD195" s="39">
        <v>0</v>
      </c>
      <c r="AE195" s="39">
        <v>0</v>
      </c>
      <c r="AF195" s="40">
        <v>0.19656655758064517</v>
      </c>
      <c r="AG195" s="38">
        <v>0</v>
      </c>
      <c r="AH195" s="39">
        <v>0</v>
      </c>
      <c r="AI195" s="39">
        <v>0</v>
      </c>
      <c r="AJ195" s="39">
        <v>0</v>
      </c>
      <c r="AK195" s="40">
        <v>0</v>
      </c>
      <c r="AL195" s="38">
        <v>0.5117804677096773</v>
      </c>
      <c r="AM195" s="39">
        <v>0</v>
      </c>
      <c r="AN195" s="39">
        <v>0</v>
      </c>
      <c r="AO195" s="39">
        <v>0</v>
      </c>
      <c r="AP195" s="40">
        <v>0</v>
      </c>
      <c r="AQ195" s="38">
        <v>0</v>
      </c>
      <c r="AR195" s="39">
        <v>220.5641934245484</v>
      </c>
      <c r="AS195" s="39">
        <v>0</v>
      </c>
      <c r="AT195" s="39">
        <v>0</v>
      </c>
      <c r="AU195" s="40">
        <v>0</v>
      </c>
      <c r="AV195" s="38">
        <v>520.1104758469354</v>
      </c>
      <c r="AW195" s="39">
        <v>1022.5453518414283</v>
      </c>
      <c r="AX195" s="39">
        <v>5.988077426870968</v>
      </c>
      <c r="AY195" s="39">
        <v>0</v>
      </c>
      <c r="AZ195" s="40">
        <v>302.51086310899996</v>
      </c>
      <c r="BA195" s="38">
        <v>0</v>
      </c>
      <c r="BB195" s="39">
        <v>0</v>
      </c>
      <c r="BC195" s="39">
        <v>0</v>
      </c>
      <c r="BD195" s="39">
        <v>0</v>
      </c>
      <c r="BE195" s="40">
        <v>0</v>
      </c>
      <c r="BF195" s="38">
        <v>60.79824779948389</v>
      </c>
      <c r="BG195" s="39">
        <v>83.17699688554839</v>
      </c>
      <c r="BH195" s="39">
        <v>3.4153856145483874</v>
      </c>
      <c r="BI195" s="39">
        <v>0</v>
      </c>
      <c r="BJ195" s="40">
        <v>95.52838711803223</v>
      </c>
      <c r="BK195" s="41">
        <f>SUM(C195:BJ195)</f>
        <v>10542.623147277369</v>
      </c>
    </row>
    <row r="196" spans="1:63" s="42" customFormat="1" ht="15">
      <c r="A196" s="37"/>
      <c r="B196" s="7" t="s">
        <v>297</v>
      </c>
      <c r="C196" s="38">
        <v>8.820791545096775</v>
      </c>
      <c r="D196" s="39">
        <v>95.28634448880645</v>
      </c>
      <c r="E196" s="39">
        <v>0</v>
      </c>
      <c r="F196" s="39">
        <v>0</v>
      </c>
      <c r="G196" s="40">
        <v>0</v>
      </c>
      <c r="H196" s="38">
        <v>151.05539989632257</v>
      </c>
      <c r="I196" s="39">
        <v>1031.810689284</v>
      </c>
      <c r="J196" s="39">
        <v>34.209310730096774</v>
      </c>
      <c r="K196" s="39">
        <v>0</v>
      </c>
      <c r="L196" s="40">
        <v>119.2973567702258</v>
      </c>
      <c r="M196" s="38">
        <v>0</v>
      </c>
      <c r="N196" s="39">
        <v>0</v>
      </c>
      <c r="O196" s="39">
        <v>0</v>
      </c>
      <c r="P196" s="39">
        <v>0</v>
      </c>
      <c r="Q196" s="40">
        <v>0</v>
      </c>
      <c r="R196" s="38">
        <v>47.785302792419365</v>
      </c>
      <c r="S196" s="39">
        <v>144.8309289603226</v>
      </c>
      <c r="T196" s="39">
        <v>285.3935211080001</v>
      </c>
      <c r="U196" s="39">
        <v>0</v>
      </c>
      <c r="V196" s="40">
        <v>29.310207280548386</v>
      </c>
      <c r="W196" s="38">
        <v>0</v>
      </c>
      <c r="X196" s="39">
        <v>0</v>
      </c>
      <c r="Y196" s="39">
        <v>0</v>
      </c>
      <c r="Z196" s="39">
        <v>0</v>
      </c>
      <c r="AA196" s="40">
        <v>0</v>
      </c>
      <c r="AB196" s="38">
        <v>4.180482869967741</v>
      </c>
      <c r="AC196" s="39">
        <v>10.68692590235484</v>
      </c>
      <c r="AD196" s="39">
        <v>0</v>
      </c>
      <c r="AE196" s="39">
        <v>0</v>
      </c>
      <c r="AF196" s="40">
        <v>0.9509939654838708</v>
      </c>
      <c r="AG196" s="38">
        <v>0</v>
      </c>
      <c r="AH196" s="39">
        <v>0</v>
      </c>
      <c r="AI196" s="39">
        <v>0</v>
      </c>
      <c r="AJ196" s="39">
        <v>0</v>
      </c>
      <c r="AK196" s="40">
        <v>0</v>
      </c>
      <c r="AL196" s="38">
        <v>0.06496982180645162</v>
      </c>
      <c r="AM196" s="39">
        <v>0</v>
      </c>
      <c r="AN196" s="39">
        <v>0</v>
      </c>
      <c r="AO196" s="39">
        <v>0</v>
      </c>
      <c r="AP196" s="40">
        <v>0.00011744303225806454</v>
      </c>
      <c r="AQ196" s="38">
        <v>0</v>
      </c>
      <c r="AR196" s="39">
        <v>0</v>
      </c>
      <c r="AS196" s="39">
        <v>0</v>
      </c>
      <c r="AT196" s="39">
        <v>0</v>
      </c>
      <c r="AU196" s="40">
        <v>0</v>
      </c>
      <c r="AV196" s="38">
        <v>2605.082977867321</v>
      </c>
      <c r="AW196" s="39">
        <v>2339.6112412877237</v>
      </c>
      <c r="AX196" s="39">
        <v>47.38704751661291</v>
      </c>
      <c r="AY196" s="39">
        <v>0</v>
      </c>
      <c r="AZ196" s="40">
        <v>1760.6938585410653</v>
      </c>
      <c r="BA196" s="38">
        <v>0</v>
      </c>
      <c r="BB196" s="39">
        <v>0</v>
      </c>
      <c r="BC196" s="39">
        <v>0</v>
      </c>
      <c r="BD196" s="39">
        <v>0</v>
      </c>
      <c r="BE196" s="40">
        <v>0</v>
      </c>
      <c r="BF196" s="38">
        <v>810.4648346972904</v>
      </c>
      <c r="BG196" s="39">
        <v>545.7610811713873</v>
      </c>
      <c r="BH196" s="39">
        <v>387.8550566334516</v>
      </c>
      <c r="BI196" s="39">
        <v>0</v>
      </c>
      <c r="BJ196" s="40">
        <v>283.81971736435486</v>
      </c>
      <c r="BK196" s="41">
        <f>SUM(C196:BJ196)</f>
        <v>10744.359157937692</v>
      </c>
    </row>
    <row r="197" spans="1:63" s="47" customFormat="1" ht="15">
      <c r="A197" s="37"/>
      <c r="B197" s="8" t="s">
        <v>18</v>
      </c>
      <c r="C197" s="43">
        <f aca="true" t="shared" si="9" ref="C197:AH197">SUM(C183:C196)</f>
        <v>8.820791545096775</v>
      </c>
      <c r="D197" s="44">
        <f t="shared" si="9"/>
        <v>1881.0161573279036</v>
      </c>
      <c r="E197" s="44">
        <f t="shared" si="9"/>
        <v>0</v>
      </c>
      <c r="F197" s="44">
        <f t="shared" si="9"/>
        <v>0</v>
      </c>
      <c r="G197" s="45">
        <f t="shared" si="9"/>
        <v>160.12892609090324</v>
      </c>
      <c r="H197" s="43">
        <f t="shared" si="9"/>
        <v>1596.9999493466453</v>
      </c>
      <c r="I197" s="44">
        <f t="shared" si="9"/>
        <v>28917.45380915655</v>
      </c>
      <c r="J197" s="44">
        <f t="shared" si="9"/>
        <v>686.7901667146773</v>
      </c>
      <c r="K197" s="44">
        <f t="shared" si="9"/>
        <v>98.75418861538712</v>
      </c>
      <c r="L197" s="45">
        <f t="shared" si="9"/>
        <v>1051.6231866159999</v>
      </c>
      <c r="M197" s="43">
        <f t="shared" si="9"/>
        <v>0</v>
      </c>
      <c r="N197" s="44">
        <f t="shared" si="9"/>
        <v>0</v>
      </c>
      <c r="O197" s="44">
        <f t="shared" si="9"/>
        <v>0</v>
      </c>
      <c r="P197" s="44">
        <f t="shared" si="9"/>
        <v>0</v>
      </c>
      <c r="Q197" s="45">
        <f t="shared" si="9"/>
        <v>0</v>
      </c>
      <c r="R197" s="43">
        <f t="shared" si="9"/>
        <v>393.0247414508709</v>
      </c>
      <c r="S197" s="44">
        <f t="shared" si="9"/>
        <v>882.8831436822258</v>
      </c>
      <c r="T197" s="44">
        <f t="shared" si="9"/>
        <v>490.73937040183876</v>
      </c>
      <c r="U197" s="44">
        <f t="shared" si="9"/>
        <v>0</v>
      </c>
      <c r="V197" s="45">
        <f t="shared" si="9"/>
        <v>279.8875524464194</v>
      </c>
      <c r="W197" s="43">
        <f t="shared" si="9"/>
        <v>0</v>
      </c>
      <c r="X197" s="44">
        <f t="shared" si="9"/>
        <v>0</v>
      </c>
      <c r="Y197" s="44">
        <f t="shared" si="9"/>
        <v>0</v>
      </c>
      <c r="Z197" s="44">
        <f t="shared" si="9"/>
        <v>0</v>
      </c>
      <c r="AA197" s="45">
        <f t="shared" si="9"/>
        <v>0</v>
      </c>
      <c r="AB197" s="43">
        <f t="shared" si="9"/>
        <v>56.22983262651613</v>
      </c>
      <c r="AC197" s="44">
        <f t="shared" si="9"/>
        <v>45.36106633141934</v>
      </c>
      <c r="AD197" s="44">
        <f t="shared" si="9"/>
        <v>2.7591122877419347</v>
      </c>
      <c r="AE197" s="44">
        <f t="shared" si="9"/>
        <v>0</v>
      </c>
      <c r="AF197" s="45">
        <f t="shared" si="9"/>
        <v>24.081361430709673</v>
      </c>
      <c r="AG197" s="43">
        <f t="shared" si="9"/>
        <v>0</v>
      </c>
      <c r="AH197" s="44">
        <f t="shared" si="9"/>
        <v>0</v>
      </c>
      <c r="AI197" s="44">
        <f aca="true" t="shared" si="10" ref="AI197:BK197">SUM(AI183:AI196)</f>
        <v>0</v>
      </c>
      <c r="AJ197" s="44">
        <f t="shared" si="10"/>
        <v>0</v>
      </c>
      <c r="AK197" s="45">
        <f t="shared" si="10"/>
        <v>0</v>
      </c>
      <c r="AL197" s="43">
        <f t="shared" si="10"/>
        <v>1.2464477928387097</v>
      </c>
      <c r="AM197" s="44">
        <f t="shared" si="10"/>
        <v>0.00014636070967741943</v>
      </c>
      <c r="AN197" s="44">
        <f t="shared" si="10"/>
        <v>0</v>
      </c>
      <c r="AO197" s="44">
        <f t="shared" si="10"/>
        <v>0</v>
      </c>
      <c r="AP197" s="45">
        <f t="shared" si="10"/>
        <v>0.08044588041935484</v>
      </c>
      <c r="AQ197" s="43">
        <f t="shared" si="10"/>
        <v>0.0010226841290322582</v>
      </c>
      <c r="AR197" s="44">
        <f t="shared" si="10"/>
        <v>342.0102387872903</v>
      </c>
      <c r="AS197" s="44">
        <f t="shared" si="10"/>
        <v>0</v>
      </c>
      <c r="AT197" s="44">
        <f t="shared" si="10"/>
        <v>0</v>
      </c>
      <c r="AU197" s="45">
        <f t="shared" si="10"/>
        <v>0</v>
      </c>
      <c r="AV197" s="43">
        <f t="shared" si="10"/>
        <v>8834.070217241804</v>
      </c>
      <c r="AW197" s="44">
        <f t="shared" si="10"/>
        <v>10600.996660079367</v>
      </c>
      <c r="AX197" s="44">
        <f t="shared" si="10"/>
        <v>71.28939824806451</v>
      </c>
      <c r="AY197" s="44">
        <f t="shared" si="10"/>
        <v>282.2788887540645</v>
      </c>
      <c r="AZ197" s="45">
        <f t="shared" si="10"/>
        <v>6071.52283691313</v>
      </c>
      <c r="BA197" s="43">
        <f t="shared" si="10"/>
        <v>0</v>
      </c>
      <c r="BB197" s="44">
        <f t="shared" si="10"/>
        <v>0</v>
      </c>
      <c r="BC197" s="44">
        <f t="shared" si="10"/>
        <v>0</v>
      </c>
      <c r="BD197" s="44">
        <f t="shared" si="10"/>
        <v>0</v>
      </c>
      <c r="BE197" s="45">
        <f t="shared" si="10"/>
        <v>0</v>
      </c>
      <c r="BF197" s="43">
        <f t="shared" si="10"/>
        <v>2346.944997388323</v>
      </c>
      <c r="BG197" s="44">
        <f t="shared" si="10"/>
        <v>1459.9144088806452</v>
      </c>
      <c r="BH197" s="44">
        <f t="shared" si="10"/>
        <v>578.273773186129</v>
      </c>
      <c r="BI197" s="44">
        <f t="shared" si="10"/>
        <v>0</v>
      </c>
      <c r="BJ197" s="45">
        <f t="shared" si="10"/>
        <v>1215.2321701188064</v>
      </c>
      <c r="BK197" s="46">
        <f t="shared" si="10"/>
        <v>68380.41500838664</v>
      </c>
    </row>
    <row r="198" spans="1:63" s="47" customFormat="1" ht="15">
      <c r="A198" s="37"/>
      <c r="B198" s="8" t="s">
        <v>19</v>
      </c>
      <c r="C198" s="43">
        <f aca="true" t="shared" si="11" ref="C198:AH198">C197+C181+C178+C174+C14+C10</f>
        <v>17.019772260903224</v>
      </c>
      <c r="D198" s="44">
        <f t="shared" si="11"/>
        <v>3935.134130431775</v>
      </c>
      <c r="E198" s="44">
        <f t="shared" si="11"/>
        <v>0</v>
      </c>
      <c r="F198" s="44">
        <f t="shared" si="11"/>
        <v>0</v>
      </c>
      <c r="G198" s="45">
        <f t="shared" si="11"/>
        <v>416.21175796322575</v>
      </c>
      <c r="H198" s="43">
        <f t="shared" si="11"/>
        <v>2914.1407039834194</v>
      </c>
      <c r="I198" s="44">
        <f t="shared" si="11"/>
        <v>61661.34205335787</v>
      </c>
      <c r="J198" s="44">
        <f t="shared" si="11"/>
        <v>5156.380096763322</v>
      </c>
      <c r="K198" s="44">
        <f t="shared" si="11"/>
        <v>98.75418861538712</v>
      </c>
      <c r="L198" s="45">
        <f t="shared" si="11"/>
        <v>1984.7666367081933</v>
      </c>
      <c r="M198" s="43">
        <f t="shared" si="11"/>
        <v>0</v>
      </c>
      <c r="N198" s="44">
        <f t="shared" si="11"/>
        <v>0</v>
      </c>
      <c r="O198" s="44">
        <f t="shared" si="11"/>
        <v>0</v>
      </c>
      <c r="P198" s="44">
        <f t="shared" si="11"/>
        <v>0</v>
      </c>
      <c r="Q198" s="45">
        <f t="shared" si="11"/>
        <v>0</v>
      </c>
      <c r="R198" s="43">
        <f t="shared" si="11"/>
        <v>662.2074082890645</v>
      </c>
      <c r="S198" s="44">
        <f t="shared" si="11"/>
        <v>2160.1306524950323</v>
      </c>
      <c r="T198" s="44">
        <f t="shared" si="11"/>
        <v>1811.7284793153226</v>
      </c>
      <c r="U198" s="44">
        <f t="shared" si="11"/>
        <v>0</v>
      </c>
      <c r="V198" s="45">
        <f t="shared" si="11"/>
        <v>676.1719240302581</v>
      </c>
      <c r="W198" s="43">
        <f t="shared" si="11"/>
        <v>0</v>
      </c>
      <c r="X198" s="44">
        <f t="shared" si="11"/>
        <v>91.6259458620645</v>
      </c>
      <c r="Y198" s="44">
        <f t="shared" si="11"/>
        <v>0</v>
      </c>
      <c r="Z198" s="44">
        <f t="shared" si="11"/>
        <v>0</v>
      </c>
      <c r="AA198" s="45">
        <f t="shared" si="11"/>
        <v>0</v>
      </c>
      <c r="AB198" s="43">
        <f t="shared" si="11"/>
        <v>79.65343170425807</v>
      </c>
      <c r="AC198" s="44">
        <f t="shared" si="11"/>
        <v>93.83832324296773</v>
      </c>
      <c r="AD198" s="44">
        <f t="shared" si="11"/>
        <v>2.7591122877419347</v>
      </c>
      <c r="AE198" s="44">
        <f t="shared" si="11"/>
        <v>0</v>
      </c>
      <c r="AF198" s="45">
        <f t="shared" si="11"/>
        <v>33.77372823832258</v>
      </c>
      <c r="AG198" s="43">
        <f t="shared" si="11"/>
        <v>0</v>
      </c>
      <c r="AH198" s="44">
        <f t="shared" si="11"/>
        <v>0</v>
      </c>
      <c r="AI198" s="44">
        <f aca="true" t="shared" si="12" ref="AI198:BK198">AI197+AI181+AI178+AI174+AI14+AI10</f>
        <v>0</v>
      </c>
      <c r="AJ198" s="44">
        <f t="shared" si="12"/>
        <v>0</v>
      </c>
      <c r="AK198" s="45">
        <f t="shared" si="12"/>
        <v>0</v>
      </c>
      <c r="AL198" s="43">
        <f t="shared" si="12"/>
        <v>2.4649965943870966</v>
      </c>
      <c r="AM198" s="44">
        <f t="shared" si="12"/>
        <v>0.00014636070967741943</v>
      </c>
      <c r="AN198" s="44">
        <f t="shared" si="12"/>
        <v>0</v>
      </c>
      <c r="AO198" s="44">
        <f t="shared" si="12"/>
        <v>0</v>
      </c>
      <c r="AP198" s="45">
        <f t="shared" si="12"/>
        <v>0.9357592261612904</v>
      </c>
      <c r="AQ198" s="43">
        <f t="shared" si="12"/>
        <v>0.0010226841290322582</v>
      </c>
      <c r="AR198" s="44">
        <f t="shared" si="12"/>
        <v>1006.0603927504193</v>
      </c>
      <c r="AS198" s="44">
        <f t="shared" si="12"/>
        <v>0</v>
      </c>
      <c r="AT198" s="44">
        <f t="shared" si="12"/>
        <v>0</v>
      </c>
      <c r="AU198" s="45">
        <f t="shared" si="12"/>
        <v>0</v>
      </c>
      <c r="AV198" s="43">
        <f t="shared" si="12"/>
        <v>13499.6233253039</v>
      </c>
      <c r="AW198" s="44">
        <f t="shared" si="12"/>
        <v>25142.276951357748</v>
      </c>
      <c r="AX198" s="44">
        <f t="shared" si="12"/>
        <v>1135.8143381883224</v>
      </c>
      <c r="AY198" s="44">
        <f t="shared" si="12"/>
        <v>282.2788887540645</v>
      </c>
      <c r="AZ198" s="45">
        <f t="shared" si="12"/>
        <v>7969.865084911466</v>
      </c>
      <c r="BA198" s="43">
        <f t="shared" si="12"/>
        <v>0</v>
      </c>
      <c r="BB198" s="44">
        <f t="shared" si="12"/>
        <v>0</v>
      </c>
      <c r="BC198" s="44">
        <f t="shared" si="12"/>
        <v>0</v>
      </c>
      <c r="BD198" s="44">
        <f t="shared" si="12"/>
        <v>0</v>
      </c>
      <c r="BE198" s="45">
        <f t="shared" si="12"/>
        <v>0</v>
      </c>
      <c r="BF198" s="43">
        <f t="shared" si="12"/>
        <v>3200.3438818447103</v>
      </c>
      <c r="BG198" s="44">
        <f t="shared" si="12"/>
        <v>2387.661861093161</v>
      </c>
      <c r="BH198" s="44">
        <f t="shared" si="12"/>
        <v>981.2343663570322</v>
      </c>
      <c r="BI198" s="44">
        <f t="shared" si="12"/>
        <v>0</v>
      </c>
      <c r="BJ198" s="45">
        <f t="shared" si="12"/>
        <v>1566.792781047129</v>
      </c>
      <c r="BK198" s="45">
        <f t="shared" si="12"/>
        <v>138970.9921420225</v>
      </c>
    </row>
    <row r="199" spans="3:63" ht="15" customHeight="1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</row>
    <row r="200" spans="1:63" s="42" customFormat="1" ht="15" customHeight="1">
      <c r="A200" s="37" t="s">
        <v>20</v>
      </c>
      <c r="B200" s="12" t="s">
        <v>21</v>
      </c>
      <c r="C200" s="49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1"/>
      <c r="BK200" s="52"/>
    </row>
    <row r="201" spans="1:63" s="42" customFormat="1" ht="15">
      <c r="A201" s="37" t="s">
        <v>7</v>
      </c>
      <c r="B201" s="53" t="s">
        <v>95</v>
      </c>
      <c r="C201" s="38"/>
      <c r="D201" s="39"/>
      <c r="E201" s="39"/>
      <c r="F201" s="39"/>
      <c r="G201" s="40"/>
      <c r="H201" s="38"/>
      <c r="I201" s="39"/>
      <c r="J201" s="39"/>
      <c r="K201" s="39"/>
      <c r="L201" s="40"/>
      <c r="M201" s="38"/>
      <c r="N201" s="39"/>
      <c r="O201" s="39"/>
      <c r="P201" s="39"/>
      <c r="Q201" s="40"/>
      <c r="R201" s="38"/>
      <c r="S201" s="39"/>
      <c r="T201" s="39"/>
      <c r="U201" s="39"/>
      <c r="V201" s="40"/>
      <c r="W201" s="38"/>
      <c r="X201" s="39"/>
      <c r="Y201" s="39"/>
      <c r="Z201" s="39"/>
      <c r="AA201" s="40"/>
      <c r="AB201" s="38"/>
      <c r="AC201" s="39"/>
      <c r="AD201" s="39"/>
      <c r="AE201" s="39"/>
      <c r="AF201" s="40"/>
      <c r="AG201" s="38"/>
      <c r="AH201" s="39"/>
      <c r="AI201" s="39"/>
      <c r="AJ201" s="39"/>
      <c r="AK201" s="40"/>
      <c r="AL201" s="38"/>
      <c r="AM201" s="39"/>
      <c r="AN201" s="39"/>
      <c r="AO201" s="39"/>
      <c r="AP201" s="40"/>
      <c r="AQ201" s="38"/>
      <c r="AR201" s="39"/>
      <c r="AS201" s="39"/>
      <c r="AT201" s="39"/>
      <c r="AU201" s="40"/>
      <c r="AV201" s="38"/>
      <c r="AW201" s="39"/>
      <c r="AX201" s="39"/>
      <c r="AY201" s="39"/>
      <c r="AZ201" s="40"/>
      <c r="BA201" s="38"/>
      <c r="BB201" s="39"/>
      <c r="BC201" s="39"/>
      <c r="BD201" s="39"/>
      <c r="BE201" s="40"/>
      <c r="BF201" s="38"/>
      <c r="BG201" s="39"/>
      <c r="BH201" s="39"/>
      <c r="BI201" s="39"/>
      <c r="BJ201" s="40"/>
      <c r="BK201" s="41"/>
    </row>
    <row r="202" spans="1:63" s="42" customFormat="1" ht="15">
      <c r="A202" s="37"/>
      <c r="B202" s="7" t="s">
        <v>307</v>
      </c>
      <c r="C202" s="38">
        <v>0</v>
      </c>
      <c r="D202" s="39">
        <v>0.6808204693548386</v>
      </c>
      <c r="E202" s="39">
        <v>0</v>
      </c>
      <c r="F202" s="39">
        <v>0</v>
      </c>
      <c r="G202" s="40">
        <v>0</v>
      </c>
      <c r="H202" s="38">
        <v>361.5020784273871</v>
      </c>
      <c r="I202" s="39">
        <v>0.7289588987741935</v>
      </c>
      <c r="J202" s="39">
        <v>0.009287402322580646</v>
      </c>
      <c r="K202" s="39">
        <v>0</v>
      </c>
      <c r="L202" s="40">
        <v>108.88924884464517</v>
      </c>
      <c r="M202" s="38">
        <v>0</v>
      </c>
      <c r="N202" s="39">
        <v>0</v>
      </c>
      <c r="O202" s="39">
        <v>0</v>
      </c>
      <c r="P202" s="39">
        <v>0</v>
      </c>
      <c r="Q202" s="40">
        <v>0</v>
      </c>
      <c r="R202" s="38">
        <v>232.92836683500005</v>
      </c>
      <c r="S202" s="39">
        <v>0.2613970961290322</v>
      </c>
      <c r="T202" s="39">
        <v>0</v>
      </c>
      <c r="U202" s="39">
        <v>0</v>
      </c>
      <c r="V202" s="40">
        <v>39.63710128532257</v>
      </c>
      <c r="W202" s="38">
        <v>0</v>
      </c>
      <c r="X202" s="39">
        <v>0</v>
      </c>
      <c r="Y202" s="39">
        <v>0</v>
      </c>
      <c r="Z202" s="39">
        <v>0</v>
      </c>
      <c r="AA202" s="40">
        <v>0</v>
      </c>
      <c r="AB202" s="38">
        <v>12.103672501806452</v>
      </c>
      <c r="AC202" s="39">
        <v>2.3978774412903228</v>
      </c>
      <c r="AD202" s="39">
        <v>0</v>
      </c>
      <c r="AE202" s="39">
        <v>0</v>
      </c>
      <c r="AF202" s="40">
        <v>3.264118322290322</v>
      </c>
      <c r="AG202" s="38">
        <v>0</v>
      </c>
      <c r="AH202" s="39">
        <v>0</v>
      </c>
      <c r="AI202" s="39">
        <v>0</v>
      </c>
      <c r="AJ202" s="39">
        <v>0</v>
      </c>
      <c r="AK202" s="40">
        <v>0</v>
      </c>
      <c r="AL202" s="38">
        <v>6.196995217774193</v>
      </c>
      <c r="AM202" s="39">
        <v>31.631551292612905</v>
      </c>
      <c r="AN202" s="39">
        <v>0</v>
      </c>
      <c r="AO202" s="39">
        <v>0</v>
      </c>
      <c r="AP202" s="40">
        <v>1.240240682516129</v>
      </c>
      <c r="AQ202" s="38">
        <v>0</v>
      </c>
      <c r="AR202" s="39">
        <v>0</v>
      </c>
      <c r="AS202" s="39">
        <v>0</v>
      </c>
      <c r="AT202" s="39">
        <v>0</v>
      </c>
      <c r="AU202" s="40">
        <v>0</v>
      </c>
      <c r="AV202" s="38">
        <v>4434.8795839162885</v>
      </c>
      <c r="AW202" s="39">
        <v>46.511907773781054</v>
      </c>
      <c r="AX202" s="39">
        <v>0.008813085967741937</v>
      </c>
      <c r="AY202" s="39">
        <v>0.01933572906451614</v>
      </c>
      <c r="AZ202" s="40">
        <v>1000.5055562508383</v>
      </c>
      <c r="BA202" s="38">
        <v>0</v>
      </c>
      <c r="BB202" s="39">
        <v>0</v>
      </c>
      <c r="BC202" s="39">
        <v>0</v>
      </c>
      <c r="BD202" s="39">
        <v>0</v>
      </c>
      <c r="BE202" s="40">
        <v>0</v>
      </c>
      <c r="BF202" s="38">
        <v>2932.9119001218032</v>
      </c>
      <c r="BG202" s="39">
        <v>18.11020624258065</v>
      </c>
      <c r="BH202" s="39">
        <v>0</v>
      </c>
      <c r="BI202" s="39">
        <v>0</v>
      </c>
      <c r="BJ202" s="40">
        <v>373.1518873636775</v>
      </c>
      <c r="BK202" s="41">
        <f>SUM(C202:BJ202)</f>
        <v>9607.570905201226</v>
      </c>
    </row>
    <row r="203" spans="1:63" s="47" customFormat="1" ht="15">
      <c r="A203" s="37"/>
      <c r="B203" s="8" t="s">
        <v>9</v>
      </c>
      <c r="C203" s="43">
        <f aca="true" t="shared" si="13" ref="C203:AH203">SUM(C202:C202)</f>
        <v>0</v>
      </c>
      <c r="D203" s="44">
        <f t="shared" si="13"/>
        <v>0.6808204693548386</v>
      </c>
      <c r="E203" s="44">
        <f t="shared" si="13"/>
        <v>0</v>
      </c>
      <c r="F203" s="44">
        <f t="shared" si="13"/>
        <v>0</v>
      </c>
      <c r="G203" s="45">
        <f t="shared" si="13"/>
        <v>0</v>
      </c>
      <c r="H203" s="43">
        <f t="shared" si="13"/>
        <v>361.5020784273871</v>
      </c>
      <c r="I203" s="44">
        <f t="shared" si="13"/>
        <v>0.7289588987741935</v>
      </c>
      <c r="J203" s="44">
        <f t="shared" si="13"/>
        <v>0.009287402322580646</v>
      </c>
      <c r="K203" s="44">
        <f t="shared" si="13"/>
        <v>0</v>
      </c>
      <c r="L203" s="45">
        <f t="shared" si="13"/>
        <v>108.88924884464517</v>
      </c>
      <c r="M203" s="43">
        <f t="shared" si="13"/>
        <v>0</v>
      </c>
      <c r="N203" s="44">
        <f t="shared" si="13"/>
        <v>0</v>
      </c>
      <c r="O203" s="44">
        <f t="shared" si="13"/>
        <v>0</v>
      </c>
      <c r="P203" s="44">
        <f t="shared" si="13"/>
        <v>0</v>
      </c>
      <c r="Q203" s="45">
        <f t="shared" si="13"/>
        <v>0</v>
      </c>
      <c r="R203" s="43">
        <f t="shared" si="13"/>
        <v>232.92836683500005</v>
      </c>
      <c r="S203" s="44">
        <f t="shared" si="13"/>
        <v>0.2613970961290322</v>
      </c>
      <c r="T203" s="44">
        <f t="shared" si="13"/>
        <v>0</v>
      </c>
      <c r="U203" s="44">
        <f t="shared" si="13"/>
        <v>0</v>
      </c>
      <c r="V203" s="45">
        <f t="shared" si="13"/>
        <v>39.63710128532257</v>
      </c>
      <c r="W203" s="43">
        <f t="shared" si="13"/>
        <v>0</v>
      </c>
      <c r="X203" s="44">
        <f t="shared" si="13"/>
        <v>0</v>
      </c>
      <c r="Y203" s="44">
        <f t="shared" si="13"/>
        <v>0</v>
      </c>
      <c r="Z203" s="44">
        <f t="shared" si="13"/>
        <v>0</v>
      </c>
      <c r="AA203" s="45">
        <f t="shared" si="13"/>
        <v>0</v>
      </c>
      <c r="AB203" s="43">
        <f t="shared" si="13"/>
        <v>12.103672501806452</v>
      </c>
      <c r="AC203" s="44">
        <f t="shared" si="13"/>
        <v>2.3978774412903228</v>
      </c>
      <c r="AD203" s="44">
        <f t="shared" si="13"/>
        <v>0</v>
      </c>
      <c r="AE203" s="44">
        <f t="shared" si="13"/>
        <v>0</v>
      </c>
      <c r="AF203" s="45">
        <f t="shared" si="13"/>
        <v>3.264118322290322</v>
      </c>
      <c r="AG203" s="43">
        <f t="shared" si="13"/>
        <v>0</v>
      </c>
      <c r="AH203" s="44">
        <f t="shared" si="13"/>
        <v>0</v>
      </c>
      <c r="AI203" s="44">
        <f aca="true" t="shared" si="14" ref="AI203:BK203">SUM(AI202:AI202)</f>
        <v>0</v>
      </c>
      <c r="AJ203" s="44">
        <f t="shared" si="14"/>
        <v>0</v>
      </c>
      <c r="AK203" s="45">
        <f t="shared" si="14"/>
        <v>0</v>
      </c>
      <c r="AL203" s="43">
        <f t="shared" si="14"/>
        <v>6.196995217774193</v>
      </c>
      <c r="AM203" s="44">
        <f t="shared" si="14"/>
        <v>31.631551292612905</v>
      </c>
      <c r="AN203" s="44">
        <f t="shared" si="14"/>
        <v>0</v>
      </c>
      <c r="AO203" s="44">
        <f t="shared" si="14"/>
        <v>0</v>
      </c>
      <c r="AP203" s="45">
        <f t="shared" si="14"/>
        <v>1.240240682516129</v>
      </c>
      <c r="AQ203" s="43">
        <f t="shared" si="14"/>
        <v>0</v>
      </c>
      <c r="AR203" s="44">
        <f t="shared" si="14"/>
        <v>0</v>
      </c>
      <c r="AS203" s="44">
        <f t="shared" si="14"/>
        <v>0</v>
      </c>
      <c r="AT203" s="44">
        <f t="shared" si="14"/>
        <v>0</v>
      </c>
      <c r="AU203" s="45">
        <f t="shared" si="14"/>
        <v>0</v>
      </c>
      <c r="AV203" s="43">
        <f t="shared" si="14"/>
        <v>4434.8795839162885</v>
      </c>
      <c r="AW203" s="44">
        <f t="shared" si="14"/>
        <v>46.511907773781054</v>
      </c>
      <c r="AX203" s="44">
        <f t="shared" si="14"/>
        <v>0.008813085967741937</v>
      </c>
      <c r="AY203" s="44">
        <f t="shared" si="14"/>
        <v>0.01933572906451614</v>
      </c>
      <c r="AZ203" s="45">
        <f t="shared" si="14"/>
        <v>1000.5055562508383</v>
      </c>
      <c r="BA203" s="43">
        <f t="shared" si="14"/>
        <v>0</v>
      </c>
      <c r="BB203" s="44">
        <f t="shared" si="14"/>
        <v>0</v>
      </c>
      <c r="BC203" s="44">
        <f t="shared" si="14"/>
        <v>0</v>
      </c>
      <c r="BD203" s="44">
        <f t="shared" si="14"/>
        <v>0</v>
      </c>
      <c r="BE203" s="45">
        <f t="shared" si="14"/>
        <v>0</v>
      </c>
      <c r="BF203" s="43">
        <f t="shared" si="14"/>
        <v>2932.9119001218032</v>
      </c>
      <c r="BG203" s="44">
        <f t="shared" si="14"/>
        <v>18.11020624258065</v>
      </c>
      <c r="BH203" s="44">
        <f t="shared" si="14"/>
        <v>0</v>
      </c>
      <c r="BI203" s="44">
        <f t="shared" si="14"/>
        <v>0</v>
      </c>
      <c r="BJ203" s="45">
        <f t="shared" si="14"/>
        <v>373.1518873636775</v>
      </c>
      <c r="BK203" s="46">
        <f t="shared" si="14"/>
        <v>9607.570905201226</v>
      </c>
    </row>
    <row r="204" spans="3:63" ht="15" customHeight="1"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</row>
    <row r="205" spans="1:63" s="42" customFormat="1" ht="15">
      <c r="A205" s="37" t="s">
        <v>10</v>
      </c>
      <c r="B205" s="13" t="s">
        <v>22</v>
      </c>
      <c r="C205" s="38"/>
      <c r="D205" s="39"/>
      <c r="E205" s="39"/>
      <c r="F205" s="39"/>
      <c r="G205" s="40"/>
      <c r="H205" s="38"/>
      <c r="I205" s="39"/>
      <c r="J205" s="39"/>
      <c r="K205" s="39"/>
      <c r="L205" s="40"/>
      <c r="M205" s="38"/>
      <c r="N205" s="39"/>
      <c r="O205" s="39"/>
      <c r="P205" s="39"/>
      <c r="Q205" s="40"/>
      <c r="R205" s="38"/>
      <c r="S205" s="39"/>
      <c r="T205" s="39"/>
      <c r="U205" s="39"/>
      <c r="V205" s="40"/>
      <c r="W205" s="38"/>
      <c r="X205" s="39"/>
      <c r="Y205" s="39"/>
      <c r="Z205" s="39"/>
      <c r="AA205" s="40"/>
      <c r="AB205" s="38"/>
      <c r="AC205" s="39"/>
      <c r="AD205" s="39"/>
      <c r="AE205" s="39"/>
      <c r="AF205" s="40"/>
      <c r="AG205" s="38"/>
      <c r="AH205" s="39"/>
      <c r="AI205" s="39"/>
      <c r="AJ205" s="39"/>
      <c r="AK205" s="40"/>
      <c r="AL205" s="38"/>
      <c r="AM205" s="39"/>
      <c r="AN205" s="39"/>
      <c r="AO205" s="39"/>
      <c r="AP205" s="40"/>
      <c r="AQ205" s="38"/>
      <c r="AR205" s="39"/>
      <c r="AS205" s="39"/>
      <c r="AT205" s="39"/>
      <c r="AU205" s="40"/>
      <c r="AV205" s="38"/>
      <c r="AW205" s="39"/>
      <c r="AX205" s="39"/>
      <c r="AY205" s="39"/>
      <c r="AZ205" s="40"/>
      <c r="BA205" s="38"/>
      <c r="BB205" s="39"/>
      <c r="BC205" s="39"/>
      <c r="BD205" s="39"/>
      <c r="BE205" s="40"/>
      <c r="BF205" s="38"/>
      <c r="BG205" s="39"/>
      <c r="BH205" s="39"/>
      <c r="BI205" s="39"/>
      <c r="BJ205" s="40"/>
      <c r="BK205" s="41"/>
    </row>
    <row r="206" spans="1:63" s="42" customFormat="1" ht="15">
      <c r="A206" s="37"/>
      <c r="B206" s="7" t="s">
        <v>118</v>
      </c>
      <c r="C206" s="38">
        <v>0</v>
      </c>
      <c r="D206" s="39">
        <v>0.6962675806451613</v>
      </c>
      <c r="E206" s="39">
        <v>0</v>
      </c>
      <c r="F206" s="39">
        <v>0</v>
      </c>
      <c r="G206" s="40">
        <v>0</v>
      </c>
      <c r="H206" s="38">
        <v>17.244507422129033</v>
      </c>
      <c r="I206" s="39">
        <v>0</v>
      </c>
      <c r="J206" s="39">
        <v>0</v>
      </c>
      <c r="K206" s="39">
        <v>0</v>
      </c>
      <c r="L206" s="40">
        <v>4.050177011</v>
      </c>
      <c r="M206" s="38">
        <v>0</v>
      </c>
      <c r="N206" s="39">
        <v>0</v>
      </c>
      <c r="O206" s="39">
        <v>0</v>
      </c>
      <c r="P206" s="39">
        <v>0</v>
      </c>
      <c r="Q206" s="40">
        <v>0</v>
      </c>
      <c r="R206" s="38">
        <v>10.078604184709677</v>
      </c>
      <c r="S206" s="39">
        <v>0</v>
      </c>
      <c r="T206" s="39">
        <v>0</v>
      </c>
      <c r="U206" s="39">
        <v>0</v>
      </c>
      <c r="V206" s="40">
        <v>1.2403493841935485</v>
      </c>
      <c r="W206" s="38">
        <v>0</v>
      </c>
      <c r="X206" s="39">
        <v>0</v>
      </c>
      <c r="Y206" s="39">
        <v>0</v>
      </c>
      <c r="Z206" s="39">
        <v>0</v>
      </c>
      <c r="AA206" s="40">
        <v>0</v>
      </c>
      <c r="AB206" s="38">
        <v>1.2753388107741932</v>
      </c>
      <c r="AC206" s="39">
        <v>0</v>
      </c>
      <c r="AD206" s="39">
        <v>0</v>
      </c>
      <c r="AE206" s="39">
        <v>0</v>
      </c>
      <c r="AF206" s="40">
        <v>0.41157763148387105</v>
      </c>
      <c r="AG206" s="38">
        <v>0</v>
      </c>
      <c r="AH206" s="39">
        <v>0</v>
      </c>
      <c r="AI206" s="39">
        <v>0</v>
      </c>
      <c r="AJ206" s="39">
        <v>0</v>
      </c>
      <c r="AK206" s="40">
        <v>0</v>
      </c>
      <c r="AL206" s="38">
        <v>0.3887414814193548</v>
      </c>
      <c r="AM206" s="39">
        <v>0</v>
      </c>
      <c r="AN206" s="39">
        <v>0</v>
      </c>
      <c r="AO206" s="39">
        <v>0</v>
      </c>
      <c r="AP206" s="40">
        <v>0.026516665870967748</v>
      </c>
      <c r="AQ206" s="38">
        <v>0</v>
      </c>
      <c r="AR206" s="39">
        <v>0</v>
      </c>
      <c r="AS206" s="39">
        <v>0</v>
      </c>
      <c r="AT206" s="39">
        <v>0</v>
      </c>
      <c r="AU206" s="40">
        <v>0</v>
      </c>
      <c r="AV206" s="38">
        <v>661.3020169466129</v>
      </c>
      <c r="AW206" s="39">
        <v>0.0017459382903225807</v>
      </c>
      <c r="AX206" s="39">
        <v>0</v>
      </c>
      <c r="AY206" s="39">
        <v>0</v>
      </c>
      <c r="AZ206" s="40">
        <v>76.65077467516815</v>
      </c>
      <c r="BA206" s="38">
        <v>0</v>
      </c>
      <c r="BB206" s="39">
        <v>0</v>
      </c>
      <c r="BC206" s="39">
        <v>0</v>
      </c>
      <c r="BD206" s="39">
        <v>0</v>
      </c>
      <c r="BE206" s="40">
        <v>0</v>
      </c>
      <c r="BF206" s="38">
        <v>492.2203494543547</v>
      </c>
      <c r="BG206" s="39">
        <v>0</v>
      </c>
      <c r="BH206" s="39">
        <v>0</v>
      </c>
      <c r="BI206" s="39">
        <v>0</v>
      </c>
      <c r="BJ206" s="40">
        <v>18.978122320290325</v>
      </c>
      <c r="BK206" s="41">
        <f>SUM(C206:BJ206)</f>
        <v>1284.5650895069423</v>
      </c>
    </row>
    <row r="207" spans="1:63" s="42" customFormat="1" ht="15">
      <c r="A207" s="37"/>
      <c r="B207" s="7" t="s">
        <v>273</v>
      </c>
      <c r="C207" s="38">
        <v>0</v>
      </c>
      <c r="D207" s="39">
        <v>0.6716842416774192</v>
      </c>
      <c r="E207" s="39">
        <v>0</v>
      </c>
      <c r="F207" s="39">
        <v>0</v>
      </c>
      <c r="G207" s="40">
        <v>0</v>
      </c>
      <c r="H207" s="38">
        <v>966.2986808337744</v>
      </c>
      <c r="I207" s="39">
        <v>2375.3995703748387</v>
      </c>
      <c r="J207" s="39">
        <v>4.033087343193548</v>
      </c>
      <c r="K207" s="39">
        <v>0</v>
      </c>
      <c r="L207" s="40">
        <v>258.2632949483548</v>
      </c>
      <c r="M207" s="38">
        <v>0</v>
      </c>
      <c r="N207" s="39">
        <v>0</v>
      </c>
      <c r="O207" s="39">
        <v>0</v>
      </c>
      <c r="P207" s="39">
        <v>0</v>
      </c>
      <c r="Q207" s="40">
        <v>0</v>
      </c>
      <c r="R207" s="38">
        <v>88.42830215464517</v>
      </c>
      <c r="S207" s="39">
        <v>92.92014321641933</v>
      </c>
      <c r="T207" s="39">
        <v>0</v>
      </c>
      <c r="U207" s="39">
        <v>0</v>
      </c>
      <c r="V207" s="40">
        <v>32.70254237780645</v>
      </c>
      <c r="W207" s="38">
        <v>0</v>
      </c>
      <c r="X207" s="39">
        <v>0</v>
      </c>
      <c r="Y207" s="39">
        <v>0</v>
      </c>
      <c r="Z207" s="39">
        <v>0</v>
      </c>
      <c r="AA207" s="40">
        <v>0</v>
      </c>
      <c r="AB207" s="38">
        <v>0.5725955588387096</v>
      </c>
      <c r="AC207" s="39">
        <v>3.8166892548387095</v>
      </c>
      <c r="AD207" s="39">
        <v>0</v>
      </c>
      <c r="AE207" s="39">
        <v>0</v>
      </c>
      <c r="AF207" s="40">
        <v>5.368580706258065</v>
      </c>
      <c r="AG207" s="38">
        <v>0</v>
      </c>
      <c r="AH207" s="39">
        <v>0</v>
      </c>
      <c r="AI207" s="39">
        <v>0</v>
      </c>
      <c r="AJ207" s="39">
        <v>0</v>
      </c>
      <c r="AK207" s="40">
        <v>0</v>
      </c>
      <c r="AL207" s="38">
        <v>0</v>
      </c>
      <c r="AM207" s="39">
        <v>0</v>
      </c>
      <c r="AN207" s="39">
        <v>0</v>
      </c>
      <c r="AO207" s="39">
        <v>0</v>
      </c>
      <c r="AP207" s="40">
        <v>0</v>
      </c>
      <c r="AQ207" s="38">
        <v>0</v>
      </c>
      <c r="AR207" s="39">
        <v>0</v>
      </c>
      <c r="AS207" s="39">
        <v>0</v>
      </c>
      <c r="AT207" s="39">
        <v>0</v>
      </c>
      <c r="AU207" s="40">
        <v>0</v>
      </c>
      <c r="AV207" s="38">
        <v>2093.269305226903</v>
      </c>
      <c r="AW207" s="39">
        <v>1328.1305956297977</v>
      </c>
      <c r="AX207" s="39">
        <v>2.067502946419355</v>
      </c>
      <c r="AY207" s="39">
        <v>0</v>
      </c>
      <c r="AZ207" s="40">
        <v>516.9328618637743</v>
      </c>
      <c r="BA207" s="38">
        <v>0</v>
      </c>
      <c r="BB207" s="39">
        <v>0</v>
      </c>
      <c r="BC207" s="39">
        <v>0</v>
      </c>
      <c r="BD207" s="39">
        <v>0</v>
      </c>
      <c r="BE207" s="40">
        <v>0</v>
      </c>
      <c r="BF207" s="38">
        <v>456.7124704025163</v>
      </c>
      <c r="BG207" s="39">
        <v>265.71107989406454</v>
      </c>
      <c r="BH207" s="39">
        <v>0</v>
      </c>
      <c r="BI207" s="39">
        <v>0</v>
      </c>
      <c r="BJ207" s="40">
        <v>29.95625889277419</v>
      </c>
      <c r="BK207" s="41">
        <f aca="true" t="shared" si="15" ref="BK207:BK233">SUM(C207:BJ207)</f>
        <v>8521.255245866896</v>
      </c>
    </row>
    <row r="208" spans="1:63" s="42" customFormat="1" ht="15">
      <c r="A208" s="37"/>
      <c r="B208" s="7" t="s">
        <v>278</v>
      </c>
      <c r="C208" s="38">
        <v>0</v>
      </c>
      <c r="D208" s="39">
        <v>0.742946891612903</v>
      </c>
      <c r="E208" s="39">
        <v>0</v>
      </c>
      <c r="F208" s="39">
        <v>0</v>
      </c>
      <c r="G208" s="40">
        <v>0</v>
      </c>
      <c r="H208" s="38">
        <v>10.137306806903226</v>
      </c>
      <c r="I208" s="39">
        <v>1.6912586276774193</v>
      </c>
      <c r="J208" s="39">
        <v>1.0102294452258067</v>
      </c>
      <c r="K208" s="39">
        <v>0</v>
      </c>
      <c r="L208" s="40">
        <v>10.30068387880645</v>
      </c>
      <c r="M208" s="38">
        <v>0</v>
      </c>
      <c r="N208" s="39">
        <v>0</v>
      </c>
      <c r="O208" s="39">
        <v>0</v>
      </c>
      <c r="P208" s="39">
        <v>0</v>
      </c>
      <c r="Q208" s="40">
        <v>0</v>
      </c>
      <c r="R208" s="38">
        <v>4.44256526</v>
      </c>
      <c r="S208" s="39">
        <v>2.3449345038387093</v>
      </c>
      <c r="T208" s="39">
        <v>0.9783786917741936</v>
      </c>
      <c r="U208" s="39">
        <v>0</v>
      </c>
      <c r="V208" s="40">
        <v>2.7892960193225806</v>
      </c>
      <c r="W208" s="38">
        <v>0</v>
      </c>
      <c r="X208" s="39">
        <v>0</v>
      </c>
      <c r="Y208" s="39">
        <v>0</v>
      </c>
      <c r="Z208" s="39">
        <v>0</v>
      </c>
      <c r="AA208" s="40">
        <v>0</v>
      </c>
      <c r="AB208" s="38">
        <v>0.9596952166451612</v>
      </c>
      <c r="AC208" s="39">
        <v>0</v>
      </c>
      <c r="AD208" s="39">
        <v>0</v>
      </c>
      <c r="AE208" s="39">
        <v>0</v>
      </c>
      <c r="AF208" s="40">
        <v>2.6085844504516134</v>
      </c>
      <c r="AG208" s="38">
        <v>0</v>
      </c>
      <c r="AH208" s="39">
        <v>0</v>
      </c>
      <c r="AI208" s="39">
        <v>0</v>
      </c>
      <c r="AJ208" s="39">
        <v>0</v>
      </c>
      <c r="AK208" s="40">
        <v>0</v>
      </c>
      <c r="AL208" s="38">
        <v>0.002135308903225806</v>
      </c>
      <c r="AM208" s="39">
        <v>0</v>
      </c>
      <c r="AN208" s="39">
        <v>0</v>
      </c>
      <c r="AO208" s="39">
        <v>0</v>
      </c>
      <c r="AP208" s="40">
        <v>0.008607818935483872</v>
      </c>
      <c r="AQ208" s="38">
        <v>0</v>
      </c>
      <c r="AR208" s="39">
        <v>0</v>
      </c>
      <c r="AS208" s="39">
        <v>0</v>
      </c>
      <c r="AT208" s="39">
        <v>0</v>
      </c>
      <c r="AU208" s="40">
        <v>0</v>
      </c>
      <c r="AV208" s="38">
        <v>242.0796745676775</v>
      </c>
      <c r="AW208" s="39">
        <v>50.95121614165542</v>
      </c>
      <c r="AX208" s="39">
        <v>2.006161318612903</v>
      </c>
      <c r="AY208" s="39">
        <v>0</v>
      </c>
      <c r="AZ208" s="40">
        <v>145.31506677190322</v>
      </c>
      <c r="BA208" s="38">
        <v>0</v>
      </c>
      <c r="BB208" s="39">
        <v>0</v>
      </c>
      <c r="BC208" s="39">
        <v>0</v>
      </c>
      <c r="BD208" s="39">
        <v>0</v>
      </c>
      <c r="BE208" s="40">
        <v>0</v>
      </c>
      <c r="BF208" s="38">
        <v>180.92735150716126</v>
      </c>
      <c r="BG208" s="39">
        <v>27.988771548483868</v>
      </c>
      <c r="BH208" s="39">
        <v>0.2432268735161291</v>
      </c>
      <c r="BI208" s="39">
        <v>0</v>
      </c>
      <c r="BJ208" s="40">
        <v>47.50460765093548</v>
      </c>
      <c r="BK208" s="41">
        <f t="shared" si="15"/>
        <v>735.0326993000426</v>
      </c>
    </row>
    <row r="209" spans="1:63" s="42" customFormat="1" ht="15">
      <c r="A209" s="37"/>
      <c r="B209" s="7" t="s">
        <v>114</v>
      </c>
      <c r="C209" s="38">
        <v>0.21675701787096774</v>
      </c>
      <c r="D209" s="39">
        <v>2.2410932478387093</v>
      </c>
      <c r="E209" s="39">
        <v>0</v>
      </c>
      <c r="F209" s="39">
        <v>0</v>
      </c>
      <c r="G209" s="40">
        <v>0</v>
      </c>
      <c r="H209" s="38">
        <v>119.08283107490323</v>
      </c>
      <c r="I209" s="39">
        <v>54.19723085919357</v>
      </c>
      <c r="J209" s="39">
        <v>0</v>
      </c>
      <c r="K209" s="39">
        <v>0</v>
      </c>
      <c r="L209" s="40">
        <v>87.11562985261288</v>
      </c>
      <c r="M209" s="38">
        <v>0</v>
      </c>
      <c r="N209" s="39">
        <v>0</v>
      </c>
      <c r="O209" s="39">
        <v>0</v>
      </c>
      <c r="P209" s="39">
        <v>0</v>
      </c>
      <c r="Q209" s="40">
        <v>0</v>
      </c>
      <c r="R209" s="38">
        <v>37.2217784438387</v>
      </c>
      <c r="S209" s="39">
        <v>0.13654735516129032</v>
      </c>
      <c r="T209" s="39">
        <v>0</v>
      </c>
      <c r="U209" s="39">
        <v>0</v>
      </c>
      <c r="V209" s="40">
        <v>28.884484774290318</v>
      </c>
      <c r="W209" s="38">
        <v>0</v>
      </c>
      <c r="X209" s="39">
        <v>0</v>
      </c>
      <c r="Y209" s="39">
        <v>0</v>
      </c>
      <c r="Z209" s="39">
        <v>0</v>
      </c>
      <c r="AA209" s="40">
        <v>0</v>
      </c>
      <c r="AB209" s="38">
        <v>1.1732646927419357</v>
      </c>
      <c r="AC209" s="39">
        <v>0.22714807606451615</v>
      </c>
      <c r="AD209" s="39">
        <v>0</v>
      </c>
      <c r="AE209" s="39">
        <v>0</v>
      </c>
      <c r="AF209" s="40">
        <v>0.6832379543548387</v>
      </c>
      <c r="AG209" s="38">
        <v>0</v>
      </c>
      <c r="AH209" s="39">
        <v>0</v>
      </c>
      <c r="AI209" s="39">
        <v>0</v>
      </c>
      <c r="AJ209" s="39">
        <v>0</v>
      </c>
      <c r="AK209" s="40">
        <v>0</v>
      </c>
      <c r="AL209" s="38">
        <v>0.480914854</v>
      </c>
      <c r="AM209" s="39">
        <v>0</v>
      </c>
      <c r="AN209" s="39">
        <v>0</v>
      </c>
      <c r="AO209" s="39">
        <v>0</v>
      </c>
      <c r="AP209" s="40">
        <v>0.10121762229032256</v>
      </c>
      <c r="AQ209" s="38">
        <v>0</v>
      </c>
      <c r="AR209" s="39">
        <v>0</v>
      </c>
      <c r="AS209" s="39">
        <v>0</v>
      </c>
      <c r="AT209" s="39">
        <v>0</v>
      </c>
      <c r="AU209" s="40">
        <v>0</v>
      </c>
      <c r="AV209" s="38">
        <v>768.0231402285483</v>
      </c>
      <c r="AW209" s="39">
        <v>155.7815160073323</v>
      </c>
      <c r="AX209" s="39">
        <v>0.07805966174193546</v>
      </c>
      <c r="AY209" s="39">
        <v>0</v>
      </c>
      <c r="AZ209" s="40">
        <v>499.94562846016163</v>
      </c>
      <c r="BA209" s="38">
        <v>0</v>
      </c>
      <c r="BB209" s="39">
        <v>0</v>
      </c>
      <c r="BC209" s="39">
        <v>0</v>
      </c>
      <c r="BD209" s="39">
        <v>0</v>
      </c>
      <c r="BE209" s="40">
        <v>0</v>
      </c>
      <c r="BF209" s="38">
        <v>299.4834087592581</v>
      </c>
      <c r="BG209" s="39">
        <v>29.614574581258065</v>
      </c>
      <c r="BH209" s="39">
        <v>0.036311099645161285</v>
      </c>
      <c r="BI209" s="39">
        <v>0</v>
      </c>
      <c r="BJ209" s="40">
        <v>106.54544561209676</v>
      </c>
      <c r="BK209" s="41">
        <f>SUM(C209:BJ209)</f>
        <v>2191.270220235204</v>
      </c>
    </row>
    <row r="210" spans="1:63" s="42" customFormat="1" ht="15">
      <c r="A210" s="37"/>
      <c r="B210" s="7" t="s">
        <v>123</v>
      </c>
      <c r="C210" s="38">
        <v>0</v>
      </c>
      <c r="D210" s="39">
        <v>2.1887056451612903</v>
      </c>
      <c r="E210" s="39">
        <v>0</v>
      </c>
      <c r="F210" s="39">
        <v>0</v>
      </c>
      <c r="G210" s="40">
        <v>0</v>
      </c>
      <c r="H210" s="38">
        <v>2.516516398645161</v>
      </c>
      <c r="I210" s="39">
        <v>0.0011945448064516128</v>
      </c>
      <c r="J210" s="39">
        <v>0</v>
      </c>
      <c r="K210" s="39">
        <v>0</v>
      </c>
      <c r="L210" s="40">
        <v>2.5077433598064522</v>
      </c>
      <c r="M210" s="38">
        <v>0</v>
      </c>
      <c r="N210" s="39">
        <v>0</v>
      </c>
      <c r="O210" s="39">
        <v>0</v>
      </c>
      <c r="P210" s="39">
        <v>0</v>
      </c>
      <c r="Q210" s="40">
        <v>0</v>
      </c>
      <c r="R210" s="38">
        <v>1.3461858883548388</v>
      </c>
      <c r="S210" s="39">
        <v>0</v>
      </c>
      <c r="T210" s="39">
        <v>0</v>
      </c>
      <c r="U210" s="39">
        <v>0</v>
      </c>
      <c r="V210" s="40">
        <v>0.784855110064516</v>
      </c>
      <c r="W210" s="38">
        <v>0</v>
      </c>
      <c r="X210" s="39">
        <v>0</v>
      </c>
      <c r="Y210" s="39">
        <v>0</v>
      </c>
      <c r="Z210" s="39">
        <v>0</v>
      </c>
      <c r="AA210" s="40">
        <v>0</v>
      </c>
      <c r="AB210" s="38">
        <v>0.004900418838709678</v>
      </c>
      <c r="AC210" s="39">
        <v>0</v>
      </c>
      <c r="AD210" s="39">
        <v>0</v>
      </c>
      <c r="AE210" s="39">
        <v>0</v>
      </c>
      <c r="AF210" s="40">
        <v>0</v>
      </c>
      <c r="AG210" s="38">
        <v>0</v>
      </c>
      <c r="AH210" s="39">
        <v>0</v>
      </c>
      <c r="AI210" s="39">
        <v>0</v>
      </c>
      <c r="AJ210" s="39">
        <v>0</v>
      </c>
      <c r="AK210" s="40">
        <v>0</v>
      </c>
      <c r="AL210" s="38">
        <v>0.0011607823870967743</v>
      </c>
      <c r="AM210" s="39">
        <v>0</v>
      </c>
      <c r="AN210" s="39">
        <v>0</v>
      </c>
      <c r="AO210" s="39">
        <v>0</v>
      </c>
      <c r="AP210" s="40">
        <v>0</v>
      </c>
      <c r="AQ210" s="38">
        <v>0</v>
      </c>
      <c r="AR210" s="39">
        <v>0</v>
      </c>
      <c r="AS210" s="39">
        <v>0</v>
      </c>
      <c r="AT210" s="39">
        <v>0</v>
      </c>
      <c r="AU210" s="40">
        <v>0</v>
      </c>
      <c r="AV210" s="38">
        <v>4.0647235673548385</v>
      </c>
      <c r="AW210" s="39">
        <v>0.4603521889120536</v>
      </c>
      <c r="AX210" s="39">
        <v>0</v>
      </c>
      <c r="AY210" s="39">
        <v>0</v>
      </c>
      <c r="AZ210" s="40">
        <v>1.691124249064516</v>
      </c>
      <c r="BA210" s="38">
        <v>0</v>
      </c>
      <c r="BB210" s="39">
        <v>0</v>
      </c>
      <c r="BC210" s="39">
        <v>0</v>
      </c>
      <c r="BD210" s="39">
        <v>0</v>
      </c>
      <c r="BE210" s="40">
        <v>0</v>
      </c>
      <c r="BF210" s="38">
        <v>2.041093247483871</v>
      </c>
      <c r="BG210" s="39">
        <v>0</v>
      </c>
      <c r="BH210" s="39">
        <v>0</v>
      </c>
      <c r="BI210" s="39">
        <v>0</v>
      </c>
      <c r="BJ210" s="40">
        <v>0.5934402658709678</v>
      </c>
      <c r="BK210" s="41">
        <f>SUM(C210:BJ210)</f>
        <v>18.20199566675076</v>
      </c>
    </row>
    <row r="211" spans="1:63" s="42" customFormat="1" ht="15">
      <c r="A211" s="37"/>
      <c r="B211" s="7" t="s">
        <v>113</v>
      </c>
      <c r="C211" s="38">
        <v>0</v>
      </c>
      <c r="D211" s="39">
        <v>0.6746529109032258</v>
      </c>
      <c r="E211" s="39">
        <v>0</v>
      </c>
      <c r="F211" s="39">
        <v>0</v>
      </c>
      <c r="G211" s="40">
        <v>0</v>
      </c>
      <c r="H211" s="38">
        <v>8.597011564516128</v>
      </c>
      <c r="I211" s="39">
        <v>22.554969274161294</v>
      </c>
      <c r="J211" s="39">
        <v>0</v>
      </c>
      <c r="K211" s="39">
        <v>0</v>
      </c>
      <c r="L211" s="40">
        <v>4.534382237903225</v>
      </c>
      <c r="M211" s="38">
        <v>0</v>
      </c>
      <c r="N211" s="39">
        <v>0</v>
      </c>
      <c r="O211" s="39">
        <v>0</v>
      </c>
      <c r="P211" s="39">
        <v>0</v>
      </c>
      <c r="Q211" s="40">
        <v>0</v>
      </c>
      <c r="R211" s="38">
        <v>2.1005812539032256</v>
      </c>
      <c r="S211" s="39">
        <v>16.14077515816129</v>
      </c>
      <c r="T211" s="39">
        <v>0</v>
      </c>
      <c r="U211" s="39">
        <v>0</v>
      </c>
      <c r="V211" s="40">
        <v>0.6427388236129031</v>
      </c>
      <c r="W211" s="38">
        <v>0</v>
      </c>
      <c r="X211" s="39">
        <v>0</v>
      </c>
      <c r="Y211" s="39">
        <v>0</v>
      </c>
      <c r="Z211" s="39">
        <v>0</v>
      </c>
      <c r="AA211" s="40">
        <v>0</v>
      </c>
      <c r="AB211" s="38">
        <v>0.0861455905483871</v>
      </c>
      <c r="AC211" s="39">
        <v>0</v>
      </c>
      <c r="AD211" s="39">
        <v>0</v>
      </c>
      <c r="AE211" s="39">
        <v>0</v>
      </c>
      <c r="AF211" s="40">
        <v>0.01768705925806452</v>
      </c>
      <c r="AG211" s="38">
        <v>0</v>
      </c>
      <c r="AH211" s="39">
        <v>0</v>
      </c>
      <c r="AI211" s="39">
        <v>0</v>
      </c>
      <c r="AJ211" s="39">
        <v>0</v>
      </c>
      <c r="AK211" s="40">
        <v>0</v>
      </c>
      <c r="AL211" s="38">
        <v>0.1459744728709677</v>
      </c>
      <c r="AM211" s="39">
        <v>0</v>
      </c>
      <c r="AN211" s="39">
        <v>0</v>
      </c>
      <c r="AO211" s="39">
        <v>0</v>
      </c>
      <c r="AP211" s="40">
        <v>0</v>
      </c>
      <c r="AQ211" s="38">
        <v>0</v>
      </c>
      <c r="AR211" s="39">
        <v>0</v>
      </c>
      <c r="AS211" s="39">
        <v>0</v>
      </c>
      <c r="AT211" s="39">
        <v>0</v>
      </c>
      <c r="AU211" s="40">
        <v>0</v>
      </c>
      <c r="AV211" s="38">
        <v>42.360115091967764</v>
      </c>
      <c r="AW211" s="39">
        <v>7.492203057611605</v>
      </c>
      <c r="AX211" s="39">
        <v>0</v>
      </c>
      <c r="AY211" s="39">
        <v>0</v>
      </c>
      <c r="AZ211" s="40">
        <v>6.504502663806452</v>
      </c>
      <c r="BA211" s="38">
        <v>0</v>
      </c>
      <c r="BB211" s="39">
        <v>0</v>
      </c>
      <c r="BC211" s="39">
        <v>0</v>
      </c>
      <c r="BD211" s="39">
        <v>0</v>
      </c>
      <c r="BE211" s="40">
        <v>0</v>
      </c>
      <c r="BF211" s="38">
        <v>14.574217703064518</v>
      </c>
      <c r="BG211" s="39">
        <v>1.6571209310322579</v>
      </c>
      <c r="BH211" s="39">
        <v>0</v>
      </c>
      <c r="BI211" s="39">
        <v>0</v>
      </c>
      <c r="BJ211" s="40">
        <v>2.8499019123870966</v>
      </c>
      <c r="BK211" s="41">
        <f t="shared" si="15"/>
        <v>130.93297970570842</v>
      </c>
    </row>
    <row r="212" spans="1:63" s="42" customFormat="1" ht="15">
      <c r="A212" s="37"/>
      <c r="B212" s="7" t="s">
        <v>277</v>
      </c>
      <c r="C212" s="38">
        <v>0</v>
      </c>
      <c r="D212" s="39">
        <v>0.6503256521290324</v>
      </c>
      <c r="E212" s="39">
        <v>0</v>
      </c>
      <c r="F212" s="39">
        <v>0</v>
      </c>
      <c r="G212" s="40">
        <v>0</v>
      </c>
      <c r="H212" s="38">
        <v>2.2391117039354844</v>
      </c>
      <c r="I212" s="39">
        <v>0.3101354908387096</v>
      </c>
      <c r="J212" s="39">
        <v>0</v>
      </c>
      <c r="K212" s="39">
        <v>0</v>
      </c>
      <c r="L212" s="40">
        <v>2.750588228193549</v>
      </c>
      <c r="M212" s="38">
        <v>0</v>
      </c>
      <c r="N212" s="39">
        <v>0</v>
      </c>
      <c r="O212" s="39">
        <v>0</v>
      </c>
      <c r="P212" s="39">
        <v>0</v>
      </c>
      <c r="Q212" s="40">
        <v>0</v>
      </c>
      <c r="R212" s="38">
        <v>0.8311891006774192</v>
      </c>
      <c r="S212" s="39">
        <v>0</v>
      </c>
      <c r="T212" s="39">
        <v>0</v>
      </c>
      <c r="U212" s="39">
        <v>0</v>
      </c>
      <c r="V212" s="40">
        <v>0.7086462508387096</v>
      </c>
      <c r="W212" s="38">
        <v>0</v>
      </c>
      <c r="X212" s="39">
        <v>0</v>
      </c>
      <c r="Y212" s="39">
        <v>0</v>
      </c>
      <c r="Z212" s="39">
        <v>0</v>
      </c>
      <c r="AA212" s="40">
        <v>0</v>
      </c>
      <c r="AB212" s="38">
        <v>0.09445524716129032</v>
      </c>
      <c r="AC212" s="39">
        <v>0.0005612926451612904</v>
      </c>
      <c r="AD212" s="39">
        <v>0</v>
      </c>
      <c r="AE212" s="39">
        <v>0</v>
      </c>
      <c r="AF212" s="40">
        <v>0.11278422064516128</v>
      </c>
      <c r="AG212" s="38">
        <v>0</v>
      </c>
      <c r="AH212" s="39">
        <v>0</v>
      </c>
      <c r="AI212" s="39">
        <v>0</v>
      </c>
      <c r="AJ212" s="39">
        <v>0</v>
      </c>
      <c r="AK212" s="40">
        <v>0</v>
      </c>
      <c r="AL212" s="38">
        <v>0.07557277700000001</v>
      </c>
      <c r="AM212" s="39">
        <v>0</v>
      </c>
      <c r="AN212" s="39">
        <v>0</v>
      </c>
      <c r="AO212" s="39">
        <v>0</v>
      </c>
      <c r="AP212" s="40">
        <v>0.03806598070967743</v>
      </c>
      <c r="AQ212" s="38">
        <v>0</v>
      </c>
      <c r="AR212" s="39">
        <v>0</v>
      </c>
      <c r="AS212" s="39">
        <v>0</v>
      </c>
      <c r="AT212" s="39">
        <v>0</v>
      </c>
      <c r="AU212" s="40">
        <v>0</v>
      </c>
      <c r="AV212" s="38">
        <v>18.222243276129028</v>
      </c>
      <c r="AW212" s="39">
        <v>4.061041349186883</v>
      </c>
      <c r="AX212" s="39">
        <v>0</v>
      </c>
      <c r="AY212" s="39">
        <v>0</v>
      </c>
      <c r="AZ212" s="40">
        <v>25.583169031870984</v>
      </c>
      <c r="BA212" s="38">
        <v>0</v>
      </c>
      <c r="BB212" s="39">
        <v>0</v>
      </c>
      <c r="BC212" s="39">
        <v>0</v>
      </c>
      <c r="BD212" s="39">
        <v>0</v>
      </c>
      <c r="BE212" s="40">
        <v>0</v>
      </c>
      <c r="BF212" s="38">
        <v>7.457691242612901</v>
      </c>
      <c r="BG212" s="39">
        <v>0.13723802916129033</v>
      </c>
      <c r="BH212" s="39">
        <v>0</v>
      </c>
      <c r="BI212" s="39">
        <v>0</v>
      </c>
      <c r="BJ212" s="40">
        <v>4.641359101096774</v>
      </c>
      <c r="BK212" s="41">
        <f t="shared" si="15"/>
        <v>67.91417797483206</v>
      </c>
    </row>
    <row r="213" spans="1:63" s="42" customFormat="1" ht="15">
      <c r="A213" s="37"/>
      <c r="B213" s="7" t="s">
        <v>116</v>
      </c>
      <c r="C213" s="38">
        <v>0</v>
      </c>
      <c r="D213" s="39">
        <v>0.07259093387096774</v>
      </c>
      <c r="E213" s="39">
        <v>0</v>
      </c>
      <c r="F213" s="39">
        <v>0</v>
      </c>
      <c r="G213" s="40">
        <v>0</v>
      </c>
      <c r="H213" s="38">
        <v>1.0078117675161289</v>
      </c>
      <c r="I213" s="39">
        <v>0.001149249193548387</v>
      </c>
      <c r="J213" s="39">
        <v>0</v>
      </c>
      <c r="K213" s="39">
        <v>0</v>
      </c>
      <c r="L213" s="40">
        <v>0.845795047032258</v>
      </c>
      <c r="M213" s="38">
        <v>0</v>
      </c>
      <c r="N213" s="39">
        <v>0</v>
      </c>
      <c r="O213" s="39">
        <v>0</v>
      </c>
      <c r="P213" s="39">
        <v>0</v>
      </c>
      <c r="Q213" s="40">
        <v>0</v>
      </c>
      <c r="R213" s="38">
        <v>0.4476748179354839</v>
      </c>
      <c r="S213" s="39">
        <v>1.102614804903226</v>
      </c>
      <c r="T213" s="39">
        <v>0</v>
      </c>
      <c r="U213" s="39">
        <v>0</v>
      </c>
      <c r="V213" s="40">
        <v>0.19173711112903224</v>
      </c>
      <c r="W213" s="38">
        <v>0</v>
      </c>
      <c r="X213" s="39">
        <v>0</v>
      </c>
      <c r="Y213" s="39">
        <v>0</v>
      </c>
      <c r="Z213" s="39">
        <v>0</v>
      </c>
      <c r="AA213" s="40">
        <v>0</v>
      </c>
      <c r="AB213" s="38">
        <v>0.001690868</v>
      </c>
      <c r="AC213" s="39">
        <v>0</v>
      </c>
      <c r="AD213" s="39">
        <v>0</v>
      </c>
      <c r="AE213" s="39">
        <v>0</v>
      </c>
      <c r="AF213" s="40">
        <v>0</v>
      </c>
      <c r="AG213" s="38">
        <v>0</v>
      </c>
      <c r="AH213" s="39">
        <v>0</v>
      </c>
      <c r="AI213" s="39">
        <v>0</v>
      </c>
      <c r="AJ213" s="39">
        <v>0</v>
      </c>
      <c r="AK213" s="40">
        <v>0</v>
      </c>
      <c r="AL213" s="38">
        <v>0.007007060612903227</v>
      </c>
      <c r="AM213" s="39">
        <v>0</v>
      </c>
      <c r="AN213" s="39">
        <v>0</v>
      </c>
      <c r="AO213" s="39">
        <v>0</v>
      </c>
      <c r="AP213" s="40">
        <v>0</v>
      </c>
      <c r="AQ213" s="38">
        <v>0</v>
      </c>
      <c r="AR213" s="39">
        <v>0</v>
      </c>
      <c r="AS213" s="39">
        <v>0</v>
      </c>
      <c r="AT213" s="39">
        <v>0</v>
      </c>
      <c r="AU213" s="40">
        <v>0</v>
      </c>
      <c r="AV213" s="38">
        <v>1.5811341881290324</v>
      </c>
      <c r="AW213" s="39">
        <v>0.6134491870498148</v>
      </c>
      <c r="AX213" s="39">
        <v>0</v>
      </c>
      <c r="AY213" s="39">
        <v>0</v>
      </c>
      <c r="AZ213" s="40">
        <v>0.8496648899032256</v>
      </c>
      <c r="BA213" s="38">
        <v>0</v>
      </c>
      <c r="BB213" s="39">
        <v>0</v>
      </c>
      <c r="BC213" s="39">
        <v>0</v>
      </c>
      <c r="BD213" s="39">
        <v>0</v>
      </c>
      <c r="BE213" s="40">
        <v>0</v>
      </c>
      <c r="BF213" s="38">
        <v>0.40351680996774203</v>
      </c>
      <c r="BG213" s="39">
        <v>0</v>
      </c>
      <c r="BH213" s="39">
        <v>0</v>
      </c>
      <c r="BI213" s="39">
        <v>0</v>
      </c>
      <c r="BJ213" s="40">
        <v>0.16819063783870963</v>
      </c>
      <c r="BK213" s="41">
        <f t="shared" si="15"/>
        <v>7.2940273730820735</v>
      </c>
    </row>
    <row r="214" spans="1:63" s="42" customFormat="1" ht="15">
      <c r="A214" s="37"/>
      <c r="B214" s="7" t="s">
        <v>280</v>
      </c>
      <c r="C214" s="38">
        <v>0</v>
      </c>
      <c r="D214" s="39">
        <v>0.6935213264838709</v>
      </c>
      <c r="E214" s="39">
        <v>0</v>
      </c>
      <c r="F214" s="39">
        <v>0</v>
      </c>
      <c r="G214" s="40">
        <v>0</v>
      </c>
      <c r="H214" s="38">
        <v>0.566294815483871</v>
      </c>
      <c r="I214" s="39">
        <v>0.00365778764516129</v>
      </c>
      <c r="J214" s="39">
        <v>0</v>
      </c>
      <c r="K214" s="39">
        <v>0</v>
      </c>
      <c r="L214" s="40">
        <v>2.1572127733870974</v>
      </c>
      <c r="M214" s="38">
        <v>0</v>
      </c>
      <c r="N214" s="39">
        <v>0</v>
      </c>
      <c r="O214" s="39">
        <v>0</v>
      </c>
      <c r="P214" s="39">
        <v>0</v>
      </c>
      <c r="Q214" s="40">
        <v>0</v>
      </c>
      <c r="R214" s="38">
        <v>0.24046972622580648</v>
      </c>
      <c r="S214" s="39">
        <v>0.4326208613548388</v>
      </c>
      <c r="T214" s="39">
        <v>0</v>
      </c>
      <c r="U214" s="39">
        <v>0</v>
      </c>
      <c r="V214" s="40">
        <v>0.5012821971612903</v>
      </c>
      <c r="W214" s="38">
        <v>0</v>
      </c>
      <c r="X214" s="39">
        <v>0</v>
      </c>
      <c r="Y214" s="39">
        <v>0</v>
      </c>
      <c r="Z214" s="39">
        <v>0</v>
      </c>
      <c r="AA214" s="40">
        <v>0</v>
      </c>
      <c r="AB214" s="38">
        <v>0.042059465161290326</v>
      </c>
      <c r="AC214" s="39">
        <v>0</v>
      </c>
      <c r="AD214" s="39">
        <v>0</v>
      </c>
      <c r="AE214" s="39">
        <v>0</v>
      </c>
      <c r="AF214" s="40">
        <v>0.02199839683870968</v>
      </c>
      <c r="AG214" s="38">
        <v>0</v>
      </c>
      <c r="AH214" s="39">
        <v>0</v>
      </c>
      <c r="AI214" s="39">
        <v>0</v>
      </c>
      <c r="AJ214" s="39">
        <v>0</v>
      </c>
      <c r="AK214" s="40">
        <v>0</v>
      </c>
      <c r="AL214" s="38">
        <v>0.020568384322580645</v>
      </c>
      <c r="AM214" s="39">
        <v>0</v>
      </c>
      <c r="AN214" s="39">
        <v>0</v>
      </c>
      <c r="AO214" s="39">
        <v>0</v>
      </c>
      <c r="AP214" s="40">
        <v>0.008740765129032258</v>
      </c>
      <c r="AQ214" s="38">
        <v>0</v>
      </c>
      <c r="AR214" s="39">
        <v>0</v>
      </c>
      <c r="AS214" s="39">
        <v>0</v>
      </c>
      <c r="AT214" s="39">
        <v>0</v>
      </c>
      <c r="AU214" s="40">
        <v>0</v>
      </c>
      <c r="AV214" s="38">
        <v>4.769910507064516</v>
      </c>
      <c r="AW214" s="39">
        <v>1.7484133998744305</v>
      </c>
      <c r="AX214" s="39">
        <v>0</v>
      </c>
      <c r="AY214" s="39">
        <v>0</v>
      </c>
      <c r="AZ214" s="40">
        <v>10.608675000548386</v>
      </c>
      <c r="BA214" s="38">
        <v>0</v>
      </c>
      <c r="BB214" s="39">
        <v>0</v>
      </c>
      <c r="BC214" s="39">
        <v>0</v>
      </c>
      <c r="BD214" s="39">
        <v>0</v>
      </c>
      <c r="BE214" s="40">
        <v>0</v>
      </c>
      <c r="BF214" s="38">
        <v>3.1241890248709683</v>
      </c>
      <c r="BG214" s="39">
        <v>0.001155514225806452</v>
      </c>
      <c r="BH214" s="39">
        <v>0</v>
      </c>
      <c r="BI214" s="39">
        <v>0</v>
      </c>
      <c r="BJ214" s="40">
        <v>2.8674503976774197</v>
      </c>
      <c r="BK214" s="41">
        <f t="shared" si="15"/>
        <v>27.808220343455076</v>
      </c>
    </row>
    <row r="215" spans="1:63" s="42" customFormat="1" ht="15">
      <c r="A215" s="37"/>
      <c r="B215" s="7" t="s">
        <v>253</v>
      </c>
      <c r="C215" s="38">
        <v>0</v>
      </c>
      <c r="D215" s="39">
        <v>8.539048387096775</v>
      </c>
      <c r="E215" s="39">
        <v>0</v>
      </c>
      <c r="F215" s="39">
        <v>0</v>
      </c>
      <c r="G215" s="40">
        <v>0</v>
      </c>
      <c r="H215" s="38">
        <v>4.801404821354838</v>
      </c>
      <c r="I215" s="39">
        <v>0.18785905161290323</v>
      </c>
      <c r="J215" s="39">
        <v>0</v>
      </c>
      <c r="K215" s="39">
        <v>0</v>
      </c>
      <c r="L215" s="40">
        <v>1.8538266551935485</v>
      </c>
      <c r="M215" s="38">
        <v>0</v>
      </c>
      <c r="N215" s="39">
        <v>0</v>
      </c>
      <c r="O215" s="39">
        <v>0</v>
      </c>
      <c r="P215" s="39">
        <v>0</v>
      </c>
      <c r="Q215" s="40">
        <v>0</v>
      </c>
      <c r="R215" s="38">
        <v>2.4556988167096776</v>
      </c>
      <c r="S215" s="39">
        <v>0.004269524193548387</v>
      </c>
      <c r="T215" s="39">
        <v>0</v>
      </c>
      <c r="U215" s="39">
        <v>0</v>
      </c>
      <c r="V215" s="40">
        <v>0.9776960176129034</v>
      </c>
      <c r="W215" s="38">
        <v>0</v>
      </c>
      <c r="X215" s="39">
        <v>0</v>
      </c>
      <c r="Y215" s="39">
        <v>0</v>
      </c>
      <c r="Z215" s="39">
        <v>0</v>
      </c>
      <c r="AA215" s="40">
        <v>0</v>
      </c>
      <c r="AB215" s="38">
        <v>0.03343301306451613</v>
      </c>
      <c r="AC215" s="39">
        <v>0</v>
      </c>
      <c r="AD215" s="39">
        <v>0</v>
      </c>
      <c r="AE215" s="39">
        <v>0</v>
      </c>
      <c r="AF215" s="40">
        <v>0</v>
      </c>
      <c r="AG215" s="38">
        <v>0</v>
      </c>
      <c r="AH215" s="39">
        <v>0</v>
      </c>
      <c r="AI215" s="39">
        <v>0</v>
      </c>
      <c r="AJ215" s="39">
        <v>0</v>
      </c>
      <c r="AK215" s="40">
        <v>0</v>
      </c>
      <c r="AL215" s="38">
        <v>0.01684344796774194</v>
      </c>
      <c r="AM215" s="39">
        <v>0</v>
      </c>
      <c r="AN215" s="39">
        <v>0</v>
      </c>
      <c r="AO215" s="39">
        <v>0</v>
      </c>
      <c r="AP215" s="40">
        <v>0</v>
      </c>
      <c r="AQ215" s="38">
        <v>0</v>
      </c>
      <c r="AR215" s="39">
        <v>0</v>
      </c>
      <c r="AS215" s="39">
        <v>0</v>
      </c>
      <c r="AT215" s="39">
        <v>0</v>
      </c>
      <c r="AU215" s="40">
        <v>0</v>
      </c>
      <c r="AV215" s="38">
        <v>74.9029662879032</v>
      </c>
      <c r="AW215" s="39">
        <v>7.626688479099526</v>
      </c>
      <c r="AX215" s="39">
        <v>0</v>
      </c>
      <c r="AY215" s="39">
        <v>0</v>
      </c>
      <c r="AZ215" s="40">
        <v>18.291314311709673</v>
      </c>
      <c r="BA215" s="38">
        <v>0</v>
      </c>
      <c r="BB215" s="39">
        <v>0</v>
      </c>
      <c r="BC215" s="39">
        <v>0</v>
      </c>
      <c r="BD215" s="39">
        <v>0</v>
      </c>
      <c r="BE215" s="40">
        <v>0</v>
      </c>
      <c r="BF215" s="38">
        <v>38.88260162864517</v>
      </c>
      <c r="BG215" s="39">
        <v>0.9987670377096773</v>
      </c>
      <c r="BH215" s="39">
        <v>0</v>
      </c>
      <c r="BI215" s="39">
        <v>0</v>
      </c>
      <c r="BJ215" s="40">
        <v>6.905686542419353</v>
      </c>
      <c r="BK215" s="41">
        <f t="shared" si="15"/>
        <v>166.47810402229305</v>
      </c>
    </row>
    <row r="216" spans="1:63" s="42" customFormat="1" ht="15">
      <c r="A216" s="37"/>
      <c r="B216" s="7" t="s">
        <v>259</v>
      </c>
      <c r="C216" s="38">
        <v>0</v>
      </c>
      <c r="D216" s="39">
        <v>8.598429032258066</v>
      </c>
      <c r="E216" s="39">
        <v>0</v>
      </c>
      <c r="F216" s="39">
        <v>0</v>
      </c>
      <c r="G216" s="40">
        <v>0</v>
      </c>
      <c r="H216" s="38">
        <v>2.366109210193548</v>
      </c>
      <c r="I216" s="39">
        <v>0.21496072580645165</v>
      </c>
      <c r="J216" s="39">
        <v>0</v>
      </c>
      <c r="K216" s="39">
        <v>0</v>
      </c>
      <c r="L216" s="40">
        <v>1.1209637602580647</v>
      </c>
      <c r="M216" s="38">
        <v>0</v>
      </c>
      <c r="N216" s="39">
        <v>0</v>
      </c>
      <c r="O216" s="39">
        <v>0</v>
      </c>
      <c r="P216" s="39">
        <v>0</v>
      </c>
      <c r="Q216" s="40">
        <v>0</v>
      </c>
      <c r="R216" s="38">
        <v>1.4710899896774197</v>
      </c>
      <c r="S216" s="39">
        <v>0</v>
      </c>
      <c r="T216" s="39">
        <v>0</v>
      </c>
      <c r="U216" s="39">
        <v>0</v>
      </c>
      <c r="V216" s="40">
        <v>0.3794486731935484</v>
      </c>
      <c r="W216" s="38">
        <v>0</v>
      </c>
      <c r="X216" s="39">
        <v>0</v>
      </c>
      <c r="Y216" s="39">
        <v>0</v>
      </c>
      <c r="Z216" s="39">
        <v>0</v>
      </c>
      <c r="AA216" s="40">
        <v>0</v>
      </c>
      <c r="AB216" s="38">
        <v>0.008533570967741936</v>
      </c>
      <c r="AC216" s="39">
        <v>0</v>
      </c>
      <c r="AD216" s="39">
        <v>0</v>
      </c>
      <c r="AE216" s="39">
        <v>0</v>
      </c>
      <c r="AF216" s="40">
        <v>0</v>
      </c>
      <c r="AG216" s="38">
        <v>0</v>
      </c>
      <c r="AH216" s="39">
        <v>0</v>
      </c>
      <c r="AI216" s="39">
        <v>0</v>
      </c>
      <c r="AJ216" s="39">
        <v>0</v>
      </c>
      <c r="AK216" s="40">
        <v>0</v>
      </c>
      <c r="AL216" s="38">
        <v>0.013227035000000002</v>
      </c>
      <c r="AM216" s="39">
        <v>0</v>
      </c>
      <c r="AN216" s="39">
        <v>0</v>
      </c>
      <c r="AO216" s="39">
        <v>0</v>
      </c>
      <c r="AP216" s="40">
        <v>0</v>
      </c>
      <c r="AQ216" s="38">
        <v>0</v>
      </c>
      <c r="AR216" s="39">
        <v>0</v>
      </c>
      <c r="AS216" s="39">
        <v>0</v>
      </c>
      <c r="AT216" s="39">
        <v>0</v>
      </c>
      <c r="AU216" s="40">
        <v>0</v>
      </c>
      <c r="AV216" s="38">
        <v>29.145007411709678</v>
      </c>
      <c r="AW216" s="39">
        <v>2.355658332123465</v>
      </c>
      <c r="AX216" s="39">
        <v>0</v>
      </c>
      <c r="AY216" s="39">
        <v>0</v>
      </c>
      <c r="AZ216" s="40">
        <v>5.417896463580645</v>
      </c>
      <c r="BA216" s="38">
        <v>0</v>
      </c>
      <c r="BB216" s="39">
        <v>0</v>
      </c>
      <c r="BC216" s="39">
        <v>0</v>
      </c>
      <c r="BD216" s="39">
        <v>0</v>
      </c>
      <c r="BE216" s="40">
        <v>0</v>
      </c>
      <c r="BF216" s="38">
        <v>19.455706070419357</v>
      </c>
      <c r="BG216" s="39">
        <v>0.1979703129032258</v>
      </c>
      <c r="BH216" s="39">
        <v>0</v>
      </c>
      <c r="BI216" s="39">
        <v>0</v>
      </c>
      <c r="BJ216" s="40">
        <v>1.9860403233225807</v>
      </c>
      <c r="BK216" s="41">
        <f t="shared" si="15"/>
        <v>72.7310409114138</v>
      </c>
    </row>
    <row r="217" spans="1:63" s="42" customFormat="1" ht="15">
      <c r="A217" s="37"/>
      <c r="B217" s="7" t="s">
        <v>108</v>
      </c>
      <c r="C217" s="38">
        <v>0</v>
      </c>
      <c r="D217" s="39">
        <v>0</v>
      </c>
      <c r="E217" s="39">
        <v>0</v>
      </c>
      <c r="F217" s="39">
        <v>0</v>
      </c>
      <c r="G217" s="40">
        <v>0</v>
      </c>
      <c r="H217" s="38">
        <v>0.5647033671935484</v>
      </c>
      <c r="I217" s="39">
        <v>0</v>
      </c>
      <c r="J217" s="39">
        <v>0</v>
      </c>
      <c r="K217" s="39">
        <v>0</v>
      </c>
      <c r="L217" s="40">
        <v>0.6304264301612903</v>
      </c>
      <c r="M217" s="38">
        <v>0</v>
      </c>
      <c r="N217" s="39">
        <v>0</v>
      </c>
      <c r="O217" s="39">
        <v>0</v>
      </c>
      <c r="P217" s="39">
        <v>0</v>
      </c>
      <c r="Q217" s="40">
        <v>0</v>
      </c>
      <c r="R217" s="38">
        <v>0.5973703171290323</v>
      </c>
      <c r="S217" s="39">
        <v>0.6181381451612903</v>
      </c>
      <c r="T217" s="39">
        <v>0</v>
      </c>
      <c r="U217" s="39">
        <v>0</v>
      </c>
      <c r="V217" s="40">
        <v>0.6550068702258063</v>
      </c>
      <c r="W217" s="38">
        <v>0</v>
      </c>
      <c r="X217" s="39">
        <v>0</v>
      </c>
      <c r="Y217" s="39">
        <v>0</v>
      </c>
      <c r="Z217" s="39">
        <v>0</v>
      </c>
      <c r="AA217" s="40">
        <v>0</v>
      </c>
      <c r="AB217" s="38">
        <v>0.7226741309999998</v>
      </c>
      <c r="AC217" s="39">
        <v>0.23329174193548388</v>
      </c>
      <c r="AD217" s="39">
        <v>0</v>
      </c>
      <c r="AE217" s="39">
        <v>0</v>
      </c>
      <c r="AF217" s="40">
        <v>0.3275422808064516</v>
      </c>
      <c r="AG217" s="38">
        <v>0</v>
      </c>
      <c r="AH217" s="39">
        <v>0</v>
      </c>
      <c r="AI217" s="39">
        <v>0</v>
      </c>
      <c r="AJ217" s="39">
        <v>0</v>
      </c>
      <c r="AK217" s="40">
        <v>0</v>
      </c>
      <c r="AL217" s="38">
        <v>0.1080106542903226</v>
      </c>
      <c r="AM217" s="39">
        <v>0</v>
      </c>
      <c r="AN217" s="39">
        <v>0</v>
      </c>
      <c r="AO217" s="39">
        <v>0</v>
      </c>
      <c r="AP217" s="40">
        <v>0.07630366325806452</v>
      </c>
      <c r="AQ217" s="38">
        <v>0</v>
      </c>
      <c r="AR217" s="39">
        <v>0</v>
      </c>
      <c r="AS217" s="39">
        <v>0</v>
      </c>
      <c r="AT217" s="39">
        <v>0</v>
      </c>
      <c r="AU217" s="40">
        <v>0</v>
      </c>
      <c r="AV217" s="38">
        <v>46.807727821935465</v>
      </c>
      <c r="AW217" s="39">
        <v>7.239113018418708</v>
      </c>
      <c r="AX217" s="39">
        <v>0</v>
      </c>
      <c r="AY217" s="39">
        <v>0</v>
      </c>
      <c r="AZ217" s="40">
        <v>40.341250639419364</v>
      </c>
      <c r="BA217" s="38">
        <v>0</v>
      </c>
      <c r="BB217" s="39">
        <v>0</v>
      </c>
      <c r="BC217" s="39">
        <v>0</v>
      </c>
      <c r="BD217" s="39">
        <v>0</v>
      </c>
      <c r="BE217" s="40">
        <v>0</v>
      </c>
      <c r="BF217" s="38">
        <v>16.722696837870963</v>
      </c>
      <c r="BG217" s="39">
        <v>2.5663389469999993</v>
      </c>
      <c r="BH217" s="39">
        <v>0</v>
      </c>
      <c r="BI217" s="39">
        <v>0</v>
      </c>
      <c r="BJ217" s="40">
        <v>10.821162001193548</v>
      </c>
      <c r="BK217" s="41">
        <f t="shared" si="15"/>
        <v>129.03175686699933</v>
      </c>
    </row>
    <row r="218" spans="1:63" s="42" customFormat="1" ht="15">
      <c r="A218" s="37"/>
      <c r="B218" s="7" t="s">
        <v>233</v>
      </c>
      <c r="C218" s="38">
        <v>0</v>
      </c>
      <c r="D218" s="39">
        <v>0</v>
      </c>
      <c r="E218" s="39">
        <v>0</v>
      </c>
      <c r="F218" s="39">
        <v>0</v>
      </c>
      <c r="G218" s="40">
        <v>0</v>
      </c>
      <c r="H218" s="38">
        <v>4.706296370838708</v>
      </c>
      <c r="I218" s="39">
        <v>0.10928052258064516</v>
      </c>
      <c r="J218" s="39">
        <v>0</v>
      </c>
      <c r="K218" s="39">
        <v>0</v>
      </c>
      <c r="L218" s="40">
        <v>0.3030192776129032</v>
      </c>
      <c r="M218" s="38">
        <v>0</v>
      </c>
      <c r="N218" s="39">
        <v>0</v>
      </c>
      <c r="O218" s="39">
        <v>0</v>
      </c>
      <c r="P218" s="39">
        <v>0</v>
      </c>
      <c r="Q218" s="40">
        <v>0</v>
      </c>
      <c r="R218" s="38">
        <v>0.13039574116129035</v>
      </c>
      <c r="S218" s="39">
        <v>0</v>
      </c>
      <c r="T218" s="39">
        <v>0</v>
      </c>
      <c r="U218" s="39">
        <v>0</v>
      </c>
      <c r="V218" s="40">
        <v>0.08690211422580645</v>
      </c>
      <c r="W218" s="38">
        <v>0</v>
      </c>
      <c r="X218" s="39">
        <v>0</v>
      </c>
      <c r="Y218" s="39">
        <v>0</v>
      </c>
      <c r="Z218" s="39">
        <v>0</v>
      </c>
      <c r="AA218" s="40">
        <v>0</v>
      </c>
      <c r="AB218" s="38">
        <v>0.008500665161290322</v>
      </c>
      <c r="AC218" s="39">
        <v>0</v>
      </c>
      <c r="AD218" s="39">
        <v>0</v>
      </c>
      <c r="AE218" s="39">
        <v>0</v>
      </c>
      <c r="AF218" s="40">
        <v>0</v>
      </c>
      <c r="AG218" s="38">
        <v>0</v>
      </c>
      <c r="AH218" s="39">
        <v>0</v>
      </c>
      <c r="AI218" s="39">
        <v>0</v>
      </c>
      <c r="AJ218" s="39">
        <v>0</v>
      </c>
      <c r="AK218" s="40">
        <v>0</v>
      </c>
      <c r="AL218" s="38">
        <v>0.0772787741935484</v>
      </c>
      <c r="AM218" s="39">
        <v>0</v>
      </c>
      <c r="AN218" s="39">
        <v>0</v>
      </c>
      <c r="AO218" s="39">
        <v>0</v>
      </c>
      <c r="AP218" s="40">
        <v>0</v>
      </c>
      <c r="AQ218" s="38">
        <v>0</v>
      </c>
      <c r="AR218" s="39">
        <v>0</v>
      </c>
      <c r="AS218" s="39">
        <v>0</v>
      </c>
      <c r="AT218" s="39">
        <v>0</v>
      </c>
      <c r="AU218" s="40">
        <v>0</v>
      </c>
      <c r="AV218" s="38">
        <v>283.90358549916124</v>
      </c>
      <c r="AW218" s="39">
        <v>37.76858619618651</v>
      </c>
      <c r="AX218" s="39">
        <v>0</v>
      </c>
      <c r="AY218" s="39">
        <v>0</v>
      </c>
      <c r="AZ218" s="40">
        <v>3.8797998782580643</v>
      </c>
      <c r="BA218" s="38">
        <v>0</v>
      </c>
      <c r="BB218" s="39">
        <v>0</v>
      </c>
      <c r="BC218" s="39">
        <v>0</v>
      </c>
      <c r="BD218" s="39">
        <v>0</v>
      </c>
      <c r="BE218" s="40">
        <v>0</v>
      </c>
      <c r="BF218" s="38">
        <v>54.17009000767741</v>
      </c>
      <c r="BG218" s="39">
        <v>3.3423069838709676</v>
      </c>
      <c r="BH218" s="39">
        <v>0</v>
      </c>
      <c r="BI218" s="39">
        <v>0</v>
      </c>
      <c r="BJ218" s="40">
        <v>0.6014884525483871</v>
      </c>
      <c r="BK218" s="41">
        <f t="shared" si="15"/>
        <v>389.0875304834767</v>
      </c>
    </row>
    <row r="219" spans="1:63" s="42" customFormat="1" ht="15">
      <c r="A219" s="37"/>
      <c r="B219" s="7" t="s">
        <v>106</v>
      </c>
      <c r="C219" s="38">
        <v>0</v>
      </c>
      <c r="D219" s="39">
        <v>0</v>
      </c>
      <c r="E219" s="39">
        <v>0</v>
      </c>
      <c r="F219" s="39">
        <v>0</v>
      </c>
      <c r="G219" s="40">
        <v>0</v>
      </c>
      <c r="H219" s="38">
        <v>0.612529548516129</v>
      </c>
      <c r="I219" s="39">
        <v>2.6247987096774192</v>
      </c>
      <c r="J219" s="39">
        <v>0</v>
      </c>
      <c r="K219" s="39">
        <v>0</v>
      </c>
      <c r="L219" s="40">
        <v>0.8123188280967742</v>
      </c>
      <c r="M219" s="38">
        <v>0</v>
      </c>
      <c r="N219" s="39">
        <v>0</v>
      </c>
      <c r="O219" s="39">
        <v>0</v>
      </c>
      <c r="P219" s="39">
        <v>0</v>
      </c>
      <c r="Q219" s="40">
        <v>0</v>
      </c>
      <c r="R219" s="38">
        <v>0.3283726814838709</v>
      </c>
      <c r="S219" s="39">
        <v>0</v>
      </c>
      <c r="T219" s="39">
        <v>0</v>
      </c>
      <c r="U219" s="39">
        <v>0</v>
      </c>
      <c r="V219" s="40">
        <v>0.29190866019354844</v>
      </c>
      <c r="W219" s="38">
        <v>0</v>
      </c>
      <c r="X219" s="39">
        <v>0</v>
      </c>
      <c r="Y219" s="39">
        <v>0</v>
      </c>
      <c r="Z219" s="39">
        <v>0</v>
      </c>
      <c r="AA219" s="40">
        <v>0</v>
      </c>
      <c r="AB219" s="38">
        <v>0.0062423774193548385</v>
      </c>
      <c r="AC219" s="39">
        <v>0</v>
      </c>
      <c r="AD219" s="39">
        <v>0</v>
      </c>
      <c r="AE219" s="39">
        <v>0</v>
      </c>
      <c r="AF219" s="40">
        <v>0</v>
      </c>
      <c r="AG219" s="38">
        <v>0</v>
      </c>
      <c r="AH219" s="39">
        <v>0</v>
      </c>
      <c r="AI219" s="39">
        <v>0</v>
      </c>
      <c r="AJ219" s="39">
        <v>0</v>
      </c>
      <c r="AK219" s="40">
        <v>0</v>
      </c>
      <c r="AL219" s="38">
        <v>0</v>
      </c>
      <c r="AM219" s="39">
        <v>0</v>
      </c>
      <c r="AN219" s="39">
        <v>0</v>
      </c>
      <c r="AO219" s="39">
        <v>0</v>
      </c>
      <c r="AP219" s="40">
        <v>0</v>
      </c>
      <c r="AQ219" s="38">
        <v>0</v>
      </c>
      <c r="AR219" s="39">
        <v>0</v>
      </c>
      <c r="AS219" s="39">
        <v>0</v>
      </c>
      <c r="AT219" s="39">
        <v>0</v>
      </c>
      <c r="AU219" s="40">
        <v>0</v>
      </c>
      <c r="AV219" s="38">
        <v>6.772312507225807</v>
      </c>
      <c r="AW219" s="39">
        <v>1.4982951861290323</v>
      </c>
      <c r="AX219" s="39">
        <v>0</v>
      </c>
      <c r="AY219" s="39">
        <v>0</v>
      </c>
      <c r="AZ219" s="40">
        <v>9.469121944548387</v>
      </c>
      <c r="BA219" s="38">
        <v>0</v>
      </c>
      <c r="BB219" s="39">
        <v>0</v>
      </c>
      <c r="BC219" s="39">
        <v>0</v>
      </c>
      <c r="BD219" s="39">
        <v>0</v>
      </c>
      <c r="BE219" s="40">
        <v>0</v>
      </c>
      <c r="BF219" s="38">
        <v>3.390311932580646</v>
      </c>
      <c r="BG219" s="39">
        <v>0.26217985161290325</v>
      </c>
      <c r="BH219" s="39">
        <v>0</v>
      </c>
      <c r="BI219" s="39">
        <v>0</v>
      </c>
      <c r="BJ219" s="40">
        <v>3.6934719572580637</v>
      </c>
      <c r="BK219" s="41">
        <f t="shared" si="15"/>
        <v>29.76186418474194</v>
      </c>
    </row>
    <row r="220" spans="1:63" s="42" customFormat="1" ht="15">
      <c r="A220" s="37"/>
      <c r="B220" s="7" t="s">
        <v>109</v>
      </c>
      <c r="C220" s="38">
        <v>0</v>
      </c>
      <c r="D220" s="39">
        <v>0</v>
      </c>
      <c r="E220" s="39">
        <v>0</v>
      </c>
      <c r="F220" s="39">
        <v>0</v>
      </c>
      <c r="G220" s="40">
        <v>0</v>
      </c>
      <c r="H220" s="38">
        <v>0.8014805907419357</v>
      </c>
      <c r="I220" s="39">
        <v>0.12906432258064515</v>
      </c>
      <c r="J220" s="39">
        <v>0</v>
      </c>
      <c r="K220" s="39">
        <v>0</v>
      </c>
      <c r="L220" s="40">
        <v>1.1954623059032257</v>
      </c>
      <c r="M220" s="38">
        <v>0</v>
      </c>
      <c r="N220" s="39">
        <v>0</v>
      </c>
      <c r="O220" s="39">
        <v>0</v>
      </c>
      <c r="P220" s="39">
        <v>0</v>
      </c>
      <c r="Q220" s="40">
        <v>0</v>
      </c>
      <c r="R220" s="38">
        <v>0.5844228120645161</v>
      </c>
      <c r="S220" s="39">
        <v>1.4942480511935483</v>
      </c>
      <c r="T220" s="39">
        <v>0</v>
      </c>
      <c r="U220" s="39">
        <v>0</v>
      </c>
      <c r="V220" s="40">
        <v>1.1216773362258066</v>
      </c>
      <c r="W220" s="38">
        <v>0</v>
      </c>
      <c r="X220" s="39">
        <v>0</v>
      </c>
      <c r="Y220" s="39">
        <v>0</v>
      </c>
      <c r="Z220" s="39">
        <v>0</v>
      </c>
      <c r="AA220" s="40">
        <v>0</v>
      </c>
      <c r="AB220" s="38">
        <v>1.1075562631612903</v>
      </c>
      <c r="AC220" s="39">
        <v>0</v>
      </c>
      <c r="AD220" s="39">
        <v>0</v>
      </c>
      <c r="AE220" s="39">
        <v>0</v>
      </c>
      <c r="AF220" s="40">
        <v>1.0609869126129032</v>
      </c>
      <c r="AG220" s="38">
        <v>0</v>
      </c>
      <c r="AH220" s="39">
        <v>0</v>
      </c>
      <c r="AI220" s="39">
        <v>0</v>
      </c>
      <c r="AJ220" s="39">
        <v>0</v>
      </c>
      <c r="AK220" s="40">
        <v>0</v>
      </c>
      <c r="AL220" s="38">
        <v>0.08330235935483869</v>
      </c>
      <c r="AM220" s="39">
        <v>0</v>
      </c>
      <c r="AN220" s="39">
        <v>0</v>
      </c>
      <c r="AO220" s="39">
        <v>0</v>
      </c>
      <c r="AP220" s="40">
        <v>0.02948967477419355</v>
      </c>
      <c r="AQ220" s="38">
        <v>0</v>
      </c>
      <c r="AR220" s="39">
        <v>0</v>
      </c>
      <c r="AS220" s="39">
        <v>0</v>
      </c>
      <c r="AT220" s="39">
        <v>0</v>
      </c>
      <c r="AU220" s="40">
        <v>0</v>
      </c>
      <c r="AV220" s="38">
        <v>110.24152905409676</v>
      </c>
      <c r="AW220" s="39">
        <v>20.945052129387097</v>
      </c>
      <c r="AX220" s="39">
        <v>0</v>
      </c>
      <c r="AY220" s="39">
        <v>0</v>
      </c>
      <c r="AZ220" s="40">
        <v>57.94680397287095</v>
      </c>
      <c r="BA220" s="38">
        <v>0</v>
      </c>
      <c r="BB220" s="39">
        <v>0</v>
      </c>
      <c r="BC220" s="39">
        <v>0</v>
      </c>
      <c r="BD220" s="39">
        <v>0</v>
      </c>
      <c r="BE220" s="40">
        <v>0</v>
      </c>
      <c r="BF220" s="38">
        <v>22.545722844290317</v>
      </c>
      <c r="BG220" s="39">
        <v>1.7564849507096774</v>
      </c>
      <c r="BH220" s="39">
        <v>0</v>
      </c>
      <c r="BI220" s="39">
        <v>0</v>
      </c>
      <c r="BJ220" s="40">
        <v>17.03765275619355</v>
      </c>
      <c r="BK220" s="41">
        <f t="shared" si="15"/>
        <v>238.08093633616124</v>
      </c>
    </row>
    <row r="221" spans="1:63" s="42" customFormat="1" ht="15">
      <c r="A221" s="37"/>
      <c r="B221" s="7" t="s">
        <v>230</v>
      </c>
      <c r="C221" s="38">
        <v>0</v>
      </c>
      <c r="D221" s="39">
        <v>0</v>
      </c>
      <c r="E221" s="39">
        <v>0</v>
      </c>
      <c r="F221" s="39">
        <v>0</v>
      </c>
      <c r="G221" s="40">
        <v>0</v>
      </c>
      <c r="H221" s="38">
        <v>2.5941572356774194</v>
      </c>
      <c r="I221" s="39">
        <v>0.3989655483870968</v>
      </c>
      <c r="J221" s="39">
        <v>0</v>
      </c>
      <c r="K221" s="39">
        <v>0</v>
      </c>
      <c r="L221" s="40">
        <v>1.4513538502903225</v>
      </c>
      <c r="M221" s="38">
        <v>0</v>
      </c>
      <c r="N221" s="39">
        <v>0</v>
      </c>
      <c r="O221" s="39">
        <v>0</v>
      </c>
      <c r="P221" s="39">
        <v>0</v>
      </c>
      <c r="Q221" s="40">
        <v>0</v>
      </c>
      <c r="R221" s="38">
        <v>1.5338063236129034</v>
      </c>
      <c r="S221" s="39">
        <v>0.069106625</v>
      </c>
      <c r="T221" s="39">
        <v>0</v>
      </c>
      <c r="U221" s="39">
        <v>0</v>
      </c>
      <c r="V221" s="40">
        <v>0.7781787519032257</v>
      </c>
      <c r="W221" s="38">
        <v>0</v>
      </c>
      <c r="X221" s="39">
        <v>0</v>
      </c>
      <c r="Y221" s="39">
        <v>0</v>
      </c>
      <c r="Z221" s="39">
        <v>0</v>
      </c>
      <c r="AA221" s="40">
        <v>0</v>
      </c>
      <c r="AB221" s="38">
        <v>2.0690407051612905</v>
      </c>
      <c r="AC221" s="39">
        <v>0</v>
      </c>
      <c r="AD221" s="39">
        <v>0</v>
      </c>
      <c r="AE221" s="39">
        <v>0</v>
      </c>
      <c r="AF221" s="40">
        <v>0</v>
      </c>
      <c r="AG221" s="38">
        <v>0</v>
      </c>
      <c r="AH221" s="39">
        <v>0</v>
      </c>
      <c r="AI221" s="39">
        <v>0</v>
      </c>
      <c r="AJ221" s="39">
        <v>0</v>
      </c>
      <c r="AK221" s="40">
        <v>0</v>
      </c>
      <c r="AL221" s="38">
        <v>0.46883119883870966</v>
      </c>
      <c r="AM221" s="39">
        <v>0</v>
      </c>
      <c r="AN221" s="39">
        <v>0</v>
      </c>
      <c r="AO221" s="39">
        <v>0</v>
      </c>
      <c r="AP221" s="40">
        <v>0</v>
      </c>
      <c r="AQ221" s="38">
        <v>0</v>
      </c>
      <c r="AR221" s="39">
        <v>0</v>
      </c>
      <c r="AS221" s="39">
        <v>0</v>
      </c>
      <c r="AT221" s="39">
        <v>0</v>
      </c>
      <c r="AU221" s="40">
        <v>0</v>
      </c>
      <c r="AV221" s="38">
        <v>64.72069181567741</v>
      </c>
      <c r="AW221" s="39">
        <v>9.088230022354837</v>
      </c>
      <c r="AX221" s="39">
        <v>0</v>
      </c>
      <c r="AY221" s="39">
        <v>0</v>
      </c>
      <c r="AZ221" s="40">
        <v>13.072626659096775</v>
      </c>
      <c r="BA221" s="38">
        <v>0</v>
      </c>
      <c r="BB221" s="39">
        <v>0</v>
      </c>
      <c r="BC221" s="39">
        <v>0</v>
      </c>
      <c r="BD221" s="39">
        <v>0</v>
      </c>
      <c r="BE221" s="40">
        <v>0</v>
      </c>
      <c r="BF221" s="38">
        <v>37.95821650906452</v>
      </c>
      <c r="BG221" s="39">
        <v>2.1498725300322583</v>
      </c>
      <c r="BH221" s="39">
        <v>0</v>
      </c>
      <c r="BI221" s="39">
        <v>0</v>
      </c>
      <c r="BJ221" s="40">
        <v>15.303361665870968</v>
      </c>
      <c r="BK221" s="41">
        <f t="shared" si="15"/>
        <v>151.65643944096774</v>
      </c>
    </row>
    <row r="222" spans="1:63" s="42" customFormat="1" ht="15">
      <c r="A222" s="37"/>
      <c r="B222" s="7" t="s">
        <v>107</v>
      </c>
      <c r="C222" s="38">
        <v>0</v>
      </c>
      <c r="D222" s="39">
        <v>12.574454838709677</v>
      </c>
      <c r="E222" s="39">
        <v>0</v>
      </c>
      <c r="F222" s="39">
        <v>0</v>
      </c>
      <c r="G222" s="40">
        <v>0</v>
      </c>
      <c r="H222" s="38">
        <v>44.3149163386129</v>
      </c>
      <c r="I222" s="39">
        <v>2.6522210193548386</v>
      </c>
      <c r="J222" s="39">
        <v>0</v>
      </c>
      <c r="K222" s="39">
        <v>0</v>
      </c>
      <c r="L222" s="40">
        <v>2.5139882294516127</v>
      </c>
      <c r="M222" s="38">
        <v>0</v>
      </c>
      <c r="N222" s="39">
        <v>0</v>
      </c>
      <c r="O222" s="39">
        <v>0</v>
      </c>
      <c r="P222" s="39">
        <v>0</v>
      </c>
      <c r="Q222" s="40">
        <v>0</v>
      </c>
      <c r="R222" s="38">
        <v>0.8821548973225807</v>
      </c>
      <c r="S222" s="39">
        <v>1.320317758064516</v>
      </c>
      <c r="T222" s="39">
        <v>0.6287227419354838</v>
      </c>
      <c r="U222" s="39">
        <v>0</v>
      </c>
      <c r="V222" s="40">
        <v>0.8606427603548387</v>
      </c>
      <c r="W222" s="38">
        <v>0</v>
      </c>
      <c r="X222" s="39">
        <v>0</v>
      </c>
      <c r="Y222" s="39">
        <v>0</v>
      </c>
      <c r="Z222" s="39">
        <v>0</v>
      </c>
      <c r="AA222" s="40">
        <v>0</v>
      </c>
      <c r="AB222" s="38">
        <v>4.0061334495161285</v>
      </c>
      <c r="AC222" s="39">
        <v>5.141099018064516</v>
      </c>
      <c r="AD222" s="39">
        <v>0</v>
      </c>
      <c r="AE222" s="39">
        <v>0</v>
      </c>
      <c r="AF222" s="40">
        <v>1.6065060025161293</v>
      </c>
      <c r="AG222" s="38">
        <v>0</v>
      </c>
      <c r="AH222" s="39">
        <v>0</v>
      </c>
      <c r="AI222" s="39">
        <v>0</v>
      </c>
      <c r="AJ222" s="39">
        <v>0</v>
      </c>
      <c r="AK222" s="40">
        <v>0</v>
      </c>
      <c r="AL222" s="38">
        <v>0.9367235437419357</v>
      </c>
      <c r="AM222" s="39">
        <v>0</v>
      </c>
      <c r="AN222" s="39">
        <v>0</v>
      </c>
      <c r="AO222" s="39">
        <v>0</v>
      </c>
      <c r="AP222" s="40">
        <v>0.15441736538709674</v>
      </c>
      <c r="AQ222" s="38">
        <v>0</v>
      </c>
      <c r="AR222" s="39">
        <v>0</v>
      </c>
      <c r="AS222" s="39">
        <v>0</v>
      </c>
      <c r="AT222" s="39">
        <v>0</v>
      </c>
      <c r="AU222" s="40">
        <v>0</v>
      </c>
      <c r="AV222" s="38">
        <v>85.74008346125804</v>
      </c>
      <c r="AW222" s="39">
        <v>39.92120744674193</v>
      </c>
      <c r="AX222" s="39">
        <v>0.04054926129032258</v>
      </c>
      <c r="AY222" s="39">
        <v>0</v>
      </c>
      <c r="AZ222" s="40">
        <v>74.35506394564514</v>
      </c>
      <c r="BA222" s="38">
        <v>0</v>
      </c>
      <c r="BB222" s="39">
        <v>0</v>
      </c>
      <c r="BC222" s="39">
        <v>0</v>
      </c>
      <c r="BD222" s="39">
        <v>0</v>
      </c>
      <c r="BE222" s="40">
        <v>0</v>
      </c>
      <c r="BF222" s="38">
        <v>31.117193896161293</v>
      </c>
      <c r="BG222" s="39">
        <v>11.598372618000003</v>
      </c>
      <c r="BH222" s="39">
        <v>0</v>
      </c>
      <c r="BI222" s="39">
        <v>0</v>
      </c>
      <c r="BJ222" s="40">
        <v>36.008017974322584</v>
      </c>
      <c r="BK222" s="41">
        <f t="shared" si="15"/>
        <v>356.3727865664515</v>
      </c>
    </row>
    <row r="223" spans="1:63" s="42" customFormat="1" ht="15">
      <c r="A223" s="37"/>
      <c r="B223" s="7" t="s">
        <v>279</v>
      </c>
      <c r="C223" s="38">
        <v>0</v>
      </c>
      <c r="D223" s="39">
        <v>0.6813329389354839</v>
      </c>
      <c r="E223" s="39">
        <v>0</v>
      </c>
      <c r="F223" s="39">
        <v>0</v>
      </c>
      <c r="G223" s="40">
        <v>0</v>
      </c>
      <c r="H223" s="38">
        <v>33.19726838822581</v>
      </c>
      <c r="I223" s="39">
        <v>6.590734620967743</v>
      </c>
      <c r="J223" s="39">
        <v>0</v>
      </c>
      <c r="K223" s="39">
        <v>0</v>
      </c>
      <c r="L223" s="40">
        <v>47.036748147096766</v>
      </c>
      <c r="M223" s="38">
        <v>0</v>
      </c>
      <c r="N223" s="39">
        <v>0</v>
      </c>
      <c r="O223" s="39">
        <v>0</v>
      </c>
      <c r="P223" s="39">
        <v>0</v>
      </c>
      <c r="Q223" s="40">
        <v>0</v>
      </c>
      <c r="R223" s="38">
        <v>17.845768872645166</v>
      </c>
      <c r="S223" s="39">
        <v>0.2970773140322581</v>
      </c>
      <c r="T223" s="39">
        <v>0</v>
      </c>
      <c r="U223" s="39">
        <v>0</v>
      </c>
      <c r="V223" s="40">
        <v>12.520133892967747</v>
      </c>
      <c r="W223" s="38">
        <v>0</v>
      </c>
      <c r="X223" s="39">
        <v>0</v>
      </c>
      <c r="Y223" s="39">
        <v>0</v>
      </c>
      <c r="Z223" s="39">
        <v>0</v>
      </c>
      <c r="AA223" s="40">
        <v>0</v>
      </c>
      <c r="AB223" s="38">
        <v>4.127278816806451</v>
      </c>
      <c r="AC223" s="39">
        <v>0.008574214645161289</v>
      </c>
      <c r="AD223" s="39">
        <v>0</v>
      </c>
      <c r="AE223" s="39">
        <v>0</v>
      </c>
      <c r="AF223" s="40">
        <v>1.7654326390000001</v>
      </c>
      <c r="AG223" s="38">
        <v>0</v>
      </c>
      <c r="AH223" s="39">
        <v>0</v>
      </c>
      <c r="AI223" s="39">
        <v>0</v>
      </c>
      <c r="AJ223" s="39">
        <v>0</v>
      </c>
      <c r="AK223" s="40">
        <v>0</v>
      </c>
      <c r="AL223" s="38">
        <v>4.207082884548387</v>
      </c>
      <c r="AM223" s="39">
        <v>0.016844326419354835</v>
      </c>
      <c r="AN223" s="39">
        <v>0</v>
      </c>
      <c r="AO223" s="39">
        <v>0</v>
      </c>
      <c r="AP223" s="40">
        <v>1.522009548451613</v>
      </c>
      <c r="AQ223" s="38">
        <v>0</v>
      </c>
      <c r="AR223" s="39">
        <v>0</v>
      </c>
      <c r="AS223" s="39">
        <v>0</v>
      </c>
      <c r="AT223" s="39">
        <v>0</v>
      </c>
      <c r="AU223" s="40">
        <v>0</v>
      </c>
      <c r="AV223" s="38">
        <v>474.0574948027742</v>
      </c>
      <c r="AW223" s="39">
        <v>44.41111307136047</v>
      </c>
      <c r="AX223" s="39">
        <v>0</v>
      </c>
      <c r="AY223" s="39">
        <v>0</v>
      </c>
      <c r="AZ223" s="40">
        <v>522.1766954437746</v>
      </c>
      <c r="BA223" s="38">
        <v>0</v>
      </c>
      <c r="BB223" s="39">
        <v>0</v>
      </c>
      <c r="BC223" s="39">
        <v>0</v>
      </c>
      <c r="BD223" s="39">
        <v>0</v>
      </c>
      <c r="BE223" s="40">
        <v>0</v>
      </c>
      <c r="BF223" s="38">
        <v>282.9166896745487</v>
      </c>
      <c r="BG223" s="39">
        <v>7.817233082129032</v>
      </c>
      <c r="BH223" s="39">
        <v>0.11890626951612905</v>
      </c>
      <c r="BI223" s="39">
        <v>0</v>
      </c>
      <c r="BJ223" s="40">
        <v>144.76746169380644</v>
      </c>
      <c r="BK223" s="41">
        <f t="shared" si="15"/>
        <v>1606.0818806426514</v>
      </c>
    </row>
    <row r="224" spans="1:63" s="42" customFormat="1" ht="15">
      <c r="A224" s="37"/>
      <c r="B224" s="7" t="s">
        <v>120</v>
      </c>
      <c r="C224" s="38">
        <v>0</v>
      </c>
      <c r="D224" s="39">
        <v>0.6519290322580645</v>
      </c>
      <c r="E224" s="39">
        <v>0</v>
      </c>
      <c r="F224" s="39">
        <v>0</v>
      </c>
      <c r="G224" s="40">
        <v>0</v>
      </c>
      <c r="H224" s="38">
        <v>45.40486398229032</v>
      </c>
      <c r="I224" s="39">
        <v>96.84131140980644</v>
      </c>
      <c r="J224" s="39">
        <v>0</v>
      </c>
      <c r="K224" s="39">
        <v>0</v>
      </c>
      <c r="L224" s="40">
        <v>22.68760956116129</v>
      </c>
      <c r="M224" s="38">
        <v>0</v>
      </c>
      <c r="N224" s="39">
        <v>0</v>
      </c>
      <c r="O224" s="39">
        <v>0</v>
      </c>
      <c r="P224" s="39">
        <v>0</v>
      </c>
      <c r="Q224" s="40">
        <v>0</v>
      </c>
      <c r="R224" s="38">
        <v>12.225164616451613</v>
      </c>
      <c r="S224" s="39">
        <v>9.118276354580647</v>
      </c>
      <c r="T224" s="39">
        <v>0</v>
      </c>
      <c r="U224" s="39">
        <v>0</v>
      </c>
      <c r="V224" s="40">
        <v>9.353029716645164</v>
      </c>
      <c r="W224" s="38">
        <v>0</v>
      </c>
      <c r="X224" s="39">
        <v>0</v>
      </c>
      <c r="Y224" s="39">
        <v>0</v>
      </c>
      <c r="Z224" s="39">
        <v>0</v>
      </c>
      <c r="AA224" s="40">
        <v>0</v>
      </c>
      <c r="AB224" s="38">
        <v>1.8788232834516132</v>
      </c>
      <c r="AC224" s="39">
        <v>0.19307429932258066</v>
      </c>
      <c r="AD224" s="39">
        <v>0</v>
      </c>
      <c r="AE224" s="39">
        <v>0</v>
      </c>
      <c r="AF224" s="40">
        <v>0</v>
      </c>
      <c r="AG224" s="38">
        <v>0</v>
      </c>
      <c r="AH224" s="39">
        <v>0</v>
      </c>
      <c r="AI224" s="39">
        <v>0</v>
      </c>
      <c r="AJ224" s="39">
        <v>0</v>
      </c>
      <c r="AK224" s="40">
        <v>0</v>
      </c>
      <c r="AL224" s="38">
        <v>0.008200802838709675</v>
      </c>
      <c r="AM224" s="39">
        <v>0</v>
      </c>
      <c r="AN224" s="39">
        <v>0</v>
      </c>
      <c r="AO224" s="39">
        <v>0</v>
      </c>
      <c r="AP224" s="40">
        <v>0</v>
      </c>
      <c r="AQ224" s="38">
        <v>0</v>
      </c>
      <c r="AR224" s="39">
        <v>0</v>
      </c>
      <c r="AS224" s="39">
        <v>0</v>
      </c>
      <c r="AT224" s="39">
        <v>0</v>
      </c>
      <c r="AU224" s="40">
        <v>0</v>
      </c>
      <c r="AV224" s="38">
        <v>1312.9076434155472</v>
      </c>
      <c r="AW224" s="39">
        <v>317.0700253815362</v>
      </c>
      <c r="AX224" s="39">
        <v>0</v>
      </c>
      <c r="AY224" s="39">
        <v>0</v>
      </c>
      <c r="AZ224" s="40">
        <v>272.01817632387093</v>
      </c>
      <c r="BA224" s="38">
        <v>0</v>
      </c>
      <c r="BB224" s="39">
        <v>0</v>
      </c>
      <c r="BC224" s="39">
        <v>0</v>
      </c>
      <c r="BD224" s="39">
        <v>0</v>
      </c>
      <c r="BE224" s="40">
        <v>0</v>
      </c>
      <c r="BF224" s="38">
        <v>335.7007987654839</v>
      </c>
      <c r="BG224" s="39">
        <v>107.39957984858066</v>
      </c>
      <c r="BH224" s="39">
        <v>2.950491402161291</v>
      </c>
      <c r="BI224" s="39">
        <v>0</v>
      </c>
      <c r="BJ224" s="40">
        <v>84.1254638145484</v>
      </c>
      <c r="BK224" s="41">
        <f t="shared" si="15"/>
        <v>2630.534462010535</v>
      </c>
    </row>
    <row r="225" spans="1:63" s="42" customFormat="1" ht="15">
      <c r="A225" s="37"/>
      <c r="B225" s="7" t="s">
        <v>105</v>
      </c>
      <c r="C225" s="38">
        <v>0</v>
      </c>
      <c r="D225" s="39">
        <v>19.84331033932258</v>
      </c>
      <c r="E225" s="39">
        <v>0</v>
      </c>
      <c r="F225" s="39">
        <v>0</v>
      </c>
      <c r="G225" s="40">
        <v>0</v>
      </c>
      <c r="H225" s="38">
        <v>95.08170744670967</v>
      </c>
      <c r="I225" s="39">
        <v>33.719886261677416</v>
      </c>
      <c r="J225" s="39">
        <v>0.011717194161290322</v>
      </c>
      <c r="K225" s="39">
        <v>0</v>
      </c>
      <c r="L225" s="40">
        <v>150.2096288979032</v>
      </c>
      <c r="M225" s="38">
        <v>0</v>
      </c>
      <c r="N225" s="39">
        <v>0</v>
      </c>
      <c r="O225" s="39">
        <v>0</v>
      </c>
      <c r="P225" s="39">
        <v>0</v>
      </c>
      <c r="Q225" s="40">
        <v>0</v>
      </c>
      <c r="R225" s="38">
        <v>36.16067105703225</v>
      </c>
      <c r="S225" s="39">
        <v>0.8476488241612904</v>
      </c>
      <c r="T225" s="39">
        <v>0</v>
      </c>
      <c r="U225" s="39">
        <v>0</v>
      </c>
      <c r="V225" s="40">
        <v>33.422620622322576</v>
      </c>
      <c r="W225" s="38">
        <v>0</v>
      </c>
      <c r="X225" s="39">
        <v>0</v>
      </c>
      <c r="Y225" s="39">
        <v>0</v>
      </c>
      <c r="Z225" s="39">
        <v>0</v>
      </c>
      <c r="AA225" s="40">
        <v>0</v>
      </c>
      <c r="AB225" s="38">
        <v>1.652947499096774</v>
      </c>
      <c r="AC225" s="39">
        <v>0.6596342921612903</v>
      </c>
      <c r="AD225" s="39">
        <v>0</v>
      </c>
      <c r="AE225" s="39">
        <v>0</v>
      </c>
      <c r="AF225" s="40">
        <v>3.2017356011612894</v>
      </c>
      <c r="AG225" s="38">
        <v>0</v>
      </c>
      <c r="AH225" s="39">
        <v>0</v>
      </c>
      <c r="AI225" s="39">
        <v>0</v>
      </c>
      <c r="AJ225" s="39">
        <v>0</v>
      </c>
      <c r="AK225" s="40">
        <v>0</v>
      </c>
      <c r="AL225" s="38">
        <v>0.9373941113870969</v>
      </c>
      <c r="AM225" s="39">
        <v>0</v>
      </c>
      <c r="AN225" s="39">
        <v>0</v>
      </c>
      <c r="AO225" s="39">
        <v>0</v>
      </c>
      <c r="AP225" s="40">
        <v>0.34109380980645165</v>
      </c>
      <c r="AQ225" s="38">
        <v>0</v>
      </c>
      <c r="AR225" s="39">
        <v>0</v>
      </c>
      <c r="AS225" s="39">
        <v>0</v>
      </c>
      <c r="AT225" s="39">
        <v>0</v>
      </c>
      <c r="AU225" s="40">
        <v>0</v>
      </c>
      <c r="AV225" s="38">
        <v>780.7838410680969</v>
      </c>
      <c r="AW225" s="39">
        <v>147.64991486388558</v>
      </c>
      <c r="AX225" s="39">
        <v>0.09106641058064516</v>
      </c>
      <c r="AY225" s="39">
        <v>0</v>
      </c>
      <c r="AZ225" s="40">
        <v>1036.4633861691623</v>
      </c>
      <c r="BA225" s="38">
        <v>0</v>
      </c>
      <c r="BB225" s="39">
        <v>0</v>
      </c>
      <c r="BC225" s="39">
        <v>0</v>
      </c>
      <c r="BD225" s="39">
        <v>0</v>
      </c>
      <c r="BE225" s="40">
        <v>0</v>
      </c>
      <c r="BF225" s="38">
        <v>326.25201653516143</v>
      </c>
      <c r="BG225" s="39">
        <v>9.966724096516126</v>
      </c>
      <c r="BH225" s="39">
        <v>0.11286923261290321</v>
      </c>
      <c r="BI225" s="39">
        <v>0</v>
      </c>
      <c r="BJ225" s="40">
        <v>223.2955286075806</v>
      </c>
      <c r="BK225" s="41">
        <f t="shared" si="15"/>
        <v>2900.7053429404996</v>
      </c>
    </row>
    <row r="226" spans="1:63" s="42" customFormat="1" ht="15">
      <c r="A226" s="37"/>
      <c r="B226" s="7" t="s">
        <v>111</v>
      </c>
      <c r="C226" s="38">
        <v>0</v>
      </c>
      <c r="D226" s="39">
        <v>17.459765353483863</v>
      </c>
      <c r="E226" s="39">
        <v>0</v>
      </c>
      <c r="F226" s="39">
        <v>0</v>
      </c>
      <c r="G226" s="40">
        <v>0</v>
      </c>
      <c r="H226" s="38">
        <v>108.34769256606452</v>
      </c>
      <c r="I226" s="39">
        <v>75.09244861770968</v>
      </c>
      <c r="J226" s="39">
        <v>0</v>
      </c>
      <c r="K226" s="39">
        <v>0</v>
      </c>
      <c r="L226" s="40">
        <v>99.20530486190322</v>
      </c>
      <c r="M226" s="38">
        <v>0</v>
      </c>
      <c r="N226" s="39">
        <v>0</v>
      </c>
      <c r="O226" s="39">
        <v>0</v>
      </c>
      <c r="P226" s="39">
        <v>0</v>
      </c>
      <c r="Q226" s="40">
        <v>0</v>
      </c>
      <c r="R226" s="38">
        <v>23.974812926193554</v>
      </c>
      <c r="S226" s="39">
        <v>15.604799035354835</v>
      </c>
      <c r="T226" s="39">
        <v>0</v>
      </c>
      <c r="U226" s="39">
        <v>0</v>
      </c>
      <c r="V226" s="40">
        <v>22.382055543903228</v>
      </c>
      <c r="W226" s="38">
        <v>0</v>
      </c>
      <c r="X226" s="39">
        <v>0</v>
      </c>
      <c r="Y226" s="39">
        <v>0</v>
      </c>
      <c r="Z226" s="39">
        <v>0</v>
      </c>
      <c r="AA226" s="40">
        <v>0</v>
      </c>
      <c r="AB226" s="38">
        <v>9.287513581612904</v>
      </c>
      <c r="AC226" s="39">
        <v>0.26894074477419355</v>
      </c>
      <c r="AD226" s="39">
        <v>0</v>
      </c>
      <c r="AE226" s="39">
        <v>0</v>
      </c>
      <c r="AF226" s="40">
        <v>2.6595502462903227</v>
      </c>
      <c r="AG226" s="38">
        <v>0</v>
      </c>
      <c r="AH226" s="39">
        <v>0</v>
      </c>
      <c r="AI226" s="39">
        <v>0</v>
      </c>
      <c r="AJ226" s="39">
        <v>0</v>
      </c>
      <c r="AK226" s="40">
        <v>0</v>
      </c>
      <c r="AL226" s="38">
        <v>13.804787634483873</v>
      </c>
      <c r="AM226" s="39">
        <v>0.5811656321935483</v>
      </c>
      <c r="AN226" s="39">
        <v>0</v>
      </c>
      <c r="AO226" s="39">
        <v>0</v>
      </c>
      <c r="AP226" s="40">
        <v>2.5767838344516134</v>
      </c>
      <c r="AQ226" s="38">
        <v>0</v>
      </c>
      <c r="AR226" s="39">
        <v>0</v>
      </c>
      <c r="AS226" s="39">
        <v>0</v>
      </c>
      <c r="AT226" s="39">
        <v>0</v>
      </c>
      <c r="AU226" s="40">
        <v>0</v>
      </c>
      <c r="AV226" s="38">
        <v>932.0227164748417</v>
      </c>
      <c r="AW226" s="39">
        <v>148.4805424857221</v>
      </c>
      <c r="AX226" s="39">
        <v>0.1686376408064516</v>
      </c>
      <c r="AY226" s="39">
        <v>0</v>
      </c>
      <c r="AZ226" s="40">
        <v>828.6825386747432</v>
      </c>
      <c r="BA226" s="38">
        <v>0</v>
      </c>
      <c r="BB226" s="39">
        <v>0</v>
      </c>
      <c r="BC226" s="39">
        <v>0</v>
      </c>
      <c r="BD226" s="39">
        <v>0</v>
      </c>
      <c r="BE226" s="40">
        <v>0</v>
      </c>
      <c r="BF226" s="38">
        <v>540.94530322258</v>
      </c>
      <c r="BG226" s="39">
        <v>45.210900937870974</v>
      </c>
      <c r="BH226" s="39">
        <v>0.10762295793548388</v>
      </c>
      <c r="BI226" s="39">
        <v>0</v>
      </c>
      <c r="BJ226" s="40">
        <v>193.42232137003225</v>
      </c>
      <c r="BK226" s="41">
        <f t="shared" si="15"/>
        <v>3080.2862043429514</v>
      </c>
    </row>
    <row r="227" spans="1:63" s="42" customFormat="1" ht="15">
      <c r="A227" s="37"/>
      <c r="B227" s="7" t="s">
        <v>281</v>
      </c>
      <c r="C227" s="38">
        <v>0</v>
      </c>
      <c r="D227" s="39">
        <v>0.7079316914838709</v>
      </c>
      <c r="E227" s="39">
        <v>0</v>
      </c>
      <c r="F227" s="39">
        <v>0</v>
      </c>
      <c r="G227" s="40">
        <v>0</v>
      </c>
      <c r="H227" s="38">
        <v>48.42171720706451</v>
      </c>
      <c r="I227" s="39">
        <v>2.842635486387097</v>
      </c>
      <c r="J227" s="39">
        <v>0</v>
      </c>
      <c r="K227" s="39">
        <v>0</v>
      </c>
      <c r="L227" s="40">
        <v>106.5763953612258</v>
      </c>
      <c r="M227" s="38">
        <v>0</v>
      </c>
      <c r="N227" s="39">
        <v>0</v>
      </c>
      <c r="O227" s="39">
        <v>0</v>
      </c>
      <c r="P227" s="39">
        <v>0</v>
      </c>
      <c r="Q227" s="40">
        <v>0</v>
      </c>
      <c r="R227" s="38">
        <v>30.80877957806452</v>
      </c>
      <c r="S227" s="39">
        <v>12.209268982903229</v>
      </c>
      <c r="T227" s="39">
        <v>0</v>
      </c>
      <c r="U227" s="39">
        <v>0</v>
      </c>
      <c r="V227" s="40">
        <v>31.152087949387084</v>
      </c>
      <c r="W227" s="38">
        <v>0</v>
      </c>
      <c r="X227" s="39">
        <v>0</v>
      </c>
      <c r="Y227" s="39">
        <v>0</v>
      </c>
      <c r="Z227" s="39">
        <v>0</v>
      </c>
      <c r="AA227" s="40">
        <v>0</v>
      </c>
      <c r="AB227" s="38">
        <v>2.8000492323225807</v>
      </c>
      <c r="AC227" s="39">
        <v>0</v>
      </c>
      <c r="AD227" s="39">
        <v>0</v>
      </c>
      <c r="AE227" s="39">
        <v>0</v>
      </c>
      <c r="AF227" s="40">
        <v>2.3859912462580644</v>
      </c>
      <c r="AG227" s="38">
        <v>0</v>
      </c>
      <c r="AH227" s="39">
        <v>0</v>
      </c>
      <c r="AI227" s="39">
        <v>0</v>
      </c>
      <c r="AJ227" s="39">
        <v>0</v>
      </c>
      <c r="AK227" s="40">
        <v>0</v>
      </c>
      <c r="AL227" s="38">
        <v>2.86129003216129</v>
      </c>
      <c r="AM227" s="39">
        <v>0.0003043648064516129</v>
      </c>
      <c r="AN227" s="39">
        <v>0</v>
      </c>
      <c r="AO227" s="39">
        <v>0</v>
      </c>
      <c r="AP227" s="40">
        <v>1.028204297548387</v>
      </c>
      <c r="AQ227" s="38">
        <v>0</v>
      </c>
      <c r="AR227" s="39">
        <v>0</v>
      </c>
      <c r="AS227" s="39">
        <v>0</v>
      </c>
      <c r="AT227" s="39">
        <v>0</v>
      </c>
      <c r="AU227" s="40">
        <v>0</v>
      </c>
      <c r="AV227" s="38">
        <v>772.8231873821927</v>
      </c>
      <c r="AW227" s="39">
        <v>48.82665559704796</v>
      </c>
      <c r="AX227" s="39">
        <v>0.4605665624193549</v>
      </c>
      <c r="AY227" s="39">
        <v>0</v>
      </c>
      <c r="AZ227" s="40">
        <v>1088.7925999871943</v>
      </c>
      <c r="BA227" s="38">
        <v>0</v>
      </c>
      <c r="BB227" s="39">
        <v>0</v>
      </c>
      <c r="BC227" s="39">
        <v>0</v>
      </c>
      <c r="BD227" s="39">
        <v>0</v>
      </c>
      <c r="BE227" s="40">
        <v>0</v>
      </c>
      <c r="BF227" s="38">
        <v>592.0425018374519</v>
      </c>
      <c r="BG227" s="39">
        <v>9.034035887193552</v>
      </c>
      <c r="BH227" s="39">
        <v>0.009065372935483873</v>
      </c>
      <c r="BI227" s="39">
        <v>0</v>
      </c>
      <c r="BJ227" s="40">
        <v>433.9886500219031</v>
      </c>
      <c r="BK227" s="41">
        <f t="shared" si="15"/>
        <v>3187.7719180779513</v>
      </c>
    </row>
    <row r="228" spans="1:63" s="42" customFormat="1" ht="15">
      <c r="A228" s="37"/>
      <c r="B228" s="7" t="s">
        <v>276</v>
      </c>
      <c r="C228" s="38">
        <v>0</v>
      </c>
      <c r="D228" s="39">
        <v>25.503626022129023</v>
      </c>
      <c r="E228" s="39">
        <v>0</v>
      </c>
      <c r="F228" s="39">
        <v>0</v>
      </c>
      <c r="G228" s="40">
        <v>0</v>
      </c>
      <c r="H228" s="38">
        <v>82.57110492203226</v>
      </c>
      <c r="I228" s="39">
        <v>101.0721365324516</v>
      </c>
      <c r="J228" s="39">
        <v>0</v>
      </c>
      <c r="K228" s="39">
        <v>0</v>
      </c>
      <c r="L228" s="40">
        <v>75.09536063474195</v>
      </c>
      <c r="M228" s="38">
        <v>0</v>
      </c>
      <c r="N228" s="39">
        <v>0</v>
      </c>
      <c r="O228" s="39">
        <v>0</v>
      </c>
      <c r="P228" s="39">
        <v>0</v>
      </c>
      <c r="Q228" s="40">
        <v>0</v>
      </c>
      <c r="R228" s="38">
        <v>50.20184184829032</v>
      </c>
      <c r="S228" s="39">
        <v>3.0052067080322598</v>
      </c>
      <c r="T228" s="39">
        <v>0</v>
      </c>
      <c r="U228" s="39">
        <v>0</v>
      </c>
      <c r="V228" s="40">
        <v>20.084530878193547</v>
      </c>
      <c r="W228" s="38">
        <v>0</v>
      </c>
      <c r="X228" s="39">
        <v>0</v>
      </c>
      <c r="Y228" s="39">
        <v>0</v>
      </c>
      <c r="Z228" s="39">
        <v>0</v>
      </c>
      <c r="AA228" s="40">
        <v>0</v>
      </c>
      <c r="AB228" s="38">
        <v>9.960898655064517</v>
      </c>
      <c r="AC228" s="39">
        <v>0.4438877454838711</v>
      </c>
      <c r="AD228" s="39">
        <v>0</v>
      </c>
      <c r="AE228" s="39">
        <v>0</v>
      </c>
      <c r="AF228" s="40">
        <v>5.558891903870968</v>
      </c>
      <c r="AG228" s="38">
        <v>0</v>
      </c>
      <c r="AH228" s="39">
        <v>0</v>
      </c>
      <c r="AI228" s="39">
        <v>0</v>
      </c>
      <c r="AJ228" s="39">
        <v>0</v>
      </c>
      <c r="AK228" s="40">
        <v>0</v>
      </c>
      <c r="AL228" s="38">
        <v>12.897075226645159</v>
      </c>
      <c r="AM228" s="39">
        <v>0.06701880645161291</v>
      </c>
      <c r="AN228" s="39">
        <v>0</v>
      </c>
      <c r="AO228" s="39">
        <v>0</v>
      </c>
      <c r="AP228" s="40">
        <v>2.5156930299032254</v>
      </c>
      <c r="AQ228" s="38">
        <v>0</v>
      </c>
      <c r="AR228" s="39">
        <v>0</v>
      </c>
      <c r="AS228" s="39">
        <v>0</v>
      </c>
      <c r="AT228" s="39">
        <v>0</v>
      </c>
      <c r="AU228" s="40">
        <v>0</v>
      </c>
      <c r="AV228" s="38">
        <v>1515.2720895371629</v>
      </c>
      <c r="AW228" s="39">
        <v>175.75795185699678</v>
      </c>
      <c r="AX228" s="39">
        <v>0.016298139806451614</v>
      </c>
      <c r="AY228" s="39">
        <v>0</v>
      </c>
      <c r="AZ228" s="40">
        <v>959.2130735997417</v>
      </c>
      <c r="BA228" s="38">
        <v>0</v>
      </c>
      <c r="BB228" s="39">
        <v>0</v>
      </c>
      <c r="BC228" s="39">
        <v>0</v>
      </c>
      <c r="BD228" s="39">
        <v>0</v>
      </c>
      <c r="BE228" s="40">
        <v>0</v>
      </c>
      <c r="BF228" s="38">
        <v>1031.4088632977098</v>
      </c>
      <c r="BG228" s="39">
        <v>41.3433942997742</v>
      </c>
      <c r="BH228" s="39">
        <v>0.1883309255483871</v>
      </c>
      <c r="BI228" s="39">
        <v>0</v>
      </c>
      <c r="BJ228" s="40">
        <v>242.1284586462903</v>
      </c>
      <c r="BK228" s="41">
        <f t="shared" si="15"/>
        <v>4354.305733216322</v>
      </c>
    </row>
    <row r="229" spans="1:63" s="42" customFormat="1" ht="15">
      <c r="A229" s="37"/>
      <c r="B229" s="7" t="s">
        <v>115</v>
      </c>
      <c r="C229" s="38">
        <v>0</v>
      </c>
      <c r="D229" s="39">
        <v>0.8917475415483872</v>
      </c>
      <c r="E229" s="39">
        <v>0</v>
      </c>
      <c r="F229" s="39">
        <v>0</v>
      </c>
      <c r="G229" s="40">
        <v>0</v>
      </c>
      <c r="H229" s="38">
        <v>502.85361878261295</v>
      </c>
      <c r="I229" s="39">
        <v>20.229845514161294</v>
      </c>
      <c r="J229" s="39">
        <v>0</v>
      </c>
      <c r="K229" s="39">
        <v>0</v>
      </c>
      <c r="L229" s="40">
        <v>211.07516642148386</v>
      </c>
      <c r="M229" s="38">
        <v>0</v>
      </c>
      <c r="N229" s="39">
        <v>0</v>
      </c>
      <c r="O229" s="39">
        <v>0</v>
      </c>
      <c r="P229" s="39">
        <v>0</v>
      </c>
      <c r="Q229" s="40">
        <v>0</v>
      </c>
      <c r="R229" s="38">
        <v>278.6719580076452</v>
      </c>
      <c r="S229" s="39">
        <v>6.103311214064514</v>
      </c>
      <c r="T229" s="39">
        <v>0</v>
      </c>
      <c r="U229" s="39">
        <v>0</v>
      </c>
      <c r="V229" s="40">
        <v>60.583380794967745</v>
      </c>
      <c r="W229" s="38">
        <v>0</v>
      </c>
      <c r="X229" s="39">
        <v>0</v>
      </c>
      <c r="Y229" s="39">
        <v>0</v>
      </c>
      <c r="Z229" s="39">
        <v>0</v>
      </c>
      <c r="AA229" s="40">
        <v>0</v>
      </c>
      <c r="AB229" s="38">
        <v>7.3400039435161295</v>
      </c>
      <c r="AC229" s="39">
        <v>0.3632954541935484</v>
      </c>
      <c r="AD229" s="39">
        <v>0</v>
      </c>
      <c r="AE229" s="39">
        <v>0</v>
      </c>
      <c r="AF229" s="40">
        <v>2.1932863239677425</v>
      </c>
      <c r="AG229" s="38">
        <v>0</v>
      </c>
      <c r="AH229" s="39">
        <v>0</v>
      </c>
      <c r="AI229" s="39">
        <v>0</v>
      </c>
      <c r="AJ229" s="39">
        <v>0</v>
      </c>
      <c r="AK229" s="40">
        <v>0</v>
      </c>
      <c r="AL229" s="38">
        <v>2.1585561476129036</v>
      </c>
      <c r="AM229" s="39">
        <v>0</v>
      </c>
      <c r="AN229" s="39">
        <v>0</v>
      </c>
      <c r="AO229" s="39">
        <v>0</v>
      </c>
      <c r="AP229" s="40">
        <v>0.23276153993548385</v>
      </c>
      <c r="AQ229" s="38">
        <v>0</v>
      </c>
      <c r="AR229" s="39">
        <v>0</v>
      </c>
      <c r="AS229" s="39">
        <v>0</v>
      </c>
      <c r="AT229" s="39">
        <v>0</v>
      </c>
      <c r="AU229" s="40">
        <v>0</v>
      </c>
      <c r="AV229" s="38">
        <v>2830.1260822578024</v>
      </c>
      <c r="AW229" s="39">
        <v>111.13356852753301</v>
      </c>
      <c r="AX229" s="39">
        <v>0.10571438816129035</v>
      </c>
      <c r="AY229" s="39">
        <v>0</v>
      </c>
      <c r="AZ229" s="40">
        <v>689.1554877682901</v>
      </c>
      <c r="BA229" s="38">
        <v>0</v>
      </c>
      <c r="BB229" s="39">
        <v>0</v>
      </c>
      <c r="BC229" s="39">
        <v>0</v>
      </c>
      <c r="BD229" s="39">
        <v>0</v>
      </c>
      <c r="BE229" s="40">
        <v>0</v>
      </c>
      <c r="BF229" s="38">
        <v>1738.326744119355</v>
      </c>
      <c r="BG229" s="39">
        <v>29.071118438193547</v>
      </c>
      <c r="BH229" s="39">
        <v>0.1454335669677419</v>
      </c>
      <c r="BI229" s="39">
        <v>0</v>
      </c>
      <c r="BJ229" s="40">
        <v>260.7423525622258</v>
      </c>
      <c r="BK229" s="41">
        <f t="shared" si="15"/>
        <v>6751.5034333142385</v>
      </c>
    </row>
    <row r="230" spans="1:63" s="42" customFormat="1" ht="15">
      <c r="A230" s="37"/>
      <c r="B230" s="7" t="s">
        <v>110</v>
      </c>
      <c r="C230" s="38">
        <v>0</v>
      </c>
      <c r="D230" s="39">
        <v>54.307677915419355</v>
      </c>
      <c r="E230" s="39">
        <v>0</v>
      </c>
      <c r="F230" s="39">
        <v>0</v>
      </c>
      <c r="G230" s="40">
        <v>0</v>
      </c>
      <c r="H230" s="38">
        <v>134.85703261325807</v>
      </c>
      <c r="I230" s="39">
        <v>113.99327172574195</v>
      </c>
      <c r="J230" s="39">
        <v>0</v>
      </c>
      <c r="K230" s="39">
        <v>0</v>
      </c>
      <c r="L230" s="40">
        <v>294.6322217234516</v>
      </c>
      <c r="M230" s="38">
        <v>0</v>
      </c>
      <c r="N230" s="39">
        <v>0</v>
      </c>
      <c r="O230" s="39">
        <v>0</v>
      </c>
      <c r="P230" s="39">
        <v>0</v>
      </c>
      <c r="Q230" s="40">
        <v>0</v>
      </c>
      <c r="R230" s="38">
        <v>65.96972539383871</v>
      </c>
      <c r="S230" s="39">
        <v>27.947700247161293</v>
      </c>
      <c r="T230" s="39">
        <v>0</v>
      </c>
      <c r="U230" s="39">
        <v>0</v>
      </c>
      <c r="V230" s="40">
        <v>79.14649379558065</v>
      </c>
      <c r="W230" s="38">
        <v>0</v>
      </c>
      <c r="X230" s="39">
        <v>0</v>
      </c>
      <c r="Y230" s="39">
        <v>0</v>
      </c>
      <c r="Z230" s="39">
        <v>0</v>
      </c>
      <c r="AA230" s="40">
        <v>0</v>
      </c>
      <c r="AB230" s="38">
        <v>5.5616880274838705</v>
      </c>
      <c r="AC230" s="39">
        <v>0.009925512774193552</v>
      </c>
      <c r="AD230" s="39">
        <v>0</v>
      </c>
      <c r="AE230" s="39">
        <v>0</v>
      </c>
      <c r="AF230" s="40">
        <v>5.287440469032259</v>
      </c>
      <c r="AG230" s="38">
        <v>0</v>
      </c>
      <c r="AH230" s="39">
        <v>0</v>
      </c>
      <c r="AI230" s="39">
        <v>0</v>
      </c>
      <c r="AJ230" s="39">
        <v>0</v>
      </c>
      <c r="AK230" s="40">
        <v>0</v>
      </c>
      <c r="AL230" s="38">
        <v>3.7195568927419353</v>
      </c>
      <c r="AM230" s="39">
        <v>0.5836473107096773</v>
      </c>
      <c r="AN230" s="39">
        <v>0</v>
      </c>
      <c r="AO230" s="39">
        <v>0</v>
      </c>
      <c r="AP230" s="40">
        <v>2.062927507483871</v>
      </c>
      <c r="AQ230" s="38">
        <v>0</v>
      </c>
      <c r="AR230" s="39">
        <v>0</v>
      </c>
      <c r="AS230" s="39">
        <v>0</v>
      </c>
      <c r="AT230" s="39">
        <v>0</v>
      </c>
      <c r="AU230" s="40">
        <v>0</v>
      </c>
      <c r="AV230" s="38">
        <v>1529.0519099256762</v>
      </c>
      <c r="AW230" s="39">
        <v>190.67741960675102</v>
      </c>
      <c r="AX230" s="39">
        <v>0.5772514113225806</v>
      </c>
      <c r="AY230" s="39">
        <v>0</v>
      </c>
      <c r="AZ230" s="40">
        <v>2445.5628533646754</v>
      </c>
      <c r="BA230" s="38">
        <v>0</v>
      </c>
      <c r="BB230" s="39">
        <v>0</v>
      </c>
      <c r="BC230" s="39">
        <v>0</v>
      </c>
      <c r="BD230" s="39">
        <v>0</v>
      </c>
      <c r="BE230" s="40">
        <v>0</v>
      </c>
      <c r="BF230" s="38">
        <v>922.9869453668059</v>
      </c>
      <c r="BG230" s="39">
        <v>38.622861027612906</v>
      </c>
      <c r="BH230" s="39">
        <v>2.773147546064515</v>
      </c>
      <c r="BI230" s="39">
        <v>0</v>
      </c>
      <c r="BJ230" s="40">
        <v>695.1789988186451</v>
      </c>
      <c r="BK230" s="41">
        <f t="shared" si="15"/>
        <v>6613.510696202231</v>
      </c>
    </row>
    <row r="231" spans="1:63" s="42" customFormat="1" ht="15">
      <c r="A231" s="37"/>
      <c r="B231" s="7" t="s">
        <v>275</v>
      </c>
      <c r="C231" s="38">
        <v>0</v>
      </c>
      <c r="D231" s="39">
        <v>0.6177493502903226</v>
      </c>
      <c r="E231" s="39">
        <v>0</v>
      </c>
      <c r="F231" s="39">
        <v>0</v>
      </c>
      <c r="G231" s="40">
        <v>0</v>
      </c>
      <c r="H231" s="38">
        <v>791.6738253495481</v>
      </c>
      <c r="I231" s="39">
        <v>176.81398245012906</v>
      </c>
      <c r="J231" s="39">
        <v>0</v>
      </c>
      <c r="K231" s="39">
        <v>286.0620056947741</v>
      </c>
      <c r="L231" s="40">
        <v>216.88726581532256</v>
      </c>
      <c r="M231" s="38">
        <v>0</v>
      </c>
      <c r="N231" s="39">
        <v>0</v>
      </c>
      <c r="O231" s="39">
        <v>0</v>
      </c>
      <c r="P231" s="39">
        <v>0</v>
      </c>
      <c r="Q231" s="40">
        <v>0</v>
      </c>
      <c r="R231" s="38">
        <v>70.4389411114516</v>
      </c>
      <c r="S231" s="39">
        <v>86.1126040237097</v>
      </c>
      <c r="T231" s="39">
        <v>0</v>
      </c>
      <c r="U231" s="39">
        <v>0</v>
      </c>
      <c r="V231" s="40">
        <v>86.18973553332258</v>
      </c>
      <c r="W231" s="38">
        <v>0</v>
      </c>
      <c r="X231" s="39">
        <v>0</v>
      </c>
      <c r="Y231" s="39">
        <v>0</v>
      </c>
      <c r="Z231" s="39">
        <v>0</v>
      </c>
      <c r="AA231" s="40">
        <v>0</v>
      </c>
      <c r="AB231" s="38">
        <v>7.649300236129033</v>
      </c>
      <c r="AC231" s="39">
        <v>77.12428240758067</v>
      </c>
      <c r="AD231" s="39">
        <v>0</v>
      </c>
      <c r="AE231" s="39">
        <v>0</v>
      </c>
      <c r="AF231" s="40">
        <v>6.873743232516129</v>
      </c>
      <c r="AG231" s="38">
        <v>0</v>
      </c>
      <c r="AH231" s="39">
        <v>0</v>
      </c>
      <c r="AI231" s="39">
        <v>0</v>
      </c>
      <c r="AJ231" s="39">
        <v>0</v>
      </c>
      <c r="AK231" s="40">
        <v>0</v>
      </c>
      <c r="AL231" s="38">
        <v>4.542919790967742</v>
      </c>
      <c r="AM231" s="39">
        <v>135.5971491810968</v>
      </c>
      <c r="AN231" s="39">
        <v>0</v>
      </c>
      <c r="AO231" s="39">
        <v>0</v>
      </c>
      <c r="AP231" s="40">
        <v>1.1569973879354838</v>
      </c>
      <c r="AQ231" s="38">
        <v>0</v>
      </c>
      <c r="AR231" s="39">
        <v>0</v>
      </c>
      <c r="AS231" s="39">
        <v>0</v>
      </c>
      <c r="AT231" s="39">
        <v>0</v>
      </c>
      <c r="AU231" s="40">
        <v>0</v>
      </c>
      <c r="AV231" s="38">
        <v>2648.447611296389</v>
      </c>
      <c r="AW231" s="39">
        <v>254.07249855675394</v>
      </c>
      <c r="AX231" s="39">
        <v>0.5321969379032259</v>
      </c>
      <c r="AY231" s="39">
        <v>0</v>
      </c>
      <c r="AZ231" s="40">
        <v>2415.5647475149703</v>
      </c>
      <c r="BA231" s="38">
        <v>0</v>
      </c>
      <c r="BB231" s="39">
        <v>0</v>
      </c>
      <c r="BC231" s="39">
        <v>0</v>
      </c>
      <c r="BD231" s="39">
        <v>0</v>
      </c>
      <c r="BE231" s="40">
        <v>0</v>
      </c>
      <c r="BF231" s="38">
        <v>1467.6360620052255</v>
      </c>
      <c r="BG231" s="39">
        <v>59.343033349870964</v>
      </c>
      <c r="BH231" s="39">
        <v>3.227471522419354</v>
      </c>
      <c r="BI231" s="39">
        <v>0</v>
      </c>
      <c r="BJ231" s="40">
        <v>579.4260769870646</v>
      </c>
      <c r="BK231" s="41">
        <f t="shared" si="15"/>
        <v>9375.99019973537</v>
      </c>
    </row>
    <row r="232" spans="1:63" s="42" customFormat="1" ht="15">
      <c r="A232" s="37"/>
      <c r="B232" s="7" t="s">
        <v>112</v>
      </c>
      <c r="C232" s="38">
        <v>0</v>
      </c>
      <c r="D232" s="39">
        <v>6.337930650967742</v>
      </c>
      <c r="E232" s="39">
        <v>0</v>
      </c>
      <c r="F232" s="39">
        <v>0</v>
      </c>
      <c r="G232" s="40">
        <v>0</v>
      </c>
      <c r="H232" s="38">
        <v>1.5220698904838712</v>
      </c>
      <c r="I232" s="39">
        <v>0.9654062721921264</v>
      </c>
      <c r="J232" s="39">
        <v>0</v>
      </c>
      <c r="K232" s="39">
        <v>0</v>
      </c>
      <c r="L232" s="40">
        <v>0.4334459897419356</v>
      </c>
      <c r="M232" s="38">
        <v>0</v>
      </c>
      <c r="N232" s="39">
        <v>0</v>
      </c>
      <c r="O232" s="39">
        <v>0</v>
      </c>
      <c r="P232" s="39">
        <v>0</v>
      </c>
      <c r="Q232" s="40">
        <v>0</v>
      </c>
      <c r="R232" s="38">
        <v>0.2665862508064516</v>
      </c>
      <c r="S232" s="39">
        <v>0</v>
      </c>
      <c r="T232" s="39">
        <v>0</v>
      </c>
      <c r="U232" s="39">
        <v>0</v>
      </c>
      <c r="V232" s="40">
        <v>0.1606981014516129</v>
      </c>
      <c r="W232" s="38">
        <v>0</v>
      </c>
      <c r="X232" s="39">
        <v>0.5844169073548385</v>
      </c>
      <c r="Y232" s="39">
        <v>0</v>
      </c>
      <c r="Z232" s="39">
        <v>0</v>
      </c>
      <c r="AA232" s="40">
        <v>0</v>
      </c>
      <c r="AB232" s="38">
        <v>0.004475657161290322</v>
      </c>
      <c r="AC232" s="39">
        <v>0.2717544040645162</v>
      </c>
      <c r="AD232" s="39">
        <v>0</v>
      </c>
      <c r="AE232" s="39">
        <v>0</v>
      </c>
      <c r="AF232" s="40">
        <v>0</v>
      </c>
      <c r="AG232" s="38">
        <v>0</v>
      </c>
      <c r="AH232" s="39">
        <v>0</v>
      </c>
      <c r="AI232" s="39">
        <v>0</v>
      </c>
      <c r="AJ232" s="39">
        <v>0</v>
      </c>
      <c r="AK232" s="40">
        <v>0</v>
      </c>
      <c r="AL232" s="38">
        <v>0.0007022537741935484</v>
      </c>
      <c r="AM232" s="39">
        <v>0</v>
      </c>
      <c r="AN232" s="39">
        <v>0</v>
      </c>
      <c r="AO232" s="39">
        <v>0</v>
      </c>
      <c r="AP232" s="40">
        <v>0</v>
      </c>
      <c r="AQ232" s="38">
        <v>0</v>
      </c>
      <c r="AR232" s="39">
        <v>0</v>
      </c>
      <c r="AS232" s="39">
        <v>0</v>
      </c>
      <c r="AT232" s="39">
        <v>0</v>
      </c>
      <c r="AU232" s="40">
        <v>0</v>
      </c>
      <c r="AV232" s="38">
        <v>1.968025124612903</v>
      </c>
      <c r="AW232" s="39">
        <v>0.07135189725806453</v>
      </c>
      <c r="AX232" s="39">
        <v>0</v>
      </c>
      <c r="AY232" s="39">
        <v>0</v>
      </c>
      <c r="AZ232" s="40">
        <v>1.074634696451613</v>
      </c>
      <c r="BA232" s="38">
        <v>0</v>
      </c>
      <c r="BB232" s="39">
        <v>0</v>
      </c>
      <c r="BC232" s="39">
        <v>0</v>
      </c>
      <c r="BD232" s="39">
        <v>0</v>
      </c>
      <c r="BE232" s="40">
        <v>0</v>
      </c>
      <c r="BF232" s="38">
        <v>0.6832962456129033</v>
      </c>
      <c r="BG232" s="39">
        <v>0.9672448484838706</v>
      </c>
      <c r="BH232" s="39">
        <v>0</v>
      </c>
      <c r="BI232" s="39">
        <v>0</v>
      </c>
      <c r="BJ232" s="40">
        <v>0.048664879935483865</v>
      </c>
      <c r="BK232" s="41">
        <f>SUM(C232:BJ232)</f>
        <v>15.360704070353416</v>
      </c>
    </row>
    <row r="233" spans="1:63" s="42" customFormat="1" ht="15">
      <c r="A233" s="37"/>
      <c r="B233" s="7" t="s">
        <v>274</v>
      </c>
      <c r="C233" s="38">
        <v>0.09853161348387098</v>
      </c>
      <c r="D233" s="39">
        <v>44.09275469680645</v>
      </c>
      <c r="E233" s="39">
        <v>0</v>
      </c>
      <c r="F233" s="39">
        <v>0</v>
      </c>
      <c r="G233" s="40">
        <v>0</v>
      </c>
      <c r="H233" s="38">
        <v>287.85612917374186</v>
      </c>
      <c r="I233" s="39">
        <v>776.7478680335163</v>
      </c>
      <c r="J233" s="39">
        <v>21.248138401225802</v>
      </c>
      <c r="K233" s="39">
        <v>0</v>
      </c>
      <c r="L233" s="40">
        <v>117.30501455454838</v>
      </c>
      <c r="M233" s="38">
        <v>0</v>
      </c>
      <c r="N233" s="39">
        <v>0</v>
      </c>
      <c r="O233" s="39">
        <v>0</v>
      </c>
      <c r="P233" s="39">
        <v>0</v>
      </c>
      <c r="Q233" s="40">
        <v>0</v>
      </c>
      <c r="R233" s="38">
        <v>125.41200851845163</v>
      </c>
      <c r="S233" s="39">
        <v>48.693566269838705</v>
      </c>
      <c r="T233" s="39">
        <v>0</v>
      </c>
      <c r="U233" s="39">
        <v>0</v>
      </c>
      <c r="V233" s="40">
        <v>26.4550365248387</v>
      </c>
      <c r="W233" s="38">
        <v>0</v>
      </c>
      <c r="X233" s="39">
        <v>0</v>
      </c>
      <c r="Y233" s="39">
        <v>0</v>
      </c>
      <c r="Z233" s="39">
        <v>0</v>
      </c>
      <c r="AA233" s="40">
        <v>0</v>
      </c>
      <c r="AB233" s="38">
        <v>15.583389436967742</v>
      </c>
      <c r="AC233" s="39">
        <v>1.3381580518064515</v>
      </c>
      <c r="AD233" s="39">
        <v>0</v>
      </c>
      <c r="AE233" s="39">
        <v>0</v>
      </c>
      <c r="AF233" s="40">
        <v>7.741563771129032</v>
      </c>
      <c r="AG233" s="38">
        <v>0</v>
      </c>
      <c r="AH233" s="39">
        <v>0</v>
      </c>
      <c r="AI233" s="39">
        <v>0</v>
      </c>
      <c r="AJ233" s="39">
        <v>0</v>
      </c>
      <c r="AK233" s="40">
        <v>0</v>
      </c>
      <c r="AL233" s="38">
        <v>9.544520084741936</v>
      </c>
      <c r="AM233" s="39">
        <v>17.912778853870968</v>
      </c>
      <c r="AN233" s="39">
        <v>0</v>
      </c>
      <c r="AO233" s="39">
        <v>0</v>
      </c>
      <c r="AP233" s="40">
        <v>1.4328790272580647</v>
      </c>
      <c r="AQ233" s="38">
        <v>0</v>
      </c>
      <c r="AR233" s="39">
        <v>0</v>
      </c>
      <c r="AS233" s="39">
        <v>0</v>
      </c>
      <c r="AT233" s="39">
        <v>0</v>
      </c>
      <c r="AU233" s="40">
        <v>0</v>
      </c>
      <c r="AV233" s="38">
        <v>4450.757976312481</v>
      </c>
      <c r="AW233" s="39">
        <v>297.6025935054495</v>
      </c>
      <c r="AX233" s="39">
        <v>0.648365600064516</v>
      </c>
      <c r="AY233" s="39">
        <v>0</v>
      </c>
      <c r="AZ233" s="40">
        <v>1232.1200092353229</v>
      </c>
      <c r="BA233" s="38">
        <v>0</v>
      </c>
      <c r="BB233" s="39">
        <v>0</v>
      </c>
      <c r="BC233" s="39">
        <v>0</v>
      </c>
      <c r="BD233" s="39">
        <v>0</v>
      </c>
      <c r="BE233" s="40">
        <v>0</v>
      </c>
      <c r="BF233" s="38">
        <v>2205.689139133905</v>
      </c>
      <c r="BG233" s="39">
        <v>194.83691094077417</v>
      </c>
      <c r="BH233" s="39">
        <v>0.14439783651612906</v>
      </c>
      <c r="BI233" s="39">
        <v>0</v>
      </c>
      <c r="BJ233" s="40">
        <v>295.94093807703223</v>
      </c>
      <c r="BK233" s="41">
        <f t="shared" si="15"/>
        <v>10179.202667653772</v>
      </c>
    </row>
    <row r="234" spans="1:63" s="47" customFormat="1" ht="15">
      <c r="A234" s="37"/>
      <c r="B234" s="8" t="s">
        <v>12</v>
      </c>
      <c r="C234" s="43">
        <f aca="true" t="shared" si="16" ref="C234:AH234">SUM(C206:C233)</f>
        <v>0.3152886313548387</v>
      </c>
      <c r="D234" s="44">
        <f t="shared" si="16"/>
        <v>209.43947622103224</v>
      </c>
      <c r="E234" s="44">
        <f t="shared" si="16"/>
        <v>0</v>
      </c>
      <c r="F234" s="44">
        <f t="shared" si="16"/>
        <v>0</v>
      </c>
      <c r="G234" s="45">
        <f t="shared" si="16"/>
        <v>0</v>
      </c>
      <c r="H234" s="43">
        <f t="shared" si="16"/>
        <v>3320.2387001929683</v>
      </c>
      <c r="I234" s="44">
        <f t="shared" si="16"/>
        <v>3865.3858430330965</v>
      </c>
      <c r="J234" s="44">
        <f t="shared" si="16"/>
        <v>26.303172383806448</v>
      </c>
      <c r="K234" s="44">
        <f t="shared" si="16"/>
        <v>286.0620056947741</v>
      </c>
      <c r="L234" s="45">
        <f t="shared" si="16"/>
        <v>1723.551028642645</v>
      </c>
      <c r="M234" s="43">
        <f t="shared" si="16"/>
        <v>0</v>
      </c>
      <c r="N234" s="44">
        <f t="shared" si="16"/>
        <v>0</v>
      </c>
      <c r="O234" s="44">
        <f t="shared" si="16"/>
        <v>0</v>
      </c>
      <c r="P234" s="44">
        <f t="shared" si="16"/>
        <v>0</v>
      </c>
      <c r="Q234" s="45">
        <f t="shared" si="16"/>
        <v>0</v>
      </c>
      <c r="R234" s="43">
        <f t="shared" si="16"/>
        <v>865.0969205903226</v>
      </c>
      <c r="S234" s="44">
        <f t="shared" si="16"/>
        <v>326.52317497729035</v>
      </c>
      <c r="T234" s="44">
        <f t="shared" si="16"/>
        <v>1.6071014337096774</v>
      </c>
      <c r="U234" s="44">
        <f t="shared" si="16"/>
        <v>0</v>
      </c>
      <c r="V234" s="45">
        <f t="shared" si="16"/>
        <v>455.0471965859354</v>
      </c>
      <c r="W234" s="43">
        <f t="shared" si="16"/>
        <v>0</v>
      </c>
      <c r="X234" s="44">
        <f t="shared" si="16"/>
        <v>0.5844169073548385</v>
      </c>
      <c r="Y234" s="44">
        <f t="shared" si="16"/>
        <v>0</v>
      </c>
      <c r="Z234" s="44">
        <f t="shared" si="16"/>
        <v>0</v>
      </c>
      <c r="AA234" s="45">
        <f t="shared" si="16"/>
        <v>0</v>
      </c>
      <c r="AB234" s="43">
        <f t="shared" si="16"/>
        <v>78.0186284137742</v>
      </c>
      <c r="AC234" s="44">
        <f t="shared" si="16"/>
        <v>90.10031651035484</v>
      </c>
      <c r="AD234" s="44">
        <f t="shared" si="16"/>
        <v>0</v>
      </c>
      <c r="AE234" s="44">
        <f t="shared" si="16"/>
        <v>0</v>
      </c>
      <c r="AF234" s="45">
        <f t="shared" si="16"/>
        <v>49.88712104845162</v>
      </c>
      <c r="AG234" s="43">
        <f t="shared" si="16"/>
        <v>0</v>
      </c>
      <c r="AH234" s="44">
        <f t="shared" si="16"/>
        <v>0</v>
      </c>
      <c r="AI234" s="44">
        <f aca="true" t="shared" si="17" ref="AI234:BK234">SUM(AI206:AI233)</f>
        <v>0</v>
      </c>
      <c r="AJ234" s="44">
        <f t="shared" si="17"/>
        <v>0</v>
      </c>
      <c r="AK234" s="45">
        <f t="shared" si="17"/>
        <v>0</v>
      </c>
      <c r="AL234" s="43">
        <f t="shared" si="17"/>
        <v>57.50837799680646</v>
      </c>
      <c r="AM234" s="44">
        <f t="shared" si="17"/>
        <v>154.75890847554842</v>
      </c>
      <c r="AN234" s="44">
        <f t="shared" si="17"/>
        <v>0</v>
      </c>
      <c r="AO234" s="44">
        <f t="shared" si="17"/>
        <v>0</v>
      </c>
      <c r="AP234" s="45">
        <f t="shared" si="17"/>
        <v>13.312709539129031</v>
      </c>
      <c r="AQ234" s="43">
        <f t="shared" si="17"/>
        <v>0</v>
      </c>
      <c r="AR234" s="44">
        <f t="shared" si="17"/>
        <v>0</v>
      </c>
      <c r="AS234" s="44">
        <f t="shared" si="17"/>
        <v>0</v>
      </c>
      <c r="AT234" s="44">
        <f t="shared" si="17"/>
        <v>0</v>
      </c>
      <c r="AU234" s="45">
        <f t="shared" si="17"/>
        <v>0</v>
      </c>
      <c r="AV234" s="43">
        <f t="shared" si="17"/>
        <v>21786.12474505693</v>
      </c>
      <c r="AW234" s="44">
        <f t="shared" si="17"/>
        <v>3411.436999060446</v>
      </c>
      <c r="AX234" s="44">
        <f t="shared" si="17"/>
        <v>6.792370279129034</v>
      </c>
      <c r="AY234" s="44">
        <f t="shared" si="17"/>
        <v>0</v>
      </c>
      <c r="AZ234" s="45">
        <f t="shared" si="17"/>
        <v>12997.679548199527</v>
      </c>
      <c r="BA234" s="43">
        <f t="shared" si="17"/>
        <v>0</v>
      </c>
      <c r="BB234" s="44">
        <f t="shared" si="17"/>
        <v>0</v>
      </c>
      <c r="BC234" s="44">
        <f t="shared" si="17"/>
        <v>0</v>
      </c>
      <c r="BD234" s="44">
        <f t="shared" si="17"/>
        <v>0</v>
      </c>
      <c r="BE234" s="45">
        <f t="shared" si="17"/>
        <v>0</v>
      </c>
      <c r="BF234" s="43">
        <f t="shared" si="17"/>
        <v>11125.775188081841</v>
      </c>
      <c r="BG234" s="44">
        <f t="shared" si="17"/>
        <v>891.5952704870647</v>
      </c>
      <c r="BH234" s="44">
        <f t="shared" si="17"/>
        <v>10.057274605838709</v>
      </c>
      <c r="BI234" s="44">
        <f t="shared" si="17"/>
        <v>0</v>
      </c>
      <c r="BJ234" s="45">
        <f t="shared" si="17"/>
        <v>3459.526573943161</v>
      </c>
      <c r="BK234" s="46">
        <f t="shared" si="17"/>
        <v>65212.728356992295</v>
      </c>
    </row>
    <row r="235" spans="1:63" s="47" customFormat="1" ht="15">
      <c r="A235" s="37"/>
      <c r="B235" s="8" t="s">
        <v>23</v>
      </c>
      <c r="C235" s="43">
        <f aca="true" t="shared" si="18" ref="C235:AH235">C234+C203</f>
        <v>0.3152886313548387</v>
      </c>
      <c r="D235" s="44">
        <f t="shared" si="18"/>
        <v>210.12029669038708</v>
      </c>
      <c r="E235" s="44">
        <f t="shared" si="18"/>
        <v>0</v>
      </c>
      <c r="F235" s="44">
        <f t="shared" si="18"/>
        <v>0</v>
      </c>
      <c r="G235" s="45">
        <f t="shared" si="18"/>
        <v>0</v>
      </c>
      <c r="H235" s="43">
        <f t="shared" si="18"/>
        <v>3681.7407786203553</v>
      </c>
      <c r="I235" s="44">
        <f t="shared" si="18"/>
        <v>3866.1148019318707</v>
      </c>
      <c r="J235" s="44">
        <f t="shared" si="18"/>
        <v>26.31245978612903</v>
      </c>
      <c r="K235" s="44">
        <f t="shared" si="18"/>
        <v>286.0620056947741</v>
      </c>
      <c r="L235" s="45">
        <f t="shared" si="18"/>
        <v>1832.4402774872901</v>
      </c>
      <c r="M235" s="43">
        <f t="shared" si="18"/>
        <v>0</v>
      </c>
      <c r="N235" s="44">
        <f t="shared" si="18"/>
        <v>0</v>
      </c>
      <c r="O235" s="44">
        <f t="shared" si="18"/>
        <v>0</v>
      </c>
      <c r="P235" s="44">
        <f t="shared" si="18"/>
        <v>0</v>
      </c>
      <c r="Q235" s="45">
        <f t="shared" si="18"/>
        <v>0</v>
      </c>
      <c r="R235" s="43">
        <f t="shared" si="18"/>
        <v>1098.0252874253226</v>
      </c>
      <c r="S235" s="44">
        <f t="shared" si="18"/>
        <v>326.7845720734194</v>
      </c>
      <c r="T235" s="44">
        <f t="shared" si="18"/>
        <v>1.6071014337096774</v>
      </c>
      <c r="U235" s="44">
        <f t="shared" si="18"/>
        <v>0</v>
      </c>
      <c r="V235" s="45">
        <f t="shared" si="18"/>
        <v>494.68429787125797</v>
      </c>
      <c r="W235" s="43">
        <f t="shared" si="18"/>
        <v>0</v>
      </c>
      <c r="X235" s="44">
        <f t="shared" si="18"/>
        <v>0.5844169073548385</v>
      </c>
      <c r="Y235" s="44">
        <f t="shared" si="18"/>
        <v>0</v>
      </c>
      <c r="Z235" s="44">
        <f t="shared" si="18"/>
        <v>0</v>
      </c>
      <c r="AA235" s="45">
        <f t="shared" si="18"/>
        <v>0</v>
      </c>
      <c r="AB235" s="43">
        <f t="shared" si="18"/>
        <v>90.12230091558065</v>
      </c>
      <c r="AC235" s="44">
        <f t="shared" si="18"/>
        <v>92.49819395164516</v>
      </c>
      <c r="AD235" s="44">
        <f t="shared" si="18"/>
        <v>0</v>
      </c>
      <c r="AE235" s="44">
        <f t="shared" si="18"/>
        <v>0</v>
      </c>
      <c r="AF235" s="45">
        <f t="shared" si="18"/>
        <v>53.15123937074194</v>
      </c>
      <c r="AG235" s="43">
        <f t="shared" si="18"/>
        <v>0</v>
      </c>
      <c r="AH235" s="44">
        <f t="shared" si="18"/>
        <v>0</v>
      </c>
      <c r="AI235" s="44">
        <f aca="true" t="shared" si="19" ref="AI235:BK235">AI234+AI203</f>
        <v>0</v>
      </c>
      <c r="AJ235" s="44">
        <f t="shared" si="19"/>
        <v>0</v>
      </c>
      <c r="AK235" s="45">
        <f t="shared" si="19"/>
        <v>0</v>
      </c>
      <c r="AL235" s="43">
        <f t="shared" si="19"/>
        <v>63.70537321458065</v>
      </c>
      <c r="AM235" s="44">
        <f t="shared" si="19"/>
        <v>186.39045976816132</v>
      </c>
      <c r="AN235" s="44">
        <f t="shared" si="19"/>
        <v>0</v>
      </c>
      <c r="AO235" s="44">
        <f t="shared" si="19"/>
        <v>0</v>
      </c>
      <c r="AP235" s="45">
        <f t="shared" si="19"/>
        <v>14.55295022164516</v>
      </c>
      <c r="AQ235" s="43">
        <f t="shared" si="19"/>
        <v>0</v>
      </c>
      <c r="AR235" s="44">
        <f t="shared" si="19"/>
        <v>0</v>
      </c>
      <c r="AS235" s="44">
        <f t="shared" si="19"/>
        <v>0</v>
      </c>
      <c r="AT235" s="44">
        <f t="shared" si="19"/>
        <v>0</v>
      </c>
      <c r="AU235" s="45">
        <f t="shared" si="19"/>
        <v>0</v>
      </c>
      <c r="AV235" s="43">
        <f t="shared" si="19"/>
        <v>26221.00432897322</v>
      </c>
      <c r="AW235" s="44">
        <f t="shared" si="19"/>
        <v>3457.948906834227</v>
      </c>
      <c r="AX235" s="44">
        <f t="shared" si="19"/>
        <v>6.801183365096776</v>
      </c>
      <c r="AY235" s="44">
        <f t="shared" si="19"/>
        <v>0.01933572906451614</v>
      </c>
      <c r="AZ235" s="45">
        <f t="shared" si="19"/>
        <v>13998.185104450366</v>
      </c>
      <c r="BA235" s="43">
        <f t="shared" si="19"/>
        <v>0</v>
      </c>
      <c r="BB235" s="44">
        <f t="shared" si="19"/>
        <v>0</v>
      </c>
      <c r="BC235" s="44">
        <f t="shared" si="19"/>
        <v>0</v>
      </c>
      <c r="BD235" s="44">
        <f t="shared" si="19"/>
        <v>0</v>
      </c>
      <c r="BE235" s="45">
        <f t="shared" si="19"/>
        <v>0</v>
      </c>
      <c r="BF235" s="43">
        <f t="shared" si="19"/>
        <v>14058.687088203646</v>
      </c>
      <c r="BG235" s="44">
        <f t="shared" si="19"/>
        <v>909.7054767296453</v>
      </c>
      <c r="BH235" s="44">
        <f t="shared" si="19"/>
        <v>10.057274605838709</v>
      </c>
      <c r="BI235" s="44">
        <f t="shared" si="19"/>
        <v>0</v>
      </c>
      <c r="BJ235" s="45">
        <f t="shared" si="19"/>
        <v>3832.6784613068385</v>
      </c>
      <c r="BK235" s="45">
        <f t="shared" si="19"/>
        <v>74820.29926219353</v>
      </c>
    </row>
    <row r="236" spans="3:63" ht="15" customHeight="1"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</row>
    <row r="237" spans="1:63" s="42" customFormat="1" ht="15">
      <c r="A237" s="37" t="s">
        <v>24</v>
      </c>
      <c r="B237" s="13" t="s">
        <v>25</v>
      </c>
      <c r="C237" s="38"/>
      <c r="D237" s="39"/>
      <c r="E237" s="39"/>
      <c r="F237" s="39"/>
      <c r="G237" s="40"/>
      <c r="H237" s="38"/>
      <c r="I237" s="39"/>
      <c r="J237" s="39"/>
      <c r="K237" s="39"/>
      <c r="L237" s="40"/>
      <c r="M237" s="38"/>
      <c r="N237" s="39"/>
      <c r="O237" s="39"/>
      <c r="P237" s="39"/>
      <c r="Q237" s="40"/>
      <c r="R237" s="38"/>
      <c r="S237" s="39"/>
      <c r="T237" s="39"/>
      <c r="U237" s="39"/>
      <c r="V237" s="40"/>
      <c r="W237" s="38"/>
      <c r="X237" s="39"/>
      <c r="Y237" s="39"/>
      <c r="Z237" s="39"/>
      <c r="AA237" s="40"/>
      <c r="AB237" s="38"/>
      <c r="AC237" s="39"/>
      <c r="AD237" s="39"/>
      <c r="AE237" s="39"/>
      <c r="AF237" s="40"/>
      <c r="AG237" s="38"/>
      <c r="AH237" s="39"/>
      <c r="AI237" s="39"/>
      <c r="AJ237" s="39"/>
      <c r="AK237" s="40"/>
      <c r="AL237" s="38"/>
      <c r="AM237" s="39"/>
      <c r="AN237" s="39"/>
      <c r="AO237" s="39"/>
      <c r="AP237" s="40"/>
      <c r="AQ237" s="38"/>
      <c r="AR237" s="39"/>
      <c r="AS237" s="39"/>
      <c r="AT237" s="39"/>
      <c r="AU237" s="40"/>
      <c r="AV237" s="38"/>
      <c r="AW237" s="39"/>
      <c r="AX237" s="39"/>
      <c r="AY237" s="39"/>
      <c r="AZ237" s="40"/>
      <c r="BA237" s="38"/>
      <c r="BB237" s="39"/>
      <c r="BC237" s="39"/>
      <c r="BD237" s="39"/>
      <c r="BE237" s="40"/>
      <c r="BF237" s="38"/>
      <c r="BG237" s="39"/>
      <c r="BH237" s="39"/>
      <c r="BI237" s="39"/>
      <c r="BJ237" s="40"/>
      <c r="BK237" s="41"/>
    </row>
    <row r="238" spans="1:63" s="42" customFormat="1" ht="15">
      <c r="A238" s="37" t="s">
        <v>7</v>
      </c>
      <c r="B238" s="8" t="s">
        <v>26</v>
      </c>
      <c r="C238" s="38"/>
      <c r="D238" s="39"/>
      <c r="E238" s="39"/>
      <c r="F238" s="39"/>
      <c r="G238" s="40"/>
      <c r="H238" s="38"/>
      <c r="I238" s="39"/>
      <c r="J238" s="39"/>
      <c r="K238" s="39"/>
      <c r="L238" s="40"/>
      <c r="M238" s="38"/>
      <c r="N238" s="39"/>
      <c r="O238" s="39"/>
      <c r="P238" s="39"/>
      <c r="Q238" s="40"/>
      <c r="R238" s="38"/>
      <c r="S238" s="39"/>
      <c r="T238" s="39"/>
      <c r="U238" s="39"/>
      <c r="V238" s="40"/>
      <c r="W238" s="38"/>
      <c r="X238" s="39"/>
      <c r="Y238" s="39"/>
      <c r="Z238" s="39"/>
      <c r="AA238" s="40"/>
      <c r="AB238" s="38"/>
      <c r="AC238" s="39"/>
      <c r="AD238" s="39"/>
      <c r="AE238" s="39"/>
      <c r="AF238" s="40"/>
      <c r="AG238" s="38"/>
      <c r="AH238" s="39"/>
      <c r="AI238" s="39"/>
      <c r="AJ238" s="39"/>
      <c r="AK238" s="40"/>
      <c r="AL238" s="38"/>
      <c r="AM238" s="39"/>
      <c r="AN238" s="39"/>
      <c r="AO238" s="39"/>
      <c r="AP238" s="40"/>
      <c r="AQ238" s="38"/>
      <c r="AR238" s="39"/>
      <c r="AS238" s="39"/>
      <c r="AT238" s="39"/>
      <c r="AU238" s="40"/>
      <c r="AV238" s="38"/>
      <c r="AW238" s="39"/>
      <c r="AX238" s="39"/>
      <c r="AY238" s="39"/>
      <c r="AZ238" s="40"/>
      <c r="BA238" s="38"/>
      <c r="BB238" s="39"/>
      <c r="BC238" s="39"/>
      <c r="BD238" s="39"/>
      <c r="BE238" s="40"/>
      <c r="BF238" s="38"/>
      <c r="BG238" s="39"/>
      <c r="BH238" s="39"/>
      <c r="BI238" s="39"/>
      <c r="BJ238" s="40"/>
      <c r="BK238" s="41"/>
    </row>
    <row r="239" spans="1:63" s="42" customFormat="1" ht="15">
      <c r="A239" s="37"/>
      <c r="B239" s="8" t="s">
        <v>282</v>
      </c>
      <c r="C239" s="38">
        <v>0</v>
      </c>
      <c r="D239" s="39">
        <v>23.761597817258053</v>
      </c>
      <c r="E239" s="39">
        <v>0</v>
      </c>
      <c r="F239" s="39">
        <v>0</v>
      </c>
      <c r="G239" s="40">
        <v>0</v>
      </c>
      <c r="H239" s="38">
        <v>181.18398861780648</v>
      </c>
      <c r="I239" s="39">
        <v>188.3375437694516</v>
      </c>
      <c r="J239" s="39">
        <v>2.031640908516129</v>
      </c>
      <c r="K239" s="39">
        <v>0</v>
      </c>
      <c r="L239" s="40">
        <v>113.04257703919359</v>
      </c>
      <c r="M239" s="38">
        <v>0</v>
      </c>
      <c r="N239" s="39">
        <v>0</v>
      </c>
      <c r="O239" s="39">
        <v>0</v>
      </c>
      <c r="P239" s="39">
        <v>0</v>
      </c>
      <c r="Q239" s="40">
        <v>0</v>
      </c>
      <c r="R239" s="38">
        <v>87.28839825067742</v>
      </c>
      <c r="S239" s="39">
        <v>106.52000783932256</v>
      </c>
      <c r="T239" s="39">
        <v>0</v>
      </c>
      <c r="U239" s="39">
        <v>0</v>
      </c>
      <c r="V239" s="40">
        <v>39.59088576096774</v>
      </c>
      <c r="W239" s="38">
        <v>0</v>
      </c>
      <c r="X239" s="39">
        <v>0</v>
      </c>
      <c r="Y239" s="39">
        <v>0</v>
      </c>
      <c r="Z239" s="39">
        <v>0</v>
      </c>
      <c r="AA239" s="40">
        <v>0</v>
      </c>
      <c r="AB239" s="38">
        <v>14.61278828403226</v>
      </c>
      <c r="AC239" s="39">
        <v>2.107352612516129</v>
      </c>
      <c r="AD239" s="39">
        <v>0</v>
      </c>
      <c r="AE239" s="39">
        <v>0</v>
      </c>
      <c r="AF239" s="40">
        <v>4.243044259967742</v>
      </c>
      <c r="AG239" s="38">
        <v>0</v>
      </c>
      <c r="AH239" s="39">
        <v>0</v>
      </c>
      <c r="AI239" s="39">
        <v>0</v>
      </c>
      <c r="AJ239" s="39">
        <v>0</v>
      </c>
      <c r="AK239" s="40">
        <v>0</v>
      </c>
      <c r="AL239" s="38">
        <v>0.8853185632903225</v>
      </c>
      <c r="AM239" s="39">
        <v>1.0630551536774198</v>
      </c>
      <c r="AN239" s="39">
        <v>0</v>
      </c>
      <c r="AO239" s="39">
        <v>0</v>
      </c>
      <c r="AP239" s="40">
        <v>0.15853338274193549</v>
      </c>
      <c r="AQ239" s="38">
        <v>0</v>
      </c>
      <c r="AR239" s="39">
        <v>0</v>
      </c>
      <c r="AS239" s="39">
        <v>0</v>
      </c>
      <c r="AT239" s="39">
        <v>0</v>
      </c>
      <c r="AU239" s="40">
        <v>0</v>
      </c>
      <c r="AV239" s="38">
        <v>6875.7547172989325</v>
      </c>
      <c r="AW239" s="39">
        <v>830.5265968144752</v>
      </c>
      <c r="AX239" s="39">
        <v>0.3733341859677419</v>
      </c>
      <c r="AY239" s="39">
        <v>0</v>
      </c>
      <c r="AZ239" s="40">
        <v>1694.5322614605802</v>
      </c>
      <c r="BA239" s="38">
        <v>0</v>
      </c>
      <c r="BB239" s="39">
        <v>0</v>
      </c>
      <c r="BC239" s="39">
        <v>0</v>
      </c>
      <c r="BD239" s="39">
        <v>0</v>
      </c>
      <c r="BE239" s="40">
        <v>0</v>
      </c>
      <c r="BF239" s="38">
        <v>2812.8271040020954</v>
      </c>
      <c r="BG239" s="39">
        <v>234.81914948474196</v>
      </c>
      <c r="BH239" s="39">
        <v>5.672820660064515</v>
      </c>
      <c r="BI239" s="39">
        <v>0</v>
      </c>
      <c r="BJ239" s="40">
        <v>543.6754966608388</v>
      </c>
      <c r="BK239" s="41">
        <f>SUM(C239:BJ239)</f>
        <v>13763.008212827113</v>
      </c>
    </row>
    <row r="240" spans="1:63" s="47" customFormat="1" ht="15">
      <c r="A240" s="37"/>
      <c r="B240" s="8" t="s">
        <v>27</v>
      </c>
      <c r="C240" s="43">
        <f>SUM(C239)</f>
        <v>0</v>
      </c>
      <c r="D240" s="44">
        <f>SUM(D239)</f>
        <v>23.761597817258053</v>
      </c>
      <c r="E240" s="44">
        <f>SUM(E239)</f>
        <v>0</v>
      </c>
      <c r="F240" s="44">
        <f>SUM(F239)</f>
        <v>0</v>
      </c>
      <c r="G240" s="45">
        <f>SUM(G239)</f>
        <v>0</v>
      </c>
      <c r="H240" s="43">
        <f aca="true" t="shared" si="20" ref="H240:BJ240">SUM(H239)</f>
        <v>181.18398861780648</v>
      </c>
      <c r="I240" s="44">
        <f t="shared" si="20"/>
        <v>188.3375437694516</v>
      </c>
      <c r="J240" s="44">
        <f t="shared" si="20"/>
        <v>2.031640908516129</v>
      </c>
      <c r="K240" s="44">
        <f t="shared" si="20"/>
        <v>0</v>
      </c>
      <c r="L240" s="45">
        <f t="shared" si="20"/>
        <v>113.04257703919359</v>
      </c>
      <c r="M240" s="43">
        <f t="shared" si="20"/>
        <v>0</v>
      </c>
      <c r="N240" s="44">
        <f t="shared" si="20"/>
        <v>0</v>
      </c>
      <c r="O240" s="44">
        <f t="shared" si="20"/>
        <v>0</v>
      </c>
      <c r="P240" s="44">
        <f t="shared" si="20"/>
        <v>0</v>
      </c>
      <c r="Q240" s="45">
        <f t="shared" si="20"/>
        <v>0</v>
      </c>
      <c r="R240" s="43">
        <f t="shared" si="20"/>
        <v>87.28839825067742</v>
      </c>
      <c r="S240" s="44">
        <f t="shared" si="20"/>
        <v>106.52000783932256</v>
      </c>
      <c r="T240" s="44">
        <f t="shared" si="20"/>
        <v>0</v>
      </c>
      <c r="U240" s="44">
        <f t="shared" si="20"/>
        <v>0</v>
      </c>
      <c r="V240" s="45">
        <f t="shared" si="20"/>
        <v>39.59088576096774</v>
      </c>
      <c r="W240" s="43">
        <f t="shared" si="20"/>
        <v>0</v>
      </c>
      <c r="X240" s="44">
        <f t="shared" si="20"/>
        <v>0</v>
      </c>
      <c r="Y240" s="44">
        <f t="shared" si="20"/>
        <v>0</v>
      </c>
      <c r="Z240" s="44">
        <f t="shared" si="20"/>
        <v>0</v>
      </c>
      <c r="AA240" s="45">
        <f t="shared" si="20"/>
        <v>0</v>
      </c>
      <c r="AB240" s="43">
        <f t="shared" si="20"/>
        <v>14.61278828403226</v>
      </c>
      <c r="AC240" s="44">
        <f t="shared" si="20"/>
        <v>2.107352612516129</v>
      </c>
      <c r="AD240" s="44">
        <f t="shared" si="20"/>
        <v>0</v>
      </c>
      <c r="AE240" s="44">
        <f t="shared" si="20"/>
        <v>0</v>
      </c>
      <c r="AF240" s="45">
        <f t="shared" si="20"/>
        <v>4.243044259967742</v>
      </c>
      <c r="AG240" s="43">
        <f t="shared" si="20"/>
        <v>0</v>
      </c>
      <c r="AH240" s="44">
        <f t="shared" si="20"/>
        <v>0</v>
      </c>
      <c r="AI240" s="44">
        <f t="shared" si="20"/>
        <v>0</v>
      </c>
      <c r="AJ240" s="44">
        <f t="shared" si="20"/>
        <v>0</v>
      </c>
      <c r="AK240" s="45">
        <f t="shared" si="20"/>
        <v>0</v>
      </c>
      <c r="AL240" s="43">
        <f t="shared" si="20"/>
        <v>0.8853185632903225</v>
      </c>
      <c r="AM240" s="44">
        <f t="shared" si="20"/>
        <v>1.0630551536774198</v>
      </c>
      <c r="AN240" s="44">
        <f t="shared" si="20"/>
        <v>0</v>
      </c>
      <c r="AO240" s="44">
        <f t="shared" si="20"/>
        <v>0</v>
      </c>
      <c r="AP240" s="45">
        <f t="shared" si="20"/>
        <v>0.15853338274193549</v>
      </c>
      <c r="AQ240" s="43">
        <f t="shared" si="20"/>
        <v>0</v>
      </c>
      <c r="AR240" s="44">
        <f t="shared" si="20"/>
        <v>0</v>
      </c>
      <c r="AS240" s="44">
        <f t="shared" si="20"/>
        <v>0</v>
      </c>
      <c r="AT240" s="44">
        <f t="shared" si="20"/>
        <v>0</v>
      </c>
      <c r="AU240" s="45">
        <f t="shared" si="20"/>
        <v>0</v>
      </c>
      <c r="AV240" s="43">
        <f t="shared" si="20"/>
        <v>6875.7547172989325</v>
      </c>
      <c r="AW240" s="44">
        <f t="shared" si="20"/>
        <v>830.5265968144752</v>
      </c>
      <c r="AX240" s="44">
        <f t="shared" si="20"/>
        <v>0.3733341859677419</v>
      </c>
      <c r="AY240" s="44">
        <f t="shared" si="20"/>
        <v>0</v>
      </c>
      <c r="AZ240" s="45">
        <f t="shared" si="20"/>
        <v>1694.5322614605802</v>
      </c>
      <c r="BA240" s="43">
        <f t="shared" si="20"/>
        <v>0</v>
      </c>
      <c r="BB240" s="44">
        <f t="shared" si="20"/>
        <v>0</v>
      </c>
      <c r="BC240" s="44">
        <f t="shared" si="20"/>
        <v>0</v>
      </c>
      <c r="BD240" s="44">
        <f t="shared" si="20"/>
        <v>0</v>
      </c>
      <c r="BE240" s="45">
        <f t="shared" si="20"/>
        <v>0</v>
      </c>
      <c r="BF240" s="43">
        <f t="shared" si="20"/>
        <v>2812.8271040020954</v>
      </c>
      <c r="BG240" s="44">
        <f t="shared" si="20"/>
        <v>234.81914948474196</v>
      </c>
      <c r="BH240" s="44">
        <f t="shared" si="20"/>
        <v>5.672820660064515</v>
      </c>
      <c r="BI240" s="44">
        <f t="shared" si="20"/>
        <v>0</v>
      </c>
      <c r="BJ240" s="45">
        <f t="shared" si="20"/>
        <v>543.6754966608388</v>
      </c>
      <c r="BK240" s="46">
        <f>SUM(BK239)</f>
        <v>13763.008212827113</v>
      </c>
    </row>
    <row r="241" spans="3:63" ht="15" customHeight="1"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</row>
    <row r="242" spans="1:63" s="42" customFormat="1" ht="15">
      <c r="A242" s="37" t="s">
        <v>40</v>
      </c>
      <c r="B242" s="10" t="s">
        <v>41</v>
      </c>
      <c r="C242" s="49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1"/>
    </row>
    <row r="243" spans="1:63" s="42" customFormat="1" ht="15">
      <c r="A243" s="37" t="s">
        <v>7</v>
      </c>
      <c r="B243" s="16" t="s">
        <v>42</v>
      </c>
      <c r="C243" s="49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1"/>
    </row>
    <row r="244" spans="1:63" s="42" customFormat="1" ht="15">
      <c r="A244" s="37"/>
      <c r="B244" s="7" t="s">
        <v>234</v>
      </c>
      <c r="C244" s="38">
        <v>0</v>
      </c>
      <c r="D244" s="39">
        <v>0.6003316336490789</v>
      </c>
      <c r="E244" s="39">
        <v>0</v>
      </c>
      <c r="F244" s="39">
        <v>0</v>
      </c>
      <c r="G244" s="40">
        <v>0</v>
      </c>
      <c r="H244" s="38">
        <v>561.0243</v>
      </c>
      <c r="I244" s="39">
        <v>777.8837666204801</v>
      </c>
      <c r="J244" s="39">
        <v>2.5694</v>
      </c>
      <c r="K244" s="39">
        <v>0</v>
      </c>
      <c r="L244" s="40">
        <v>615.3566</v>
      </c>
      <c r="M244" s="38">
        <v>0</v>
      </c>
      <c r="N244" s="39">
        <v>0</v>
      </c>
      <c r="O244" s="39">
        <v>0</v>
      </c>
      <c r="P244" s="39">
        <v>0</v>
      </c>
      <c r="Q244" s="40">
        <v>0</v>
      </c>
      <c r="R244" s="38">
        <v>184.9279</v>
      </c>
      <c r="S244" s="39">
        <v>40.4033</v>
      </c>
      <c r="T244" s="39">
        <v>0.0036</v>
      </c>
      <c r="U244" s="39">
        <v>0</v>
      </c>
      <c r="V244" s="40">
        <v>98.647</v>
      </c>
      <c r="W244" s="38">
        <v>0</v>
      </c>
      <c r="X244" s="39">
        <v>0</v>
      </c>
      <c r="Y244" s="39">
        <v>0</v>
      </c>
      <c r="Z244" s="39">
        <v>0</v>
      </c>
      <c r="AA244" s="40">
        <v>0</v>
      </c>
      <c r="AB244" s="38">
        <v>0</v>
      </c>
      <c r="AC244" s="39">
        <v>0</v>
      </c>
      <c r="AD244" s="39">
        <v>0</v>
      </c>
      <c r="AE244" s="39">
        <v>0</v>
      </c>
      <c r="AF244" s="40">
        <v>0</v>
      </c>
      <c r="AG244" s="38">
        <v>0</v>
      </c>
      <c r="AH244" s="39">
        <v>0</v>
      </c>
      <c r="AI244" s="39">
        <v>0</v>
      </c>
      <c r="AJ244" s="39">
        <v>0</v>
      </c>
      <c r="AK244" s="40">
        <v>0</v>
      </c>
      <c r="AL244" s="38">
        <v>0</v>
      </c>
      <c r="AM244" s="39">
        <v>0</v>
      </c>
      <c r="AN244" s="39">
        <v>0</v>
      </c>
      <c r="AO244" s="39">
        <v>0</v>
      </c>
      <c r="AP244" s="40">
        <v>0</v>
      </c>
      <c r="AQ244" s="38">
        <v>0</v>
      </c>
      <c r="AR244" s="39">
        <v>0</v>
      </c>
      <c r="AS244" s="39">
        <v>0</v>
      </c>
      <c r="AT244" s="39">
        <v>0</v>
      </c>
      <c r="AU244" s="40">
        <v>0</v>
      </c>
      <c r="AV244" s="38">
        <v>0</v>
      </c>
      <c r="AW244" s="39">
        <v>0</v>
      </c>
      <c r="AX244" s="39">
        <v>0</v>
      </c>
      <c r="AY244" s="39">
        <v>0</v>
      </c>
      <c r="AZ244" s="40">
        <v>0</v>
      </c>
      <c r="BA244" s="38">
        <v>0</v>
      </c>
      <c r="BB244" s="39">
        <v>0</v>
      </c>
      <c r="BC244" s="39">
        <v>0</v>
      </c>
      <c r="BD244" s="39">
        <v>0</v>
      </c>
      <c r="BE244" s="40">
        <v>0</v>
      </c>
      <c r="BF244" s="38">
        <v>0</v>
      </c>
      <c r="BG244" s="39">
        <v>0</v>
      </c>
      <c r="BH244" s="39">
        <v>0</v>
      </c>
      <c r="BI244" s="39">
        <v>0</v>
      </c>
      <c r="BJ244" s="40">
        <v>0</v>
      </c>
      <c r="BK244" s="41">
        <f>SUM(C244:BJ244)</f>
        <v>2281.416198254129</v>
      </c>
    </row>
    <row r="245" spans="1:63" s="47" customFormat="1" ht="15">
      <c r="A245" s="37"/>
      <c r="B245" s="8" t="s">
        <v>9</v>
      </c>
      <c r="C245" s="43">
        <f>SUM(C244)</f>
        <v>0</v>
      </c>
      <c r="D245" s="43">
        <f aca="true" t="shared" si="21" ref="D245:BJ245">SUM(D244)</f>
        <v>0.6003316336490789</v>
      </c>
      <c r="E245" s="43">
        <f t="shared" si="21"/>
        <v>0</v>
      </c>
      <c r="F245" s="43">
        <f t="shared" si="21"/>
        <v>0</v>
      </c>
      <c r="G245" s="43">
        <f t="shared" si="21"/>
        <v>0</v>
      </c>
      <c r="H245" s="43">
        <f t="shared" si="21"/>
        <v>561.0243</v>
      </c>
      <c r="I245" s="43">
        <f t="shared" si="21"/>
        <v>777.8837666204801</v>
      </c>
      <c r="J245" s="43">
        <f t="shared" si="21"/>
        <v>2.5694</v>
      </c>
      <c r="K245" s="43">
        <f t="shared" si="21"/>
        <v>0</v>
      </c>
      <c r="L245" s="43">
        <f t="shared" si="21"/>
        <v>615.3566</v>
      </c>
      <c r="M245" s="43">
        <f t="shared" si="21"/>
        <v>0</v>
      </c>
      <c r="N245" s="43">
        <f t="shared" si="21"/>
        <v>0</v>
      </c>
      <c r="O245" s="43">
        <f t="shared" si="21"/>
        <v>0</v>
      </c>
      <c r="P245" s="43">
        <f t="shared" si="21"/>
        <v>0</v>
      </c>
      <c r="Q245" s="43">
        <f t="shared" si="21"/>
        <v>0</v>
      </c>
      <c r="R245" s="43">
        <f t="shared" si="21"/>
        <v>184.9279</v>
      </c>
      <c r="S245" s="43">
        <f t="shared" si="21"/>
        <v>40.4033</v>
      </c>
      <c r="T245" s="43">
        <f t="shared" si="21"/>
        <v>0.0036</v>
      </c>
      <c r="U245" s="43">
        <f t="shared" si="21"/>
        <v>0</v>
      </c>
      <c r="V245" s="43">
        <f t="shared" si="21"/>
        <v>98.647</v>
      </c>
      <c r="W245" s="43">
        <f t="shared" si="21"/>
        <v>0</v>
      </c>
      <c r="X245" s="43">
        <f t="shared" si="21"/>
        <v>0</v>
      </c>
      <c r="Y245" s="43">
        <f t="shared" si="21"/>
        <v>0</v>
      </c>
      <c r="Z245" s="43">
        <f t="shared" si="21"/>
        <v>0</v>
      </c>
      <c r="AA245" s="43">
        <f t="shared" si="21"/>
        <v>0</v>
      </c>
      <c r="AB245" s="43">
        <f t="shared" si="21"/>
        <v>0</v>
      </c>
      <c r="AC245" s="43">
        <f t="shared" si="21"/>
        <v>0</v>
      </c>
      <c r="AD245" s="43">
        <f t="shared" si="21"/>
        <v>0</v>
      </c>
      <c r="AE245" s="43">
        <f t="shared" si="21"/>
        <v>0</v>
      </c>
      <c r="AF245" s="43">
        <f t="shared" si="21"/>
        <v>0</v>
      </c>
      <c r="AG245" s="43">
        <f t="shared" si="21"/>
        <v>0</v>
      </c>
      <c r="AH245" s="43">
        <f t="shared" si="21"/>
        <v>0</v>
      </c>
      <c r="AI245" s="43">
        <f t="shared" si="21"/>
        <v>0</v>
      </c>
      <c r="AJ245" s="43">
        <f t="shared" si="21"/>
        <v>0</v>
      </c>
      <c r="AK245" s="43">
        <f t="shared" si="21"/>
        <v>0</v>
      </c>
      <c r="AL245" s="43">
        <f t="shared" si="21"/>
        <v>0</v>
      </c>
      <c r="AM245" s="43">
        <f t="shared" si="21"/>
        <v>0</v>
      </c>
      <c r="AN245" s="43">
        <f t="shared" si="21"/>
        <v>0</v>
      </c>
      <c r="AO245" s="43">
        <f t="shared" si="21"/>
        <v>0</v>
      </c>
      <c r="AP245" s="43">
        <f t="shared" si="21"/>
        <v>0</v>
      </c>
      <c r="AQ245" s="43">
        <f t="shared" si="21"/>
        <v>0</v>
      </c>
      <c r="AR245" s="43">
        <f t="shared" si="21"/>
        <v>0</v>
      </c>
      <c r="AS245" s="43">
        <f t="shared" si="21"/>
        <v>0</v>
      </c>
      <c r="AT245" s="43">
        <f t="shared" si="21"/>
        <v>0</v>
      </c>
      <c r="AU245" s="43">
        <f t="shared" si="21"/>
        <v>0</v>
      </c>
      <c r="AV245" s="43">
        <f t="shared" si="21"/>
        <v>0</v>
      </c>
      <c r="AW245" s="43">
        <f t="shared" si="21"/>
        <v>0</v>
      </c>
      <c r="AX245" s="43">
        <f t="shared" si="21"/>
        <v>0</v>
      </c>
      <c r="AY245" s="43">
        <f t="shared" si="21"/>
        <v>0</v>
      </c>
      <c r="AZ245" s="43">
        <f t="shared" si="21"/>
        <v>0</v>
      </c>
      <c r="BA245" s="43">
        <f t="shared" si="21"/>
        <v>0</v>
      </c>
      <c r="BB245" s="43">
        <f t="shared" si="21"/>
        <v>0</v>
      </c>
      <c r="BC245" s="43">
        <f t="shared" si="21"/>
        <v>0</v>
      </c>
      <c r="BD245" s="43">
        <f t="shared" si="21"/>
        <v>0</v>
      </c>
      <c r="BE245" s="43">
        <f t="shared" si="21"/>
        <v>0</v>
      </c>
      <c r="BF245" s="43">
        <f t="shared" si="21"/>
        <v>0</v>
      </c>
      <c r="BG245" s="43">
        <f t="shared" si="21"/>
        <v>0</v>
      </c>
      <c r="BH245" s="43">
        <f t="shared" si="21"/>
        <v>0</v>
      </c>
      <c r="BI245" s="43">
        <f t="shared" si="21"/>
        <v>0</v>
      </c>
      <c r="BJ245" s="43">
        <f t="shared" si="21"/>
        <v>0</v>
      </c>
      <c r="BK245" s="46">
        <f>SUM(BK244)</f>
        <v>2281.416198254129</v>
      </c>
    </row>
    <row r="246" spans="1:63" s="42" customFormat="1" ht="15">
      <c r="A246" s="37" t="s">
        <v>10</v>
      </c>
      <c r="B246" s="5" t="s">
        <v>43</v>
      </c>
      <c r="C246" s="49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1"/>
    </row>
    <row r="247" spans="1:63" s="42" customFormat="1" ht="15">
      <c r="A247" s="37"/>
      <c r="B247" s="7" t="s">
        <v>235</v>
      </c>
      <c r="C247" s="38">
        <v>0</v>
      </c>
      <c r="D247" s="39">
        <v>20.117214584043438</v>
      </c>
      <c r="E247" s="39">
        <v>0</v>
      </c>
      <c r="F247" s="39">
        <v>0</v>
      </c>
      <c r="G247" s="40">
        <v>0</v>
      </c>
      <c r="H247" s="38">
        <v>0.318</v>
      </c>
      <c r="I247" s="39">
        <v>0.41931825418236923</v>
      </c>
      <c r="J247" s="39">
        <v>0</v>
      </c>
      <c r="K247" s="39">
        <v>0</v>
      </c>
      <c r="L247" s="40">
        <v>0.2147</v>
      </c>
      <c r="M247" s="38">
        <v>0</v>
      </c>
      <c r="N247" s="39">
        <v>0</v>
      </c>
      <c r="O247" s="39">
        <v>0</v>
      </c>
      <c r="P247" s="39">
        <v>0</v>
      </c>
      <c r="Q247" s="40">
        <v>0</v>
      </c>
      <c r="R247" s="38">
        <v>0.0879</v>
      </c>
      <c r="S247" s="39">
        <v>4.1825</v>
      </c>
      <c r="T247" s="39">
        <v>0</v>
      </c>
      <c r="U247" s="39">
        <v>0</v>
      </c>
      <c r="V247" s="40">
        <v>0</v>
      </c>
      <c r="W247" s="38">
        <v>0</v>
      </c>
      <c r="X247" s="39">
        <v>0</v>
      </c>
      <c r="Y247" s="39">
        <v>0</v>
      </c>
      <c r="Z247" s="39">
        <v>0</v>
      </c>
      <c r="AA247" s="40">
        <v>0</v>
      </c>
      <c r="AB247" s="38">
        <v>0</v>
      </c>
      <c r="AC247" s="39">
        <v>0</v>
      </c>
      <c r="AD247" s="39">
        <v>0</v>
      </c>
      <c r="AE247" s="39">
        <v>0</v>
      </c>
      <c r="AF247" s="40">
        <v>0</v>
      </c>
      <c r="AG247" s="38">
        <v>0</v>
      </c>
      <c r="AH247" s="39">
        <v>0</v>
      </c>
      <c r="AI247" s="39">
        <v>0</v>
      </c>
      <c r="AJ247" s="39">
        <v>0</v>
      </c>
      <c r="AK247" s="40">
        <v>0</v>
      </c>
      <c r="AL247" s="38">
        <v>0</v>
      </c>
      <c r="AM247" s="39">
        <v>0</v>
      </c>
      <c r="AN247" s="39">
        <v>0</v>
      </c>
      <c r="AO247" s="39">
        <v>0</v>
      </c>
      <c r="AP247" s="40">
        <v>0</v>
      </c>
      <c r="AQ247" s="38">
        <v>0</v>
      </c>
      <c r="AR247" s="39">
        <v>0</v>
      </c>
      <c r="AS247" s="39">
        <v>0</v>
      </c>
      <c r="AT247" s="39">
        <v>0</v>
      </c>
      <c r="AU247" s="40">
        <v>0</v>
      </c>
      <c r="AV247" s="38">
        <v>0</v>
      </c>
      <c r="AW247" s="39">
        <v>0</v>
      </c>
      <c r="AX247" s="39">
        <v>0</v>
      </c>
      <c r="AY247" s="39">
        <v>0</v>
      </c>
      <c r="AZ247" s="40">
        <v>0</v>
      </c>
      <c r="BA247" s="38">
        <v>0</v>
      </c>
      <c r="BB247" s="39">
        <v>0</v>
      </c>
      <c r="BC247" s="39">
        <v>0</v>
      </c>
      <c r="BD247" s="39">
        <v>0</v>
      </c>
      <c r="BE247" s="40">
        <v>0</v>
      </c>
      <c r="BF247" s="38">
        <v>0</v>
      </c>
      <c r="BG247" s="39">
        <v>0</v>
      </c>
      <c r="BH247" s="39">
        <v>0</v>
      </c>
      <c r="BI247" s="39">
        <v>0</v>
      </c>
      <c r="BJ247" s="40">
        <v>0</v>
      </c>
      <c r="BK247" s="41">
        <f aca="true" t="shared" si="22" ref="BK247:BK261">SUM(C247:BJ247)</f>
        <v>25.33963283822581</v>
      </c>
    </row>
    <row r="248" spans="1:63" s="42" customFormat="1" ht="15">
      <c r="A248" s="37"/>
      <c r="B248" s="7" t="s">
        <v>236</v>
      </c>
      <c r="C248" s="38">
        <v>0</v>
      </c>
      <c r="D248" s="39">
        <v>3.002395151378237</v>
      </c>
      <c r="E248" s="39">
        <v>0</v>
      </c>
      <c r="F248" s="39">
        <v>0</v>
      </c>
      <c r="G248" s="40">
        <v>0</v>
      </c>
      <c r="H248" s="38">
        <v>1.6591</v>
      </c>
      <c r="I248" s="39">
        <v>0.723385060879828</v>
      </c>
      <c r="J248" s="39">
        <v>0.0115</v>
      </c>
      <c r="K248" s="39">
        <v>0</v>
      </c>
      <c r="L248" s="40">
        <v>0.0612</v>
      </c>
      <c r="M248" s="38">
        <v>0</v>
      </c>
      <c r="N248" s="39">
        <v>0</v>
      </c>
      <c r="O248" s="39">
        <v>0</v>
      </c>
      <c r="P248" s="39">
        <v>0</v>
      </c>
      <c r="Q248" s="40">
        <v>0</v>
      </c>
      <c r="R248" s="38">
        <v>1.3287</v>
      </c>
      <c r="S248" s="39">
        <v>1.1226</v>
      </c>
      <c r="T248" s="39">
        <v>0</v>
      </c>
      <c r="U248" s="39">
        <v>0</v>
      </c>
      <c r="V248" s="40">
        <v>0</v>
      </c>
      <c r="W248" s="38">
        <v>0</v>
      </c>
      <c r="X248" s="39">
        <v>0</v>
      </c>
      <c r="Y248" s="39">
        <v>0</v>
      </c>
      <c r="Z248" s="39">
        <v>0</v>
      </c>
      <c r="AA248" s="40">
        <v>0</v>
      </c>
      <c r="AB248" s="38">
        <v>0</v>
      </c>
      <c r="AC248" s="39">
        <v>0</v>
      </c>
      <c r="AD248" s="39">
        <v>0</v>
      </c>
      <c r="AE248" s="39">
        <v>0</v>
      </c>
      <c r="AF248" s="40">
        <v>0</v>
      </c>
      <c r="AG248" s="38">
        <v>0</v>
      </c>
      <c r="AH248" s="39">
        <v>0</v>
      </c>
      <c r="AI248" s="39">
        <v>0</v>
      </c>
      <c r="AJ248" s="39">
        <v>0</v>
      </c>
      <c r="AK248" s="40">
        <v>0</v>
      </c>
      <c r="AL248" s="38">
        <v>0</v>
      </c>
      <c r="AM248" s="39">
        <v>0</v>
      </c>
      <c r="AN248" s="39">
        <v>0</v>
      </c>
      <c r="AO248" s="39">
        <v>0</v>
      </c>
      <c r="AP248" s="40">
        <v>0</v>
      </c>
      <c r="AQ248" s="38">
        <v>0</v>
      </c>
      <c r="AR248" s="39">
        <v>0</v>
      </c>
      <c r="AS248" s="39">
        <v>0</v>
      </c>
      <c r="AT248" s="39">
        <v>0</v>
      </c>
      <c r="AU248" s="40">
        <v>0</v>
      </c>
      <c r="AV248" s="38">
        <v>0</v>
      </c>
      <c r="AW248" s="39">
        <v>0</v>
      </c>
      <c r="AX248" s="39">
        <v>0</v>
      </c>
      <c r="AY248" s="39">
        <v>0</v>
      </c>
      <c r="AZ248" s="40">
        <v>0</v>
      </c>
      <c r="BA248" s="38">
        <v>0</v>
      </c>
      <c r="BB248" s="39">
        <v>0</v>
      </c>
      <c r="BC248" s="39">
        <v>0</v>
      </c>
      <c r="BD248" s="39">
        <v>0</v>
      </c>
      <c r="BE248" s="40">
        <v>0</v>
      </c>
      <c r="BF248" s="38">
        <v>0</v>
      </c>
      <c r="BG248" s="39">
        <v>0</v>
      </c>
      <c r="BH248" s="39">
        <v>0</v>
      </c>
      <c r="BI248" s="39">
        <v>0</v>
      </c>
      <c r="BJ248" s="40">
        <v>0</v>
      </c>
      <c r="BK248" s="41">
        <f t="shared" si="22"/>
        <v>7.908880212258065</v>
      </c>
    </row>
    <row r="249" spans="1:63" s="42" customFormat="1" ht="15">
      <c r="A249" s="37"/>
      <c r="B249" s="7" t="s">
        <v>237</v>
      </c>
      <c r="C249" s="38">
        <v>0</v>
      </c>
      <c r="D249" s="39">
        <v>12.024447062603054</v>
      </c>
      <c r="E249" s="39">
        <v>0</v>
      </c>
      <c r="F249" s="39">
        <v>0</v>
      </c>
      <c r="G249" s="40">
        <v>0</v>
      </c>
      <c r="H249" s="38">
        <v>1.4772</v>
      </c>
      <c r="I249" s="39">
        <v>0.26835655933243063</v>
      </c>
      <c r="J249" s="39">
        <v>0.0048</v>
      </c>
      <c r="K249" s="39">
        <v>0</v>
      </c>
      <c r="L249" s="40">
        <v>0.7478</v>
      </c>
      <c r="M249" s="38">
        <v>0</v>
      </c>
      <c r="N249" s="39">
        <v>0</v>
      </c>
      <c r="O249" s="39">
        <v>0</v>
      </c>
      <c r="P249" s="39">
        <v>0</v>
      </c>
      <c r="Q249" s="40">
        <v>0</v>
      </c>
      <c r="R249" s="38">
        <v>0.3876</v>
      </c>
      <c r="S249" s="39">
        <v>0.0497</v>
      </c>
      <c r="T249" s="39">
        <v>0</v>
      </c>
      <c r="U249" s="39">
        <v>0</v>
      </c>
      <c r="V249" s="40">
        <v>0</v>
      </c>
      <c r="W249" s="38">
        <v>0</v>
      </c>
      <c r="X249" s="39">
        <v>0</v>
      </c>
      <c r="Y249" s="39">
        <v>0</v>
      </c>
      <c r="Z249" s="39">
        <v>0</v>
      </c>
      <c r="AA249" s="40">
        <v>0</v>
      </c>
      <c r="AB249" s="38">
        <v>0</v>
      </c>
      <c r="AC249" s="39">
        <v>0</v>
      </c>
      <c r="AD249" s="39">
        <v>0</v>
      </c>
      <c r="AE249" s="39">
        <v>0</v>
      </c>
      <c r="AF249" s="40">
        <v>0</v>
      </c>
      <c r="AG249" s="38">
        <v>0</v>
      </c>
      <c r="AH249" s="39">
        <v>0</v>
      </c>
      <c r="AI249" s="39">
        <v>0</v>
      </c>
      <c r="AJ249" s="39">
        <v>0</v>
      </c>
      <c r="AK249" s="40">
        <v>0</v>
      </c>
      <c r="AL249" s="38">
        <v>0</v>
      </c>
      <c r="AM249" s="39">
        <v>0</v>
      </c>
      <c r="AN249" s="39">
        <v>0</v>
      </c>
      <c r="AO249" s="39">
        <v>0</v>
      </c>
      <c r="AP249" s="40">
        <v>0</v>
      </c>
      <c r="AQ249" s="38">
        <v>0</v>
      </c>
      <c r="AR249" s="39">
        <v>0</v>
      </c>
      <c r="AS249" s="39">
        <v>0</v>
      </c>
      <c r="AT249" s="39">
        <v>0</v>
      </c>
      <c r="AU249" s="40">
        <v>0</v>
      </c>
      <c r="AV249" s="38">
        <v>0</v>
      </c>
      <c r="AW249" s="39">
        <v>0</v>
      </c>
      <c r="AX249" s="39">
        <v>0</v>
      </c>
      <c r="AY249" s="39">
        <v>0</v>
      </c>
      <c r="AZ249" s="40">
        <v>0</v>
      </c>
      <c r="BA249" s="38">
        <v>0</v>
      </c>
      <c r="BB249" s="39">
        <v>0</v>
      </c>
      <c r="BC249" s="39">
        <v>0</v>
      </c>
      <c r="BD249" s="39">
        <v>0</v>
      </c>
      <c r="BE249" s="40">
        <v>0</v>
      </c>
      <c r="BF249" s="38">
        <v>0</v>
      </c>
      <c r="BG249" s="39">
        <v>0</v>
      </c>
      <c r="BH249" s="39">
        <v>0</v>
      </c>
      <c r="BI249" s="39">
        <v>0</v>
      </c>
      <c r="BJ249" s="40">
        <v>0</v>
      </c>
      <c r="BK249" s="41">
        <f t="shared" si="22"/>
        <v>14.959903621935483</v>
      </c>
    </row>
    <row r="250" spans="1:63" s="42" customFormat="1" ht="15">
      <c r="A250" s="37"/>
      <c r="B250" s="7" t="s">
        <v>238</v>
      </c>
      <c r="C250" s="38">
        <v>0</v>
      </c>
      <c r="D250" s="39">
        <v>5.957356033767937</v>
      </c>
      <c r="E250" s="39">
        <v>0</v>
      </c>
      <c r="F250" s="39">
        <v>0</v>
      </c>
      <c r="G250" s="40">
        <v>0</v>
      </c>
      <c r="H250" s="38">
        <v>0.6267426711092854</v>
      </c>
      <c r="I250" s="39">
        <v>0.0295786644453571</v>
      </c>
      <c r="J250" s="39">
        <v>0</v>
      </c>
      <c r="K250" s="39">
        <v>0</v>
      </c>
      <c r="L250" s="40">
        <v>0.3869</v>
      </c>
      <c r="M250" s="38">
        <v>0</v>
      </c>
      <c r="N250" s="39">
        <v>0</v>
      </c>
      <c r="O250" s="39">
        <v>0</v>
      </c>
      <c r="P250" s="39">
        <v>0</v>
      </c>
      <c r="Q250" s="40">
        <v>0</v>
      </c>
      <c r="R250" s="38">
        <v>0.2617</v>
      </c>
      <c r="S250" s="39">
        <v>0.1248</v>
      </c>
      <c r="T250" s="39">
        <v>0</v>
      </c>
      <c r="U250" s="39">
        <v>0</v>
      </c>
      <c r="V250" s="40">
        <v>0.1416</v>
      </c>
      <c r="W250" s="38">
        <v>0</v>
      </c>
      <c r="X250" s="39">
        <v>0</v>
      </c>
      <c r="Y250" s="39">
        <v>0</v>
      </c>
      <c r="Z250" s="39">
        <v>0</v>
      </c>
      <c r="AA250" s="40">
        <v>0</v>
      </c>
      <c r="AB250" s="38">
        <v>0</v>
      </c>
      <c r="AC250" s="39">
        <v>0</v>
      </c>
      <c r="AD250" s="39">
        <v>0</v>
      </c>
      <c r="AE250" s="39">
        <v>0</v>
      </c>
      <c r="AF250" s="40">
        <v>0</v>
      </c>
      <c r="AG250" s="38">
        <v>0</v>
      </c>
      <c r="AH250" s="39">
        <v>0</v>
      </c>
      <c r="AI250" s="39">
        <v>0</v>
      </c>
      <c r="AJ250" s="39">
        <v>0</v>
      </c>
      <c r="AK250" s="40">
        <v>0</v>
      </c>
      <c r="AL250" s="38">
        <v>0</v>
      </c>
      <c r="AM250" s="39">
        <v>0</v>
      </c>
      <c r="AN250" s="39">
        <v>0</v>
      </c>
      <c r="AO250" s="39">
        <v>0</v>
      </c>
      <c r="AP250" s="40">
        <v>0</v>
      </c>
      <c r="AQ250" s="38">
        <v>0</v>
      </c>
      <c r="AR250" s="39">
        <v>0</v>
      </c>
      <c r="AS250" s="39">
        <v>0</v>
      </c>
      <c r="AT250" s="39">
        <v>0</v>
      </c>
      <c r="AU250" s="40">
        <v>0</v>
      </c>
      <c r="AV250" s="38">
        <v>0</v>
      </c>
      <c r="AW250" s="39">
        <v>0</v>
      </c>
      <c r="AX250" s="39">
        <v>0</v>
      </c>
      <c r="AY250" s="39">
        <v>0</v>
      </c>
      <c r="AZ250" s="40">
        <v>0</v>
      </c>
      <c r="BA250" s="38">
        <v>0</v>
      </c>
      <c r="BB250" s="39">
        <v>0</v>
      </c>
      <c r="BC250" s="39">
        <v>0</v>
      </c>
      <c r="BD250" s="39">
        <v>0</v>
      </c>
      <c r="BE250" s="40">
        <v>0</v>
      </c>
      <c r="BF250" s="38">
        <v>0</v>
      </c>
      <c r="BG250" s="39">
        <v>0</v>
      </c>
      <c r="BH250" s="39">
        <v>0</v>
      </c>
      <c r="BI250" s="39">
        <v>0</v>
      </c>
      <c r="BJ250" s="40">
        <v>0</v>
      </c>
      <c r="BK250" s="41">
        <f t="shared" si="22"/>
        <v>7.52867736932258</v>
      </c>
    </row>
    <row r="251" spans="1:63" s="42" customFormat="1" ht="15">
      <c r="A251" s="37"/>
      <c r="B251" s="7" t="s">
        <v>239</v>
      </c>
      <c r="C251" s="38">
        <v>0</v>
      </c>
      <c r="D251" s="39">
        <v>8.935642060181188</v>
      </c>
      <c r="E251" s="39">
        <v>0</v>
      </c>
      <c r="F251" s="39">
        <v>0</v>
      </c>
      <c r="G251" s="40">
        <v>0</v>
      </c>
      <c r="H251" s="38">
        <v>0.2445</v>
      </c>
      <c r="I251" s="39">
        <v>5.4239169086252605</v>
      </c>
      <c r="J251" s="39">
        <v>0</v>
      </c>
      <c r="K251" s="39">
        <v>0</v>
      </c>
      <c r="L251" s="40">
        <v>1.9677</v>
      </c>
      <c r="M251" s="38">
        <v>0</v>
      </c>
      <c r="N251" s="39">
        <v>0</v>
      </c>
      <c r="O251" s="39">
        <v>0</v>
      </c>
      <c r="P251" s="39">
        <v>0</v>
      </c>
      <c r="Q251" s="40">
        <v>0</v>
      </c>
      <c r="R251" s="38">
        <v>0.0597</v>
      </c>
      <c r="S251" s="39">
        <v>0.0169</v>
      </c>
      <c r="T251" s="39">
        <v>0</v>
      </c>
      <c r="U251" s="39">
        <v>0</v>
      </c>
      <c r="V251" s="40">
        <v>0</v>
      </c>
      <c r="W251" s="38">
        <v>0</v>
      </c>
      <c r="X251" s="39">
        <v>0</v>
      </c>
      <c r="Y251" s="39">
        <v>0</v>
      </c>
      <c r="Z251" s="39">
        <v>0</v>
      </c>
      <c r="AA251" s="40">
        <v>0</v>
      </c>
      <c r="AB251" s="38">
        <v>0</v>
      </c>
      <c r="AC251" s="39">
        <v>0</v>
      </c>
      <c r="AD251" s="39">
        <v>0</v>
      </c>
      <c r="AE251" s="39">
        <v>0</v>
      </c>
      <c r="AF251" s="40">
        <v>0</v>
      </c>
      <c r="AG251" s="38">
        <v>0</v>
      </c>
      <c r="AH251" s="39">
        <v>0</v>
      </c>
      <c r="AI251" s="39">
        <v>0</v>
      </c>
      <c r="AJ251" s="39">
        <v>0</v>
      </c>
      <c r="AK251" s="40">
        <v>0</v>
      </c>
      <c r="AL251" s="38">
        <v>0</v>
      </c>
      <c r="AM251" s="39">
        <v>0</v>
      </c>
      <c r="AN251" s="39">
        <v>0</v>
      </c>
      <c r="AO251" s="39">
        <v>0</v>
      </c>
      <c r="AP251" s="40">
        <v>0</v>
      </c>
      <c r="AQ251" s="38">
        <v>0</v>
      </c>
      <c r="AR251" s="39">
        <v>0</v>
      </c>
      <c r="AS251" s="39">
        <v>0</v>
      </c>
      <c r="AT251" s="39">
        <v>0</v>
      </c>
      <c r="AU251" s="40">
        <v>0</v>
      </c>
      <c r="AV251" s="38">
        <v>0</v>
      </c>
      <c r="AW251" s="39">
        <v>0</v>
      </c>
      <c r="AX251" s="39">
        <v>0</v>
      </c>
      <c r="AY251" s="39">
        <v>0</v>
      </c>
      <c r="AZ251" s="40">
        <v>0</v>
      </c>
      <c r="BA251" s="38">
        <v>0</v>
      </c>
      <c r="BB251" s="39">
        <v>0</v>
      </c>
      <c r="BC251" s="39">
        <v>0</v>
      </c>
      <c r="BD251" s="39">
        <v>0</v>
      </c>
      <c r="BE251" s="40">
        <v>0</v>
      </c>
      <c r="BF251" s="38">
        <v>0</v>
      </c>
      <c r="BG251" s="39">
        <v>0</v>
      </c>
      <c r="BH251" s="39">
        <v>0</v>
      </c>
      <c r="BI251" s="39">
        <v>0</v>
      </c>
      <c r="BJ251" s="40">
        <v>0</v>
      </c>
      <c r="BK251" s="41">
        <f t="shared" si="22"/>
        <v>16.64835896880645</v>
      </c>
    </row>
    <row r="252" spans="1:63" s="42" customFormat="1" ht="15">
      <c r="A252" s="37"/>
      <c r="B252" s="7" t="s">
        <v>240</v>
      </c>
      <c r="C252" s="38">
        <v>0</v>
      </c>
      <c r="D252" s="39">
        <v>18.73616887169898</v>
      </c>
      <c r="E252" s="39">
        <v>0</v>
      </c>
      <c r="F252" s="39">
        <v>0</v>
      </c>
      <c r="G252" s="40">
        <v>0</v>
      </c>
      <c r="H252" s="38">
        <v>0.2018</v>
      </c>
      <c r="I252" s="39">
        <v>0.7267609839139318</v>
      </c>
      <c r="J252" s="39">
        <v>0</v>
      </c>
      <c r="K252" s="39">
        <v>0</v>
      </c>
      <c r="L252" s="40">
        <v>1.0917</v>
      </c>
      <c r="M252" s="38">
        <v>0</v>
      </c>
      <c r="N252" s="39">
        <v>0</v>
      </c>
      <c r="O252" s="39">
        <v>0</v>
      </c>
      <c r="P252" s="39">
        <v>0</v>
      </c>
      <c r="Q252" s="40">
        <v>0</v>
      </c>
      <c r="R252" s="38">
        <v>0.0761</v>
      </c>
      <c r="S252" s="39">
        <v>0</v>
      </c>
      <c r="T252" s="39">
        <v>0</v>
      </c>
      <c r="U252" s="39">
        <v>0</v>
      </c>
      <c r="V252" s="40">
        <v>0</v>
      </c>
      <c r="W252" s="38">
        <v>0</v>
      </c>
      <c r="X252" s="39">
        <v>0</v>
      </c>
      <c r="Y252" s="39">
        <v>0</v>
      </c>
      <c r="Z252" s="39">
        <v>0</v>
      </c>
      <c r="AA252" s="40">
        <v>0</v>
      </c>
      <c r="AB252" s="38">
        <v>0</v>
      </c>
      <c r="AC252" s="39">
        <v>0</v>
      </c>
      <c r="AD252" s="39">
        <v>0</v>
      </c>
      <c r="AE252" s="39">
        <v>0</v>
      </c>
      <c r="AF252" s="40">
        <v>0</v>
      </c>
      <c r="AG252" s="38">
        <v>0</v>
      </c>
      <c r="AH252" s="39">
        <v>0</v>
      </c>
      <c r="AI252" s="39">
        <v>0</v>
      </c>
      <c r="AJ252" s="39">
        <v>0</v>
      </c>
      <c r="AK252" s="40">
        <v>0</v>
      </c>
      <c r="AL252" s="38">
        <v>0</v>
      </c>
      <c r="AM252" s="39">
        <v>0</v>
      </c>
      <c r="AN252" s="39">
        <v>0</v>
      </c>
      <c r="AO252" s="39">
        <v>0</v>
      </c>
      <c r="AP252" s="40">
        <v>0</v>
      </c>
      <c r="AQ252" s="38">
        <v>0</v>
      </c>
      <c r="AR252" s="39">
        <v>0</v>
      </c>
      <c r="AS252" s="39">
        <v>0</v>
      </c>
      <c r="AT252" s="39">
        <v>0</v>
      </c>
      <c r="AU252" s="40">
        <v>0</v>
      </c>
      <c r="AV252" s="38">
        <v>0</v>
      </c>
      <c r="AW252" s="39">
        <v>0</v>
      </c>
      <c r="AX252" s="39">
        <v>0</v>
      </c>
      <c r="AY252" s="39">
        <v>0</v>
      </c>
      <c r="AZ252" s="40">
        <v>0</v>
      </c>
      <c r="BA252" s="38">
        <v>0</v>
      </c>
      <c r="BB252" s="39">
        <v>0</v>
      </c>
      <c r="BC252" s="39">
        <v>0</v>
      </c>
      <c r="BD252" s="39">
        <v>0</v>
      </c>
      <c r="BE252" s="40">
        <v>0</v>
      </c>
      <c r="BF252" s="38">
        <v>0</v>
      </c>
      <c r="BG252" s="39">
        <v>0</v>
      </c>
      <c r="BH252" s="39">
        <v>0</v>
      </c>
      <c r="BI252" s="39">
        <v>0</v>
      </c>
      <c r="BJ252" s="40">
        <v>0</v>
      </c>
      <c r="BK252" s="41">
        <f t="shared" si="22"/>
        <v>20.832529855612908</v>
      </c>
    </row>
    <row r="253" spans="1:63" s="42" customFormat="1" ht="15">
      <c r="A253" s="37"/>
      <c r="B253" s="7" t="s">
        <v>241</v>
      </c>
      <c r="C253" s="38">
        <v>0</v>
      </c>
      <c r="D253" s="39">
        <v>1.0235502467262554</v>
      </c>
      <c r="E253" s="39">
        <v>0</v>
      </c>
      <c r="F253" s="39">
        <v>0</v>
      </c>
      <c r="G253" s="40">
        <v>0</v>
      </c>
      <c r="H253" s="38">
        <v>28.4744</v>
      </c>
      <c r="I253" s="39">
        <v>2615.5416742991756</v>
      </c>
      <c r="J253" s="39">
        <v>25.8969</v>
      </c>
      <c r="K253" s="39">
        <v>0</v>
      </c>
      <c r="L253" s="40">
        <v>51.2627</v>
      </c>
      <c r="M253" s="38">
        <v>0</v>
      </c>
      <c r="N253" s="39">
        <v>0</v>
      </c>
      <c r="O253" s="39">
        <v>0</v>
      </c>
      <c r="P253" s="39">
        <v>0</v>
      </c>
      <c r="Q253" s="40">
        <v>0</v>
      </c>
      <c r="R253" s="38">
        <v>9.5408</v>
      </c>
      <c r="S253" s="39">
        <v>0.6296</v>
      </c>
      <c r="T253" s="39">
        <v>0</v>
      </c>
      <c r="U253" s="39">
        <v>0</v>
      </c>
      <c r="V253" s="40">
        <v>5.4319</v>
      </c>
      <c r="W253" s="38">
        <v>0</v>
      </c>
      <c r="X253" s="39">
        <v>0</v>
      </c>
      <c r="Y253" s="39">
        <v>0</v>
      </c>
      <c r="Z253" s="39">
        <v>0</v>
      </c>
      <c r="AA253" s="40">
        <v>0</v>
      </c>
      <c r="AB253" s="38">
        <v>0</v>
      </c>
      <c r="AC253" s="39">
        <v>0</v>
      </c>
      <c r="AD253" s="39">
        <v>0</v>
      </c>
      <c r="AE253" s="39">
        <v>0</v>
      </c>
      <c r="AF253" s="40">
        <v>0</v>
      </c>
      <c r="AG253" s="38">
        <v>0</v>
      </c>
      <c r="AH253" s="39">
        <v>0</v>
      </c>
      <c r="AI253" s="39">
        <v>0</v>
      </c>
      <c r="AJ253" s="39">
        <v>0</v>
      </c>
      <c r="AK253" s="40">
        <v>0</v>
      </c>
      <c r="AL253" s="38">
        <v>0</v>
      </c>
      <c r="AM253" s="39">
        <v>0</v>
      </c>
      <c r="AN253" s="39">
        <v>0</v>
      </c>
      <c r="AO253" s="39">
        <v>0</v>
      </c>
      <c r="AP253" s="40">
        <v>0</v>
      </c>
      <c r="AQ253" s="38">
        <v>0</v>
      </c>
      <c r="AR253" s="39">
        <v>0</v>
      </c>
      <c r="AS253" s="39">
        <v>0</v>
      </c>
      <c r="AT253" s="39">
        <v>0</v>
      </c>
      <c r="AU253" s="40">
        <v>0</v>
      </c>
      <c r="AV253" s="38">
        <v>0</v>
      </c>
      <c r="AW253" s="39">
        <v>0</v>
      </c>
      <c r="AX253" s="39">
        <v>0</v>
      </c>
      <c r="AY253" s="39">
        <v>0</v>
      </c>
      <c r="AZ253" s="40">
        <v>0</v>
      </c>
      <c r="BA253" s="38">
        <v>0</v>
      </c>
      <c r="BB253" s="39">
        <v>0</v>
      </c>
      <c r="BC253" s="39">
        <v>0</v>
      </c>
      <c r="BD253" s="39">
        <v>0</v>
      </c>
      <c r="BE253" s="40">
        <v>0</v>
      </c>
      <c r="BF253" s="38">
        <v>0</v>
      </c>
      <c r="BG253" s="39">
        <v>0</v>
      </c>
      <c r="BH253" s="39">
        <v>0</v>
      </c>
      <c r="BI253" s="39">
        <v>0</v>
      </c>
      <c r="BJ253" s="40">
        <v>0</v>
      </c>
      <c r="BK253" s="41">
        <f t="shared" si="22"/>
        <v>2737.801524545903</v>
      </c>
    </row>
    <row r="254" spans="1:63" s="42" customFormat="1" ht="15">
      <c r="A254" s="37"/>
      <c r="B254" s="7" t="s">
        <v>242</v>
      </c>
      <c r="C254" s="38">
        <v>0</v>
      </c>
      <c r="D254" s="39">
        <v>0.5481308781113357</v>
      </c>
      <c r="E254" s="39">
        <v>0</v>
      </c>
      <c r="F254" s="39">
        <v>0</v>
      </c>
      <c r="G254" s="40">
        <v>0</v>
      </c>
      <c r="H254" s="38">
        <v>811.1262</v>
      </c>
      <c r="I254" s="39">
        <v>2573.295205737028</v>
      </c>
      <c r="J254" s="39">
        <v>296.5682</v>
      </c>
      <c r="K254" s="39">
        <v>116.28115940615055</v>
      </c>
      <c r="L254" s="40">
        <v>39.3562</v>
      </c>
      <c r="M254" s="38">
        <v>0</v>
      </c>
      <c r="N254" s="39">
        <v>0</v>
      </c>
      <c r="O254" s="39">
        <v>0</v>
      </c>
      <c r="P254" s="39">
        <v>0</v>
      </c>
      <c r="Q254" s="40">
        <v>0</v>
      </c>
      <c r="R254" s="38">
        <v>248.3376</v>
      </c>
      <c r="S254" s="39">
        <v>76.9539</v>
      </c>
      <c r="T254" s="39">
        <v>0.06</v>
      </c>
      <c r="U254" s="39">
        <v>0</v>
      </c>
      <c r="V254" s="40">
        <v>13.5365</v>
      </c>
      <c r="W254" s="38">
        <v>0</v>
      </c>
      <c r="X254" s="39">
        <v>0</v>
      </c>
      <c r="Y254" s="39">
        <v>0</v>
      </c>
      <c r="Z254" s="39">
        <v>0</v>
      </c>
      <c r="AA254" s="40">
        <v>0</v>
      </c>
      <c r="AB254" s="38">
        <v>0</v>
      </c>
      <c r="AC254" s="39">
        <v>0</v>
      </c>
      <c r="AD254" s="39">
        <v>0</v>
      </c>
      <c r="AE254" s="39">
        <v>0</v>
      </c>
      <c r="AF254" s="40">
        <v>0</v>
      </c>
      <c r="AG254" s="38">
        <v>0</v>
      </c>
      <c r="AH254" s="39">
        <v>0</v>
      </c>
      <c r="AI254" s="39">
        <v>0</v>
      </c>
      <c r="AJ254" s="39">
        <v>0</v>
      </c>
      <c r="AK254" s="40">
        <v>0</v>
      </c>
      <c r="AL254" s="38">
        <v>0</v>
      </c>
      <c r="AM254" s="39">
        <v>0</v>
      </c>
      <c r="AN254" s="39">
        <v>0</v>
      </c>
      <c r="AO254" s="39">
        <v>0</v>
      </c>
      <c r="AP254" s="40">
        <v>0</v>
      </c>
      <c r="AQ254" s="38">
        <v>0</v>
      </c>
      <c r="AR254" s="39">
        <v>0</v>
      </c>
      <c r="AS254" s="39">
        <v>0</v>
      </c>
      <c r="AT254" s="39">
        <v>0</v>
      </c>
      <c r="AU254" s="40">
        <v>0</v>
      </c>
      <c r="AV254" s="38">
        <v>0</v>
      </c>
      <c r="AW254" s="39">
        <v>0</v>
      </c>
      <c r="AX254" s="39">
        <v>0</v>
      </c>
      <c r="AY254" s="39">
        <v>0</v>
      </c>
      <c r="AZ254" s="40">
        <v>0</v>
      </c>
      <c r="BA254" s="38">
        <v>0</v>
      </c>
      <c r="BB254" s="39">
        <v>0</v>
      </c>
      <c r="BC254" s="39">
        <v>0</v>
      </c>
      <c r="BD254" s="39">
        <v>0</v>
      </c>
      <c r="BE254" s="40">
        <v>0</v>
      </c>
      <c r="BF254" s="38">
        <v>0</v>
      </c>
      <c r="BG254" s="39">
        <v>0</v>
      </c>
      <c r="BH254" s="39">
        <v>0</v>
      </c>
      <c r="BI254" s="39">
        <v>0</v>
      </c>
      <c r="BJ254" s="40">
        <v>0</v>
      </c>
      <c r="BK254" s="41">
        <f t="shared" si="22"/>
        <v>4176.063096021291</v>
      </c>
    </row>
    <row r="255" spans="1:63" s="42" customFormat="1" ht="15">
      <c r="A255" s="37"/>
      <c r="B255" s="7" t="s">
        <v>243</v>
      </c>
      <c r="C255" s="38">
        <v>0</v>
      </c>
      <c r="D255" s="39">
        <v>0.30811316473618217</v>
      </c>
      <c r="E255" s="39">
        <v>0</v>
      </c>
      <c r="F255" s="39">
        <v>0</v>
      </c>
      <c r="G255" s="40">
        <v>0</v>
      </c>
      <c r="H255" s="38">
        <v>3.7087</v>
      </c>
      <c r="I255" s="39">
        <v>0.07800701674768866</v>
      </c>
      <c r="J255" s="39">
        <v>0</v>
      </c>
      <c r="K255" s="39">
        <v>0</v>
      </c>
      <c r="L255" s="40">
        <v>1.9079</v>
      </c>
      <c r="M255" s="38">
        <v>0</v>
      </c>
      <c r="N255" s="39">
        <v>0</v>
      </c>
      <c r="O255" s="39">
        <v>0</v>
      </c>
      <c r="P255" s="39">
        <v>0</v>
      </c>
      <c r="Q255" s="40">
        <v>0</v>
      </c>
      <c r="R255" s="38">
        <v>1.0224</v>
      </c>
      <c r="S255" s="39">
        <v>0.0032</v>
      </c>
      <c r="T255" s="39">
        <v>0</v>
      </c>
      <c r="U255" s="39">
        <v>0</v>
      </c>
      <c r="V255" s="40">
        <v>0.1919</v>
      </c>
      <c r="W255" s="38">
        <v>0</v>
      </c>
      <c r="X255" s="39">
        <v>0</v>
      </c>
      <c r="Y255" s="39">
        <v>0</v>
      </c>
      <c r="Z255" s="39">
        <v>0</v>
      </c>
      <c r="AA255" s="40">
        <v>0</v>
      </c>
      <c r="AB255" s="38">
        <v>0</v>
      </c>
      <c r="AC255" s="39">
        <v>0</v>
      </c>
      <c r="AD255" s="39">
        <v>0</v>
      </c>
      <c r="AE255" s="39">
        <v>0</v>
      </c>
      <c r="AF255" s="40">
        <v>0</v>
      </c>
      <c r="AG255" s="38">
        <v>0</v>
      </c>
      <c r="AH255" s="39">
        <v>0</v>
      </c>
      <c r="AI255" s="39">
        <v>0</v>
      </c>
      <c r="AJ255" s="39">
        <v>0</v>
      </c>
      <c r="AK255" s="40">
        <v>0</v>
      </c>
      <c r="AL255" s="38">
        <v>0</v>
      </c>
      <c r="AM255" s="39">
        <v>0</v>
      </c>
      <c r="AN255" s="39">
        <v>0</v>
      </c>
      <c r="AO255" s="39">
        <v>0</v>
      </c>
      <c r="AP255" s="40">
        <v>0</v>
      </c>
      <c r="AQ255" s="38">
        <v>0</v>
      </c>
      <c r="AR255" s="39">
        <v>0</v>
      </c>
      <c r="AS255" s="39">
        <v>0</v>
      </c>
      <c r="AT255" s="39">
        <v>0</v>
      </c>
      <c r="AU255" s="40">
        <v>0</v>
      </c>
      <c r="AV255" s="38">
        <v>0</v>
      </c>
      <c r="AW255" s="39">
        <v>0</v>
      </c>
      <c r="AX255" s="39">
        <v>0</v>
      </c>
      <c r="AY255" s="39">
        <v>0</v>
      </c>
      <c r="AZ255" s="40">
        <v>0</v>
      </c>
      <c r="BA255" s="38">
        <v>0</v>
      </c>
      <c r="BB255" s="39">
        <v>0</v>
      </c>
      <c r="BC255" s="39">
        <v>0</v>
      </c>
      <c r="BD255" s="39">
        <v>0</v>
      </c>
      <c r="BE255" s="40">
        <v>0</v>
      </c>
      <c r="BF255" s="38">
        <v>0</v>
      </c>
      <c r="BG255" s="39">
        <v>0</v>
      </c>
      <c r="BH255" s="39">
        <v>0</v>
      </c>
      <c r="BI255" s="39">
        <v>0</v>
      </c>
      <c r="BJ255" s="40">
        <v>0</v>
      </c>
      <c r="BK255" s="41">
        <f t="shared" si="22"/>
        <v>7.220220181483871</v>
      </c>
    </row>
    <row r="256" spans="1:63" s="42" customFormat="1" ht="15">
      <c r="A256" s="37"/>
      <c r="B256" s="7" t="s">
        <v>244</v>
      </c>
      <c r="C256" s="38">
        <v>0</v>
      </c>
      <c r="D256" s="39">
        <v>0.3185752783710089</v>
      </c>
      <c r="E256" s="39">
        <v>0</v>
      </c>
      <c r="F256" s="39">
        <v>0</v>
      </c>
      <c r="G256" s="40">
        <v>0</v>
      </c>
      <c r="H256" s="38">
        <v>6.7792</v>
      </c>
      <c r="I256" s="39">
        <v>1.3261365382741521</v>
      </c>
      <c r="J256" s="39">
        <v>0.002</v>
      </c>
      <c r="K256" s="39">
        <v>0</v>
      </c>
      <c r="L256" s="40">
        <v>5.0567</v>
      </c>
      <c r="M256" s="38">
        <v>0</v>
      </c>
      <c r="N256" s="39">
        <v>0</v>
      </c>
      <c r="O256" s="39">
        <v>0</v>
      </c>
      <c r="P256" s="39">
        <v>0</v>
      </c>
      <c r="Q256" s="40">
        <v>0</v>
      </c>
      <c r="R256" s="38">
        <v>1.199</v>
      </c>
      <c r="S256" s="39">
        <v>0.0489</v>
      </c>
      <c r="T256" s="39">
        <v>0</v>
      </c>
      <c r="U256" s="39">
        <v>0</v>
      </c>
      <c r="V256" s="40">
        <v>0.2323</v>
      </c>
      <c r="W256" s="38">
        <v>0</v>
      </c>
      <c r="X256" s="39">
        <v>0</v>
      </c>
      <c r="Y256" s="39">
        <v>0</v>
      </c>
      <c r="Z256" s="39">
        <v>0</v>
      </c>
      <c r="AA256" s="40">
        <v>0</v>
      </c>
      <c r="AB256" s="38">
        <v>0</v>
      </c>
      <c r="AC256" s="39">
        <v>0</v>
      </c>
      <c r="AD256" s="39">
        <v>0</v>
      </c>
      <c r="AE256" s="39">
        <v>0</v>
      </c>
      <c r="AF256" s="40">
        <v>0</v>
      </c>
      <c r="AG256" s="38">
        <v>0</v>
      </c>
      <c r="AH256" s="39">
        <v>0</v>
      </c>
      <c r="AI256" s="39">
        <v>0</v>
      </c>
      <c r="AJ256" s="39">
        <v>0</v>
      </c>
      <c r="AK256" s="40">
        <v>0</v>
      </c>
      <c r="AL256" s="38">
        <v>0</v>
      </c>
      <c r="AM256" s="39">
        <v>0</v>
      </c>
      <c r="AN256" s="39">
        <v>0</v>
      </c>
      <c r="AO256" s="39">
        <v>0</v>
      </c>
      <c r="AP256" s="40">
        <v>0</v>
      </c>
      <c r="AQ256" s="38">
        <v>0</v>
      </c>
      <c r="AR256" s="39">
        <v>0</v>
      </c>
      <c r="AS256" s="39">
        <v>0</v>
      </c>
      <c r="AT256" s="39">
        <v>0</v>
      </c>
      <c r="AU256" s="40">
        <v>0</v>
      </c>
      <c r="AV256" s="38">
        <v>0</v>
      </c>
      <c r="AW256" s="39">
        <v>0</v>
      </c>
      <c r="AX256" s="39">
        <v>0</v>
      </c>
      <c r="AY256" s="39">
        <v>0</v>
      </c>
      <c r="AZ256" s="40">
        <v>0</v>
      </c>
      <c r="BA256" s="38">
        <v>0</v>
      </c>
      <c r="BB256" s="39">
        <v>0</v>
      </c>
      <c r="BC256" s="39">
        <v>0</v>
      </c>
      <c r="BD256" s="39">
        <v>0</v>
      </c>
      <c r="BE256" s="40">
        <v>0</v>
      </c>
      <c r="BF256" s="38">
        <v>0</v>
      </c>
      <c r="BG256" s="39">
        <v>0</v>
      </c>
      <c r="BH256" s="39">
        <v>0</v>
      </c>
      <c r="BI256" s="39">
        <v>0</v>
      </c>
      <c r="BJ256" s="40">
        <v>0</v>
      </c>
      <c r="BK256" s="41">
        <f t="shared" si="22"/>
        <v>14.96281181664516</v>
      </c>
    </row>
    <row r="257" spans="1:63" s="42" customFormat="1" ht="15">
      <c r="A257" s="37"/>
      <c r="B257" s="7" t="s">
        <v>245</v>
      </c>
      <c r="C257" s="38">
        <v>0</v>
      </c>
      <c r="D257" s="39">
        <v>7.026494055697238</v>
      </c>
      <c r="E257" s="39">
        <v>0</v>
      </c>
      <c r="F257" s="39">
        <v>0</v>
      </c>
      <c r="G257" s="40">
        <v>0</v>
      </c>
      <c r="H257" s="38">
        <v>41.576</v>
      </c>
      <c r="I257" s="39">
        <v>265.93948317878676</v>
      </c>
      <c r="J257" s="39">
        <v>9.7811</v>
      </c>
      <c r="K257" s="39">
        <v>0</v>
      </c>
      <c r="L257" s="40">
        <v>87.9004</v>
      </c>
      <c r="M257" s="38">
        <v>0</v>
      </c>
      <c r="N257" s="39">
        <v>0</v>
      </c>
      <c r="O257" s="39">
        <v>0</v>
      </c>
      <c r="P257" s="39">
        <v>0</v>
      </c>
      <c r="Q257" s="40">
        <v>0</v>
      </c>
      <c r="R257" s="38">
        <v>11.0471</v>
      </c>
      <c r="S257" s="39">
        <v>2.3572</v>
      </c>
      <c r="T257" s="39">
        <v>0</v>
      </c>
      <c r="U257" s="39">
        <v>0</v>
      </c>
      <c r="V257" s="40">
        <v>11.2842</v>
      </c>
      <c r="W257" s="38">
        <v>0</v>
      </c>
      <c r="X257" s="39">
        <v>0</v>
      </c>
      <c r="Y257" s="39">
        <v>0</v>
      </c>
      <c r="Z257" s="39">
        <v>0</v>
      </c>
      <c r="AA257" s="40">
        <v>0</v>
      </c>
      <c r="AB257" s="38">
        <v>0</v>
      </c>
      <c r="AC257" s="39">
        <v>0</v>
      </c>
      <c r="AD257" s="39">
        <v>0</v>
      </c>
      <c r="AE257" s="39">
        <v>0</v>
      </c>
      <c r="AF257" s="40">
        <v>0</v>
      </c>
      <c r="AG257" s="38">
        <v>0</v>
      </c>
      <c r="AH257" s="39">
        <v>0</v>
      </c>
      <c r="AI257" s="39">
        <v>0</v>
      </c>
      <c r="AJ257" s="39">
        <v>0</v>
      </c>
      <c r="AK257" s="40">
        <v>0</v>
      </c>
      <c r="AL257" s="38">
        <v>0</v>
      </c>
      <c r="AM257" s="39">
        <v>0</v>
      </c>
      <c r="AN257" s="39">
        <v>0</v>
      </c>
      <c r="AO257" s="39">
        <v>0</v>
      </c>
      <c r="AP257" s="40">
        <v>0</v>
      </c>
      <c r="AQ257" s="38">
        <v>0</v>
      </c>
      <c r="AR257" s="39">
        <v>0</v>
      </c>
      <c r="AS257" s="39">
        <v>0</v>
      </c>
      <c r="AT257" s="39">
        <v>0</v>
      </c>
      <c r="AU257" s="40">
        <v>0</v>
      </c>
      <c r="AV257" s="38">
        <v>0</v>
      </c>
      <c r="AW257" s="39">
        <v>0</v>
      </c>
      <c r="AX257" s="39">
        <v>0</v>
      </c>
      <c r="AY257" s="39">
        <v>0</v>
      </c>
      <c r="AZ257" s="40">
        <v>0</v>
      </c>
      <c r="BA257" s="38">
        <v>0</v>
      </c>
      <c r="BB257" s="39">
        <v>0</v>
      </c>
      <c r="BC257" s="39">
        <v>0</v>
      </c>
      <c r="BD257" s="39">
        <v>0</v>
      </c>
      <c r="BE257" s="40">
        <v>0</v>
      </c>
      <c r="BF257" s="38">
        <v>0</v>
      </c>
      <c r="BG257" s="39">
        <v>0</v>
      </c>
      <c r="BH257" s="39">
        <v>0</v>
      </c>
      <c r="BI257" s="39">
        <v>0</v>
      </c>
      <c r="BJ257" s="40">
        <v>0</v>
      </c>
      <c r="BK257" s="41">
        <f t="shared" si="22"/>
        <v>436.9119772344839</v>
      </c>
    </row>
    <row r="258" spans="1:63" s="42" customFormat="1" ht="15">
      <c r="A258" s="37"/>
      <c r="B258" s="7" t="s">
        <v>246</v>
      </c>
      <c r="C258" s="38">
        <v>0</v>
      </c>
      <c r="D258" s="39">
        <v>6.359622101179937</v>
      </c>
      <c r="E258" s="39">
        <v>0</v>
      </c>
      <c r="F258" s="39">
        <v>0</v>
      </c>
      <c r="G258" s="40">
        <v>0</v>
      </c>
      <c r="H258" s="38">
        <v>182.8379</v>
      </c>
      <c r="I258" s="39">
        <v>526.1922060600459</v>
      </c>
      <c r="J258" s="39">
        <v>33.2675</v>
      </c>
      <c r="K258" s="39">
        <v>0</v>
      </c>
      <c r="L258" s="40">
        <v>907.1591</v>
      </c>
      <c r="M258" s="38">
        <v>0</v>
      </c>
      <c r="N258" s="39">
        <v>0</v>
      </c>
      <c r="O258" s="39">
        <v>0</v>
      </c>
      <c r="P258" s="39">
        <v>0</v>
      </c>
      <c r="Q258" s="40">
        <v>0</v>
      </c>
      <c r="R258" s="38">
        <v>53.2328</v>
      </c>
      <c r="S258" s="39">
        <v>8.2818</v>
      </c>
      <c r="T258" s="39">
        <v>0</v>
      </c>
      <c r="U258" s="39">
        <v>0</v>
      </c>
      <c r="V258" s="40">
        <v>103.0342</v>
      </c>
      <c r="W258" s="38">
        <v>0</v>
      </c>
      <c r="X258" s="39">
        <v>0</v>
      </c>
      <c r="Y258" s="39">
        <v>0</v>
      </c>
      <c r="Z258" s="39">
        <v>0</v>
      </c>
      <c r="AA258" s="40">
        <v>0</v>
      </c>
      <c r="AB258" s="38">
        <v>0</v>
      </c>
      <c r="AC258" s="39">
        <v>0</v>
      </c>
      <c r="AD258" s="39">
        <v>0</v>
      </c>
      <c r="AE258" s="39">
        <v>0</v>
      </c>
      <c r="AF258" s="40">
        <v>0</v>
      </c>
      <c r="AG258" s="38">
        <v>0</v>
      </c>
      <c r="AH258" s="39">
        <v>0</v>
      </c>
      <c r="AI258" s="39">
        <v>0</v>
      </c>
      <c r="AJ258" s="39">
        <v>0</v>
      </c>
      <c r="AK258" s="40">
        <v>0</v>
      </c>
      <c r="AL258" s="38">
        <v>0</v>
      </c>
      <c r="AM258" s="39">
        <v>0</v>
      </c>
      <c r="AN258" s="39">
        <v>0</v>
      </c>
      <c r="AO258" s="39">
        <v>0</v>
      </c>
      <c r="AP258" s="40">
        <v>0</v>
      </c>
      <c r="AQ258" s="38">
        <v>0</v>
      </c>
      <c r="AR258" s="39">
        <v>0</v>
      </c>
      <c r="AS258" s="39">
        <v>0</v>
      </c>
      <c r="AT258" s="39">
        <v>0</v>
      </c>
      <c r="AU258" s="40">
        <v>0</v>
      </c>
      <c r="AV258" s="38">
        <v>0</v>
      </c>
      <c r="AW258" s="39">
        <v>0</v>
      </c>
      <c r="AX258" s="39">
        <v>0</v>
      </c>
      <c r="AY258" s="39">
        <v>0</v>
      </c>
      <c r="AZ258" s="40">
        <v>0</v>
      </c>
      <c r="BA258" s="38">
        <v>0</v>
      </c>
      <c r="BB258" s="39">
        <v>0</v>
      </c>
      <c r="BC258" s="39">
        <v>0</v>
      </c>
      <c r="BD258" s="39">
        <v>0</v>
      </c>
      <c r="BE258" s="40">
        <v>0</v>
      </c>
      <c r="BF258" s="38">
        <v>0</v>
      </c>
      <c r="BG258" s="39">
        <v>0</v>
      </c>
      <c r="BH258" s="39">
        <v>0</v>
      </c>
      <c r="BI258" s="39">
        <v>0</v>
      </c>
      <c r="BJ258" s="40">
        <v>0</v>
      </c>
      <c r="BK258" s="41">
        <f t="shared" si="22"/>
        <v>1820.3651281612258</v>
      </c>
    </row>
    <row r="259" spans="1:63" s="42" customFormat="1" ht="15">
      <c r="A259" s="37"/>
      <c r="B259" s="7" t="s">
        <v>247</v>
      </c>
      <c r="C259" s="38">
        <v>0</v>
      </c>
      <c r="D259" s="39">
        <v>5.80809887673702</v>
      </c>
      <c r="E259" s="39">
        <v>0</v>
      </c>
      <c r="F259" s="39">
        <v>0</v>
      </c>
      <c r="G259" s="40">
        <v>0</v>
      </c>
      <c r="H259" s="38">
        <v>130.5291</v>
      </c>
      <c r="I259" s="39">
        <v>276.36693317090794</v>
      </c>
      <c r="J259" s="39">
        <v>22.3158</v>
      </c>
      <c r="K259" s="39">
        <v>0</v>
      </c>
      <c r="L259" s="40">
        <v>342.8574</v>
      </c>
      <c r="M259" s="38">
        <v>0</v>
      </c>
      <c r="N259" s="39">
        <v>0</v>
      </c>
      <c r="O259" s="39">
        <v>0</v>
      </c>
      <c r="P259" s="39">
        <v>0</v>
      </c>
      <c r="Q259" s="40">
        <v>0</v>
      </c>
      <c r="R259" s="38">
        <v>33.8982</v>
      </c>
      <c r="S259" s="39">
        <v>23.575</v>
      </c>
      <c r="T259" s="39">
        <v>0.0296</v>
      </c>
      <c r="U259" s="39">
        <v>0</v>
      </c>
      <c r="V259" s="40">
        <v>61.1915</v>
      </c>
      <c r="W259" s="38">
        <v>0</v>
      </c>
      <c r="X259" s="39">
        <v>0</v>
      </c>
      <c r="Y259" s="39">
        <v>0</v>
      </c>
      <c r="Z259" s="39">
        <v>0</v>
      </c>
      <c r="AA259" s="40">
        <v>0</v>
      </c>
      <c r="AB259" s="38">
        <v>0</v>
      </c>
      <c r="AC259" s="39">
        <v>0</v>
      </c>
      <c r="AD259" s="39">
        <v>0</v>
      </c>
      <c r="AE259" s="39">
        <v>0</v>
      </c>
      <c r="AF259" s="40">
        <v>0</v>
      </c>
      <c r="AG259" s="38">
        <v>0</v>
      </c>
      <c r="AH259" s="39">
        <v>0</v>
      </c>
      <c r="AI259" s="39">
        <v>0</v>
      </c>
      <c r="AJ259" s="39">
        <v>0</v>
      </c>
      <c r="AK259" s="40">
        <v>0</v>
      </c>
      <c r="AL259" s="38">
        <v>0</v>
      </c>
      <c r="AM259" s="39">
        <v>0</v>
      </c>
      <c r="AN259" s="39">
        <v>0</v>
      </c>
      <c r="AO259" s="39">
        <v>0</v>
      </c>
      <c r="AP259" s="40">
        <v>0</v>
      </c>
      <c r="AQ259" s="38">
        <v>0</v>
      </c>
      <c r="AR259" s="39">
        <v>0</v>
      </c>
      <c r="AS259" s="39">
        <v>0</v>
      </c>
      <c r="AT259" s="39">
        <v>0</v>
      </c>
      <c r="AU259" s="40">
        <v>0</v>
      </c>
      <c r="AV259" s="38">
        <v>0</v>
      </c>
      <c r="AW259" s="39">
        <v>0</v>
      </c>
      <c r="AX259" s="39">
        <v>0</v>
      </c>
      <c r="AY259" s="39">
        <v>0</v>
      </c>
      <c r="AZ259" s="40">
        <v>0</v>
      </c>
      <c r="BA259" s="38">
        <v>0</v>
      </c>
      <c r="BB259" s="39">
        <v>0</v>
      </c>
      <c r="BC259" s="39">
        <v>0</v>
      </c>
      <c r="BD259" s="39">
        <v>0</v>
      </c>
      <c r="BE259" s="40">
        <v>0</v>
      </c>
      <c r="BF259" s="38">
        <v>0</v>
      </c>
      <c r="BG259" s="39">
        <v>0</v>
      </c>
      <c r="BH259" s="39">
        <v>0</v>
      </c>
      <c r="BI259" s="39">
        <v>0</v>
      </c>
      <c r="BJ259" s="40">
        <v>0</v>
      </c>
      <c r="BK259" s="41">
        <f t="shared" si="22"/>
        <v>896.571632047645</v>
      </c>
    </row>
    <row r="260" spans="1:63" s="42" customFormat="1" ht="15">
      <c r="A260" s="37"/>
      <c r="B260" s="7" t="s">
        <v>248</v>
      </c>
      <c r="C260" s="38">
        <v>0</v>
      </c>
      <c r="D260" s="39">
        <v>1.1100560808410411</v>
      </c>
      <c r="E260" s="39">
        <v>0</v>
      </c>
      <c r="F260" s="39">
        <v>0</v>
      </c>
      <c r="G260" s="40">
        <v>0</v>
      </c>
      <c r="H260" s="38">
        <v>6.1805</v>
      </c>
      <c r="I260" s="39">
        <v>68.1985858181267</v>
      </c>
      <c r="J260" s="39">
        <v>0.0602</v>
      </c>
      <c r="K260" s="39">
        <v>0</v>
      </c>
      <c r="L260" s="40">
        <v>21.2605</v>
      </c>
      <c r="M260" s="38">
        <v>0</v>
      </c>
      <c r="N260" s="39">
        <v>0</v>
      </c>
      <c r="O260" s="39">
        <v>0</v>
      </c>
      <c r="P260" s="39">
        <v>0</v>
      </c>
      <c r="Q260" s="40">
        <v>0</v>
      </c>
      <c r="R260" s="38">
        <v>1.4885</v>
      </c>
      <c r="S260" s="39">
        <v>0.0412</v>
      </c>
      <c r="T260" s="39">
        <v>0</v>
      </c>
      <c r="U260" s="39">
        <v>0</v>
      </c>
      <c r="V260" s="40">
        <v>1.329</v>
      </c>
      <c r="W260" s="38">
        <v>0</v>
      </c>
      <c r="X260" s="39">
        <v>0</v>
      </c>
      <c r="Y260" s="39">
        <v>0</v>
      </c>
      <c r="Z260" s="39">
        <v>0</v>
      </c>
      <c r="AA260" s="40">
        <v>0</v>
      </c>
      <c r="AB260" s="38">
        <v>0</v>
      </c>
      <c r="AC260" s="39">
        <v>0</v>
      </c>
      <c r="AD260" s="39">
        <v>0</v>
      </c>
      <c r="AE260" s="39">
        <v>0</v>
      </c>
      <c r="AF260" s="40">
        <v>0</v>
      </c>
      <c r="AG260" s="38">
        <v>0</v>
      </c>
      <c r="AH260" s="39">
        <v>0</v>
      </c>
      <c r="AI260" s="39">
        <v>0</v>
      </c>
      <c r="AJ260" s="39">
        <v>0</v>
      </c>
      <c r="AK260" s="40">
        <v>0</v>
      </c>
      <c r="AL260" s="38">
        <v>0</v>
      </c>
      <c r="AM260" s="39">
        <v>0</v>
      </c>
      <c r="AN260" s="39">
        <v>0</v>
      </c>
      <c r="AO260" s="39">
        <v>0</v>
      </c>
      <c r="AP260" s="40">
        <v>0</v>
      </c>
      <c r="AQ260" s="38">
        <v>0</v>
      </c>
      <c r="AR260" s="39">
        <v>0</v>
      </c>
      <c r="AS260" s="39">
        <v>0</v>
      </c>
      <c r="AT260" s="39">
        <v>0</v>
      </c>
      <c r="AU260" s="40">
        <v>0</v>
      </c>
      <c r="AV260" s="38">
        <v>0</v>
      </c>
      <c r="AW260" s="39">
        <v>0</v>
      </c>
      <c r="AX260" s="39">
        <v>0</v>
      </c>
      <c r="AY260" s="39">
        <v>0</v>
      </c>
      <c r="AZ260" s="40">
        <v>0</v>
      </c>
      <c r="BA260" s="38">
        <v>0</v>
      </c>
      <c r="BB260" s="39">
        <v>0</v>
      </c>
      <c r="BC260" s="39">
        <v>0</v>
      </c>
      <c r="BD260" s="39">
        <v>0</v>
      </c>
      <c r="BE260" s="40">
        <v>0</v>
      </c>
      <c r="BF260" s="38">
        <v>0</v>
      </c>
      <c r="BG260" s="39">
        <v>0</v>
      </c>
      <c r="BH260" s="39">
        <v>0</v>
      </c>
      <c r="BI260" s="39">
        <v>0</v>
      </c>
      <c r="BJ260" s="40">
        <v>0</v>
      </c>
      <c r="BK260" s="41">
        <f t="shared" si="22"/>
        <v>99.66854189896773</v>
      </c>
    </row>
    <row r="261" spans="1:63" s="42" customFormat="1" ht="15">
      <c r="A261" s="37"/>
      <c r="B261" s="7" t="s">
        <v>249</v>
      </c>
      <c r="C261" s="38">
        <v>0</v>
      </c>
      <c r="D261" s="39">
        <v>0.029071128132609057</v>
      </c>
      <c r="E261" s="39">
        <v>0</v>
      </c>
      <c r="F261" s="39">
        <v>0</v>
      </c>
      <c r="G261" s="40">
        <v>0</v>
      </c>
      <c r="H261" s="38">
        <v>1.3321</v>
      </c>
      <c r="I261" s="39">
        <v>0.27598768964158354</v>
      </c>
      <c r="J261" s="39">
        <v>0</v>
      </c>
      <c r="K261" s="39">
        <v>0</v>
      </c>
      <c r="L261" s="40">
        <v>1.2003</v>
      </c>
      <c r="M261" s="38">
        <v>0</v>
      </c>
      <c r="N261" s="39">
        <v>0</v>
      </c>
      <c r="O261" s="39">
        <v>0</v>
      </c>
      <c r="P261" s="39">
        <v>0</v>
      </c>
      <c r="Q261" s="40">
        <v>0</v>
      </c>
      <c r="R261" s="38">
        <v>0.3895</v>
      </c>
      <c r="S261" s="39">
        <v>0.0024</v>
      </c>
      <c r="T261" s="39">
        <v>0</v>
      </c>
      <c r="U261" s="39">
        <v>0</v>
      </c>
      <c r="V261" s="40">
        <v>0.0644</v>
      </c>
      <c r="W261" s="38">
        <v>0</v>
      </c>
      <c r="X261" s="39">
        <v>0</v>
      </c>
      <c r="Y261" s="39">
        <v>0</v>
      </c>
      <c r="Z261" s="39">
        <v>0</v>
      </c>
      <c r="AA261" s="40">
        <v>0</v>
      </c>
      <c r="AB261" s="38">
        <v>0</v>
      </c>
      <c r="AC261" s="39">
        <v>0</v>
      </c>
      <c r="AD261" s="39">
        <v>0</v>
      </c>
      <c r="AE261" s="39">
        <v>0</v>
      </c>
      <c r="AF261" s="40">
        <v>0</v>
      </c>
      <c r="AG261" s="38">
        <v>0</v>
      </c>
      <c r="AH261" s="39">
        <v>0</v>
      </c>
      <c r="AI261" s="39">
        <v>0</v>
      </c>
      <c r="AJ261" s="39">
        <v>0</v>
      </c>
      <c r="AK261" s="40">
        <v>0</v>
      </c>
      <c r="AL261" s="38">
        <v>0</v>
      </c>
      <c r="AM261" s="39">
        <v>0</v>
      </c>
      <c r="AN261" s="39">
        <v>0</v>
      </c>
      <c r="AO261" s="39">
        <v>0</v>
      </c>
      <c r="AP261" s="40">
        <v>0</v>
      </c>
      <c r="AQ261" s="38">
        <v>0</v>
      </c>
      <c r="AR261" s="39">
        <v>0</v>
      </c>
      <c r="AS261" s="39">
        <v>0</v>
      </c>
      <c r="AT261" s="39">
        <v>0</v>
      </c>
      <c r="AU261" s="40">
        <v>0</v>
      </c>
      <c r="AV261" s="38">
        <v>0</v>
      </c>
      <c r="AW261" s="39">
        <v>0</v>
      </c>
      <c r="AX261" s="39">
        <v>0</v>
      </c>
      <c r="AY261" s="39">
        <v>0</v>
      </c>
      <c r="AZ261" s="40">
        <v>0</v>
      </c>
      <c r="BA261" s="38">
        <v>0</v>
      </c>
      <c r="BB261" s="39">
        <v>0</v>
      </c>
      <c r="BC261" s="39">
        <v>0</v>
      </c>
      <c r="BD261" s="39">
        <v>0</v>
      </c>
      <c r="BE261" s="40">
        <v>0</v>
      </c>
      <c r="BF261" s="38">
        <v>0</v>
      </c>
      <c r="BG261" s="39">
        <v>0</v>
      </c>
      <c r="BH261" s="39">
        <v>0</v>
      </c>
      <c r="BI261" s="39">
        <v>0</v>
      </c>
      <c r="BJ261" s="40">
        <v>0</v>
      </c>
      <c r="BK261" s="41">
        <f t="shared" si="22"/>
        <v>3.2937588177741928</v>
      </c>
    </row>
    <row r="262" spans="1:63" s="47" customFormat="1" ht="15">
      <c r="A262" s="37"/>
      <c r="B262" s="8" t="s">
        <v>12</v>
      </c>
      <c r="C262" s="43">
        <f aca="true" t="shared" si="23" ref="C262:AH262">SUM(C247:C261)</f>
        <v>0</v>
      </c>
      <c r="D262" s="44">
        <f t="shared" si="23"/>
        <v>91.30493557420549</v>
      </c>
      <c r="E262" s="44">
        <f t="shared" si="23"/>
        <v>0</v>
      </c>
      <c r="F262" s="44">
        <f t="shared" si="23"/>
        <v>0</v>
      </c>
      <c r="G262" s="45">
        <f t="shared" si="23"/>
        <v>0</v>
      </c>
      <c r="H262" s="43">
        <f t="shared" si="23"/>
        <v>1217.0714426711093</v>
      </c>
      <c r="I262" s="44">
        <f t="shared" si="23"/>
        <v>6334.805535940113</v>
      </c>
      <c r="J262" s="44">
        <f t="shared" si="23"/>
        <v>387.908</v>
      </c>
      <c r="K262" s="44">
        <f t="shared" si="23"/>
        <v>116.28115940615055</v>
      </c>
      <c r="L262" s="45">
        <f t="shared" si="23"/>
        <v>1462.4312000000002</v>
      </c>
      <c r="M262" s="43">
        <f t="shared" si="23"/>
        <v>0</v>
      </c>
      <c r="N262" s="44">
        <f t="shared" si="23"/>
        <v>0</v>
      </c>
      <c r="O262" s="44">
        <f t="shared" si="23"/>
        <v>0</v>
      </c>
      <c r="P262" s="44">
        <f t="shared" si="23"/>
        <v>0</v>
      </c>
      <c r="Q262" s="45">
        <f t="shared" si="23"/>
        <v>0</v>
      </c>
      <c r="R262" s="43">
        <f t="shared" si="23"/>
        <v>362.3576</v>
      </c>
      <c r="S262" s="44">
        <f t="shared" si="23"/>
        <v>117.38970000000002</v>
      </c>
      <c r="T262" s="44">
        <f t="shared" si="23"/>
        <v>0.0896</v>
      </c>
      <c r="U262" s="44">
        <f t="shared" si="23"/>
        <v>0</v>
      </c>
      <c r="V262" s="45">
        <f t="shared" si="23"/>
        <v>196.4375</v>
      </c>
      <c r="W262" s="43">
        <f t="shared" si="23"/>
        <v>0</v>
      </c>
      <c r="X262" s="44">
        <f t="shared" si="23"/>
        <v>0</v>
      </c>
      <c r="Y262" s="44">
        <f t="shared" si="23"/>
        <v>0</v>
      </c>
      <c r="Z262" s="44">
        <f t="shared" si="23"/>
        <v>0</v>
      </c>
      <c r="AA262" s="45">
        <f t="shared" si="23"/>
        <v>0</v>
      </c>
      <c r="AB262" s="43">
        <f t="shared" si="23"/>
        <v>0</v>
      </c>
      <c r="AC262" s="44">
        <f t="shared" si="23"/>
        <v>0</v>
      </c>
      <c r="AD262" s="44">
        <f t="shared" si="23"/>
        <v>0</v>
      </c>
      <c r="AE262" s="44">
        <f t="shared" si="23"/>
        <v>0</v>
      </c>
      <c r="AF262" s="45">
        <f t="shared" si="23"/>
        <v>0</v>
      </c>
      <c r="AG262" s="43">
        <f t="shared" si="23"/>
        <v>0</v>
      </c>
      <c r="AH262" s="44">
        <f t="shared" si="23"/>
        <v>0</v>
      </c>
      <c r="AI262" s="44">
        <f aca="true" t="shared" si="24" ref="AI262:BK262">SUM(AI247:AI261)</f>
        <v>0</v>
      </c>
      <c r="AJ262" s="44">
        <f t="shared" si="24"/>
        <v>0</v>
      </c>
      <c r="AK262" s="45">
        <f t="shared" si="24"/>
        <v>0</v>
      </c>
      <c r="AL262" s="43">
        <f t="shared" si="24"/>
        <v>0</v>
      </c>
      <c r="AM262" s="44">
        <f t="shared" si="24"/>
        <v>0</v>
      </c>
      <c r="AN262" s="44">
        <f t="shared" si="24"/>
        <v>0</v>
      </c>
      <c r="AO262" s="44">
        <f t="shared" si="24"/>
        <v>0</v>
      </c>
      <c r="AP262" s="45">
        <f t="shared" si="24"/>
        <v>0</v>
      </c>
      <c r="AQ262" s="43">
        <f t="shared" si="24"/>
        <v>0</v>
      </c>
      <c r="AR262" s="44">
        <f t="shared" si="24"/>
        <v>0</v>
      </c>
      <c r="AS262" s="44">
        <f t="shared" si="24"/>
        <v>0</v>
      </c>
      <c r="AT262" s="44">
        <f t="shared" si="24"/>
        <v>0</v>
      </c>
      <c r="AU262" s="45">
        <f t="shared" si="24"/>
        <v>0</v>
      </c>
      <c r="AV262" s="43">
        <f t="shared" si="24"/>
        <v>0</v>
      </c>
      <c r="AW262" s="44">
        <f t="shared" si="24"/>
        <v>0</v>
      </c>
      <c r="AX262" s="44">
        <f t="shared" si="24"/>
        <v>0</v>
      </c>
      <c r="AY262" s="44">
        <f t="shared" si="24"/>
        <v>0</v>
      </c>
      <c r="AZ262" s="45">
        <f t="shared" si="24"/>
        <v>0</v>
      </c>
      <c r="BA262" s="43">
        <f t="shared" si="24"/>
        <v>0</v>
      </c>
      <c r="BB262" s="44">
        <f t="shared" si="24"/>
        <v>0</v>
      </c>
      <c r="BC262" s="44">
        <f t="shared" si="24"/>
        <v>0</v>
      </c>
      <c r="BD262" s="44">
        <f t="shared" si="24"/>
        <v>0</v>
      </c>
      <c r="BE262" s="45">
        <f t="shared" si="24"/>
        <v>0</v>
      </c>
      <c r="BF262" s="43">
        <f t="shared" si="24"/>
        <v>0</v>
      </c>
      <c r="BG262" s="44">
        <f t="shared" si="24"/>
        <v>0</v>
      </c>
      <c r="BH262" s="44">
        <f t="shared" si="24"/>
        <v>0</v>
      </c>
      <c r="BI262" s="44">
        <f t="shared" si="24"/>
        <v>0</v>
      </c>
      <c r="BJ262" s="45">
        <f t="shared" si="24"/>
        <v>0</v>
      </c>
      <c r="BK262" s="45">
        <f t="shared" si="24"/>
        <v>10286.07667359158</v>
      </c>
    </row>
    <row r="263" spans="1:63" s="47" customFormat="1" ht="15">
      <c r="A263" s="37"/>
      <c r="B263" s="9" t="s">
        <v>23</v>
      </c>
      <c r="C263" s="43">
        <f aca="true" t="shared" si="25" ref="C263:AH263">C262+C245</f>
        <v>0</v>
      </c>
      <c r="D263" s="44">
        <f t="shared" si="25"/>
        <v>91.90526720785456</v>
      </c>
      <c r="E263" s="44">
        <f t="shared" si="25"/>
        <v>0</v>
      </c>
      <c r="F263" s="44">
        <f t="shared" si="25"/>
        <v>0</v>
      </c>
      <c r="G263" s="45">
        <f t="shared" si="25"/>
        <v>0</v>
      </c>
      <c r="H263" s="43">
        <f t="shared" si="25"/>
        <v>1778.0957426711093</v>
      </c>
      <c r="I263" s="44">
        <f t="shared" si="25"/>
        <v>7112.689302560593</v>
      </c>
      <c r="J263" s="44">
        <f t="shared" si="25"/>
        <v>390.4774</v>
      </c>
      <c r="K263" s="44">
        <f t="shared" si="25"/>
        <v>116.28115940615055</v>
      </c>
      <c r="L263" s="45">
        <f t="shared" si="25"/>
        <v>2077.7878</v>
      </c>
      <c r="M263" s="43">
        <f t="shared" si="25"/>
        <v>0</v>
      </c>
      <c r="N263" s="44">
        <f t="shared" si="25"/>
        <v>0</v>
      </c>
      <c r="O263" s="44">
        <f t="shared" si="25"/>
        <v>0</v>
      </c>
      <c r="P263" s="44">
        <f t="shared" si="25"/>
        <v>0</v>
      </c>
      <c r="Q263" s="45">
        <f t="shared" si="25"/>
        <v>0</v>
      </c>
      <c r="R263" s="43">
        <f t="shared" si="25"/>
        <v>547.2855</v>
      </c>
      <c r="S263" s="44">
        <f t="shared" si="25"/>
        <v>157.793</v>
      </c>
      <c r="T263" s="44">
        <f t="shared" si="25"/>
        <v>0.0932</v>
      </c>
      <c r="U263" s="44">
        <f t="shared" si="25"/>
        <v>0</v>
      </c>
      <c r="V263" s="45">
        <f t="shared" si="25"/>
        <v>295.0845</v>
      </c>
      <c r="W263" s="43">
        <f t="shared" si="25"/>
        <v>0</v>
      </c>
      <c r="X263" s="44">
        <f t="shared" si="25"/>
        <v>0</v>
      </c>
      <c r="Y263" s="44">
        <f t="shared" si="25"/>
        <v>0</v>
      </c>
      <c r="Z263" s="44">
        <f t="shared" si="25"/>
        <v>0</v>
      </c>
      <c r="AA263" s="45">
        <f t="shared" si="25"/>
        <v>0</v>
      </c>
      <c r="AB263" s="43">
        <f t="shared" si="25"/>
        <v>0</v>
      </c>
      <c r="AC263" s="44">
        <f t="shared" si="25"/>
        <v>0</v>
      </c>
      <c r="AD263" s="44">
        <f t="shared" si="25"/>
        <v>0</v>
      </c>
      <c r="AE263" s="44">
        <f t="shared" si="25"/>
        <v>0</v>
      </c>
      <c r="AF263" s="45">
        <f t="shared" si="25"/>
        <v>0</v>
      </c>
      <c r="AG263" s="43">
        <f t="shared" si="25"/>
        <v>0</v>
      </c>
      <c r="AH263" s="44">
        <f t="shared" si="25"/>
        <v>0</v>
      </c>
      <c r="AI263" s="44">
        <f aca="true" t="shared" si="26" ref="AI263:BK263">AI262+AI245</f>
        <v>0</v>
      </c>
      <c r="AJ263" s="44">
        <f t="shared" si="26"/>
        <v>0</v>
      </c>
      <c r="AK263" s="45">
        <f t="shared" si="26"/>
        <v>0</v>
      </c>
      <c r="AL263" s="43">
        <f t="shared" si="26"/>
        <v>0</v>
      </c>
      <c r="AM263" s="44">
        <f t="shared" si="26"/>
        <v>0</v>
      </c>
      <c r="AN263" s="44">
        <f t="shared" si="26"/>
        <v>0</v>
      </c>
      <c r="AO263" s="44">
        <f t="shared" si="26"/>
        <v>0</v>
      </c>
      <c r="AP263" s="45">
        <f t="shared" si="26"/>
        <v>0</v>
      </c>
      <c r="AQ263" s="43">
        <f t="shared" si="26"/>
        <v>0</v>
      </c>
      <c r="AR263" s="44">
        <f t="shared" si="26"/>
        <v>0</v>
      </c>
      <c r="AS263" s="44">
        <f t="shared" si="26"/>
        <v>0</v>
      </c>
      <c r="AT263" s="44">
        <f t="shared" si="26"/>
        <v>0</v>
      </c>
      <c r="AU263" s="45">
        <f t="shared" si="26"/>
        <v>0</v>
      </c>
      <c r="AV263" s="43">
        <f t="shared" si="26"/>
        <v>0</v>
      </c>
      <c r="AW263" s="44">
        <f t="shared" si="26"/>
        <v>0</v>
      </c>
      <c r="AX263" s="44">
        <f t="shared" si="26"/>
        <v>0</v>
      </c>
      <c r="AY263" s="44">
        <f t="shared" si="26"/>
        <v>0</v>
      </c>
      <c r="AZ263" s="45">
        <f t="shared" si="26"/>
        <v>0</v>
      </c>
      <c r="BA263" s="43">
        <f t="shared" si="26"/>
        <v>0</v>
      </c>
      <c r="BB263" s="44">
        <f t="shared" si="26"/>
        <v>0</v>
      </c>
      <c r="BC263" s="44">
        <f t="shared" si="26"/>
        <v>0</v>
      </c>
      <c r="BD263" s="44">
        <f t="shared" si="26"/>
        <v>0</v>
      </c>
      <c r="BE263" s="45">
        <f t="shared" si="26"/>
        <v>0</v>
      </c>
      <c r="BF263" s="43">
        <f t="shared" si="26"/>
        <v>0</v>
      </c>
      <c r="BG263" s="44">
        <f t="shared" si="26"/>
        <v>0</v>
      </c>
      <c r="BH263" s="44">
        <f t="shared" si="26"/>
        <v>0</v>
      </c>
      <c r="BI263" s="44">
        <f t="shared" si="26"/>
        <v>0</v>
      </c>
      <c r="BJ263" s="45">
        <f t="shared" si="26"/>
        <v>0</v>
      </c>
      <c r="BK263" s="45">
        <f t="shared" si="26"/>
        <v>12567.492871845709</v>
      </c>
    </row>
    <row r="264" spans="1:63" s="42" customFormat="1" ht="15">
      <c r="A264" s="37"/>
      <c r="B264" s="9"/>
      <c r="C264" s="49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1"/>
    </row>
    <row r="265" spans="1:63" s="42" customFormat="1" ht="15">
      <c r="A265" s="37" t="s">
        <v>44</v>
      </c>
      <c r="B265" s="10" t="s">
        <v>45</v>
      </c>
      <c r="C265" s="49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1"/>
    </row>
    <row r="266" spans="1:63" s="42" customFormat="1" ht="15">
      <c r="A266" s="37" t="s">
        <v>7</v>
      </c>
      <c r="B266" s="16" t="s">
        <v>46</v>
      </c>
      <c r="C266" s="49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1"/>
    </row>
    <row r="267" spans="1:63" s="58" customFormat="1" ht="15">
      <c r="A267" s="54"/>
      <c r="B267" s="15" t="s">
        <v>35</v>
      </c>
      <c r="C267" s="55">
        <v>0</v>
      </c>
      <c r="D267" s="56">
        <v>0</v>
      </c>
      <c r="E267" s="56">
        <v>0</v>
      </c>
      <c r="F267" s="56">
        <v>0</v>
      </c>
      <c r="G267" s="57">
        <v>0</v>
      </c>
      <c r="H267" s="55">
        <v>0</v>
      </c>
      <c r="I267" s="56">
        <v>0</v>
      </c>
      <c r="J267" s="56">
        <v>0</v>
      </c>
      <c r="K267" s="56">
        <v>0</v>
      </c>
      <c r="L267" s="57">
        <v>0</v>
      </c>
      <c r="M267" s="55">
        <v>0</v>
      </c>
      <c r="N267" s="56">
        <v>0</v>
      </c>
      <c r="O267" s="56">
        <v>0</v>
      </c>
      <c r="P267" s="56">
        <v>0</v>
      </c>
      <c r="Q267" s="57">
        <v>0</v>
      </c>
      <c r="R267" s="55">
        <v>0</v>
      </c>
      <c r="S267" s="56">
        <v>0</v>
      </c>
      <c r="T267" s="56">
        <v>0</v>
      </c>
      <c r="U267" s="56">
        <v>0</v>
      </c>
      <c r="V267" s="57">
        <v>0</v>
      </c>
      <c r="W267" s="55">
        <v>0</v>
      </c>
      <c r="X267" s="56">
        <v>0</v>
      </c>
      <c r="Y267" s="56">
        <v>0</v>
      </c>
      <c r="Z267" s="56">
        <v>0</v>
      </c>
      <c r="AA267" s="57">
        <v>0</v>
      </c>
      <c r="AB267" s="55">
        <v>0</v>
      </c>
      <c r="AC267" s="56">
        <v>0</v>
      </c>
      <c r="AD267" s="56">
        <v>0</v>
      </c>
      <c r="AE267" s="56">
        <v>0</v>
      </c>
      <c r="AF267" s="57">
        <v>0</v>
      </c>
      <c r="AG267" s="55">
        <v>0</v>
      </c>
      <c r="AH267" s="56">
        <v>0</v>
      </c>
      <c r="AI267" s="56">
        <v>0</v>
      </c>
      <c r="AJ267" s="56">
        <v>0</v>
      </c>
      <c r="AK267" s="57">
        <v>0</v>
      </c>
      <c r="AL267" s="55">
        <v>0</v>
      </c>
      <c r="AM267" s="56">
        <v>0</v>
      </c>
      <c r="AN267" s="56">
        <v>0</v>
      </c>
      <c r="AO267" s="56">
        <v>0</v>
      </c>
      <c r="AP267" s="57">
        <v>0</v>
      </c>
      <c r="AQ267" s="55">
        <v>0</v>
      </c>
      <c r="AR267" s="56">
        <v>0</v>
      </c>
      <c r="AS267" s="56">
        <v>0</v>
      </c>
      <c r="AT267" s="56">
        <v>0</v>
      </c>
      <c r="AU267" s="57">
        <v>0</v>
      </c>
      <c r="AV267" s="55">
        <v>0</v>
      </c>
      <c r="AW267" s="56">
        <v>0</v>
      </c>
      <c r="AX267" s="56">
        <v>0</v>
      </c>
      <c r="AY267" s="56">
        <v>0</v>
      </c>
      <c r="AZ267" s="57">
        <v>0</v>
      </c>
      <c r="BA267" s="55">
        <v>0</v>
      </c>
      <c r="BB267" s="56">
        <v>0</v>
      </c>
      <c r="BC267" s="56">
        <v>0</v>
      </c>
      <c r="BD267" s="56">
        <v>0</v>
      </c>
      <c r="BE267" s="57">
        <v>0</v>
      </c>
      <c r="BF267" s="55">
        <v>0</v>
      </c>
      <c r="BG267" s="56">
        <v>0</v>
      </c>
      <c r="BH267" s="56">
        <v>0</v>
      </c>
      <c r="BI267" s="56">
        <v>0</v>
      </c>
      <c r="BJ267" s="57">
        <v>0</v>
      </c>
      <c r="BK267" s="55">
        <v>0</v>
      </c>
    </row>
    <row r="268" spans="1:63" s="47" customFormat="1" ht="15">
      <c r="A268" s="37"/>
      <c r="B268" s="9" t="s">
        <v>27</v>
      </c>
      <c r="C268" s="43">
        <v>0</v>
      </c>
      <c r="D268" s="44">
        <v>0</v>
      </c>
      <c r="E268" s="44">
        <v>0</v>
      </c>
      <c r="F268" s="44">
        <v>0</v>
      </c>
      <c r="G268" s="45">
        <v>0</v>
      </c>
      <c r="H268" s="43">
        <v>0</v>
      </c>
      <c r="I268" s="44">
        <v>0</v>
      </c>
      <c r="J268" s="44">
        <v>0</v>
      </c>
      <c r="K268" s="44">
        <v>0</v>
      </c>
      <c r="L268" s="45">
        <v>0</v>
      </c>
      <c r="M268" s="43">
        <v>0</v>
      </c>
      <c r="N268" s="44">
        <v>0</v>
      </c>
      <c r="O268" s="44">
        <v>0</v>
      </c>
      <c r="P268" s="44">
        <v>0</v>
      </c>
      <c r="Q268" s="45">
        <v>0</v>
      </c>
      <c r="R268" s="43">
        <v>0</v>
      </c>
      <c r="S268" s="44">
        <v>0</v>
      </c>
      <c r="T268" s="44">
        <v>0</v>
      </c>
      <c r="U268" s="44">
        <v>0</v>
      </c>
      <c r="V268" s="45">
        <v>0</v>
      </c>
      <c r="W268" s="43">
        <v>0</v>
      </c>
      <c r="X268" s="44">
        <v>0</v>
      </c>
      <c r="Y268" s="44">
        <v>0</v>
      </c>
      <c r="Z268" s="44">
        <v>0</v>
      </c>
      <c r="AA268" s="45">
        <v>0</v>
      </c>
      <c r="AB268" s="43">
        <v>0</v>
      </c>
      <c r="AC268" s="44">
        <v>0</v>
      </c>
      <c r="AD268" s="44">
        <v>0</v>
      </c>
      <c r="AE268" s="44">
        <v>0</v>
      </c>
      <c r="AF268" s="45">
        <v>0</v>
      </c>
      <c r="AG268" s="43">
        <v>0</v>
      </c>
      <c r="AH268" s="44">
        <v>0</v>
      </c>
      <c r="AI268" s="44">
        <v>0</v>
      </c>
      <c r="AJ268" s="44">
        <v>0</v>
      </c>
      <c r="AK268" s="45">
        <v>0</v>
      </c>
      <c r="AL268" s="43">
        <v>0</v>
      </c>
      <c r="AM268" s="44">
        <v>0</v>
      </c>
      <c r="AN268" s="44">
        <v>0</v>
      </c>
      <c r="AO268" s="44">
        <v>0</v>
      </c>
      <c r="AP268" s="45">
        <v>0</v>
      </c>
      <c r="AQ268" s="43">
        <v>0</v>
      </c>
      <c r="AR268" s="44">
        <v>0</v>
      </c>
      <c r="AS268" s="44">
        <v>0</v>
      </c>
      <c r="AT268" s="44">
        <v>0</v>
      </c>
      <c r="AU268" s="45">
        <v>0</v>
      </c>
      <c r="AV268" s="43">
        <v>0</v>
      </c>
      <c r="AW268" s="44">
        <v>0</v>
      </c>
      <c r="AX268" s="44">
        <v>0</v>
      </c>
      <c r="AY268" s="44">
        <v>0</v>
      </c>
      <c r="AZ268" s="45">
        <v>0</v>
      </c>
      <c r="BA268" s="43">
        <v>0</v>
      </c>
      <c r="BB268" s="44">
        <v>0</v>
      </c>
      <c r="BC268" s="44">
        <v>0</v>
      </c>
      <c r="BD268" s="44">
        <v>0</v>
      </c>
      <c r="BE268" s="45">
        <v>0</v>
      </c>
      <c r="BF268" s="43">
        <v>0</v>
      </c>
      <c r="BG268" s="44">
        <v>0</v>
      </c>
      <c r="BH268" s="44">
        <v>0</v>
      </c>
      <c r="BI268" s="44">
        <v>0</v>
      </c>
      <c r="BJ268" s="45">
        <v>0</v>
      </c>
      <c r="BK268" s="46">
        <v>0</v>
      </c>
    </row>
    <row r="269" spans="1:64" s="42" customFormat="1" ht="12" customHeight="1">
      <c r="A269" s="37"/>
      <c r="B269" s="12"/>
      <c r="C269" s="49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1"/>
      <c r="BL269" s="52"/>
    </row>
    <row r="270" spans="1:66" s="47" customFormat="1" ht="15">
      <c r="A270" s="37"/>
      <c r="B270" s="59" t="s">
        <v>47</v>
      </c>
      <c r="C270" s="60">
        <f aca="true" t="shared" si="27" ref="C270:AH270">C268+C263+C240+C235+C198</f>
        <v>17.335060892258063</v>
      </c>
      <c r="D270" s="60">
        <f t="shared" si="27"/>
        <v>4260.9212921472745</v>
      </c>
      <c r="E270" s="60">
        <f t="shared" si="27"/>
        <v>0</v>
      </c>
      <c r="F270" s="60">
        <f t="shared" si="27"/>
        <v>0</v>
      </c>
      <c r="G270" s="60">
        <f t="shared" si="27"/>
        <v>416.21175796322575</v>
      </c>
      <c r="H270" s="60">
        <f t="shared" si="27"/>
        <v>8555.16121389269</v>
      </c>
      <c r="I270" s="60">
        <f t="shared" si="27"/>
        <v>72828.48370161979</v>
      </c>
      <c r="J270" s="60">
        <f t="shared" si="27"/>
        <v>5575.201597457967</v>
      </c>
      <c r="K270" s="60">
        <f t="shared" si="27"/>
        <v>501.0973537163118</v>
      </c>
      <c r="L270" s="60">
        <f t="shared" si="27"/>
        <v>6008.0372912346775</v>
      </c>
      <c r="M270" s="60">
        <f t="shared" si="27"/>
        <v>0</v>
      </c>
      <c r="N270" s="60">
        <f t="shared" si="27"/>
        <v>0</v>
      </c>
      <c r="O270" s="60">
        <f t="shared" si="27"/>
        <v>0</v>
      </c>
      <c r="P270" s="60">
        <f t="shared" si="27"/>
        <v>0</v>
      </c>
      <c r="Q270" s="60">
        <f t="shared" si="27"/>
        <v>0</v>
      </c>
      <c r="R270" s="60">
        <f t="shared" si="27"/>
        <v>2394.8065939650646</v>
      </c>
      <c r="S270" s="60">
        <f t="shared" si="27"/>
        <v>2751.228232407774</v>
      </c>
      <c r="T270" s="60">
        <f t="shared" si="27"/>
        <v>1813.4287807490323</v>
      </c>
      <c r="U270" s="60">
        <f t="shared" si="27"/>
        <v>0</v>
      </c>
      <c r="V270" s="60">
        <f t="shared" si="27"/>
        <v>1505.5316076624838</v>
      </c>
      <c r="W270" s="60">
        <f t="shared" si="27"/>
        <v>0</v>
      </c>
      <c r="X270" s="60">
        <f t="shared" si="27"/>
        <v>92.21036276941933</v>
      </c>
      <c r="Y270" s="60">
        <f t="shared" si="27"/>
        <v>0</v>
      </c>
      <c r="Z270" s="60">
        <f t="shared" si="27"/>
        <v>0</v>
      </c>
      <c r="AA270" s="60">
        <f t="shared" si="27"/>
        <v>0</v>
      </c>
      <c r="AB270" s="60">
        <f t="shared" si="27"/>
        <v>184.38852090387098</v>
      </c>
      <c r="AC270" s="60">
        <f t="shared" si="27"/>
        <v>188.44386980712903</v>
      </c>
      <c r="AD270" s="60">
        <f t="shared" si="27"/>
        <v>2.7591122877419347</v>
      </c>
      <c r="AE270" s="60">
        <f t="shared" si="27"/>
        <v>0</v>
      </c>
      <c r="AF270" s="60">
        <f t="shared" si="27"/>
        <v>91.16801186903226</v>
      </c>
      <c r="AG270" s="60">
        <f t="shared" si="27"/>
        <v>0</v>
      </c>
      <c r="AH270" s="60">
        <f t="shared" si="27"/>
        <v>0</v>
      </c>
      <c r="AI270" s="60">
        <f aca="true" t="shared" si="28" ref="AI270:BK270">AI268+AI263+AI240+AI235+AI198</f>
        <v>0</v>
      </c>
      <c r="AJ270" s="60">
        <f t="shared" si="28"/>
        <v>0</v>
      </c>
      <c r="AK270" s="60">
        <f t="shared" si="28"/>
        <v>0</v>
      </c>
      <c r="AL270" s="60">
        <f t="shared" si="28"/>
        <v>67.05568837225807</v>
      </c>
      <c r="AM270" s="60">
        <f t="shared" si="28"/>
        <v>187.4536612825484</v>
      </c>
      <c r="AN270" s="60">
        <f t="shared" si="28"/>
        <v>0</v>
      </c>
      <c r="AO270" s="60">
        <f t="shared" si="28"/>
        <v>0</v>
      </c>
      <c r="AP270" s="60">
        <f t="shared" si="28"/>
        <v>15.647242830548386</v>
      </c>
      <c r="AQ270" s="60">
        <f t="shared" si="28"/>
        <v>0.0010226841290322582</v>
      </c>
      <c r="AR270" s="60">
        <f t="shared" si="28"/>
        <v>1006.0603927504193</v>
      </c>
      <c r="AS270" s="60">
        <f t="shared" si="28"/>
        <v>0</v>
      </c>
      <c r="AT270" s="60">
        <f t="shared" si="28"/>
        <v>0</v>
      </c>
      <c r="AU270" s="60">
        <f t="shared" si="28"/>
        <v>0</v>
      </c>
      <c r="AV270" s="60">
        <f t="shared" si="28"/>
        <v>46596.38237157606</v>
      </c>
      <c r="AW270" s="60">
        <f t="shared" si="28"/>
        <v>29430.752455006448</v>
      </c>
      <c r="AX270" s="60">
        <f t="shared" si="28"/>
        <v>1142.988855739387</v>
      </c>
      <c r="AY270" s="60">
        <f t="shared" si="28"/>
        <v>282.298224483129</v>
      </c>
      <c r="AZ270" s="60">
        <f t="shared" si="28"/>
        <v>23662.58245082241</v>
      </c>
      <c r="BA270" s="60">
        <f t="shared" si="28"/>
        <v>0</v>
      </c>
      <c r="BB270" s="60">
        <f t="shared" si="28"/>
        <v>0</v>
      </c>
      <c r="BC270" s="60">
        <f t="shared" si="28"/>
        <v>0</v>
      </c>
      <c r="BD270" s="60">
        <f t="shared" si="28"/>
        <v>0</v>
      </c>
      <c r="BE270" s="60">
        <f t="shared" si="28"/>
        <v>0</v>
      </c>
      <c r="BF270" s="60">
        <f t="shared" si="28"/>
        <v>20071.85807405045</v>
      </c>
      <c r="BG270" s="60">
        <f t="shared" si="28"/>
        <v>3532.1864873075483</v>
      </c>
      <c r="BH270" s="60">
        <f t="shared" si="28"/>
        <v>996.9644616229353</v>
      </c>
      <c r="BI270" s="60">
        <f t="shared" si="28"/>
        <v>0</v>
      </c>
      <c r="BJ270" s="60">
        <f t="shared" si="28"/>
        <v>5943.146739014806</v>
      </c>
      <c r="BK270" s="46">
        <f t="shared" si="28"/>
        <v>240121.79248888884</v>
      </c>
      <c r="BL270" s="61"/>
      <c r="BN270" s="62"/>
    </row>
    <row r="271" spans="1:63" s="42" customFormat="1" ht="15">
      <c r="A271" s="37"/>
      <c r="B271" s="9"/>
      <c r="C271" s="38"/>
      <c r="D271" s="39"/>
      <c r="E271" s="39"/>
      <c r="F271" s="39"/>
      <c r="G271" s="40"/>
      <c r="H271" s="38"/>
      <c r="I271" s="39"/>
      <c r="J271" s="39"/>
      <c r="K271" s="39"/>
      <c r="L271" s="40"/>
      <c r="M271" s="38"/>
      <c r="N271" s="39"/>
      <c r="O271" s="39"/>
      <c r="P271" s="39"/>
      <c r="Q271" s="40"/>
      <c r="R271" s="38"/>
      <c r="S271" s="39"/>
      <c r="T271" s="39"/>
      <c r="U271" s="39"/>
      <c r="V271" s="40"/>
      <c r="W271" s="38"/>
      <c r="X271" s="39"/>
      <c r="Y271" s="39"/>
      <c r="Z271" s="39"/>
      <c r="AA271" s="40"/>
      <c r="AB271" s="38"/>
      <c r="AC271" s="39"/>
      <c r="AD271" s="39"/>
      <c r="AE271" s="39"/>
      <c r="AF271" s="40"/>
      <c r="AG271" s="38"/>
      <c r="AH271" s="39"/>
      <c r="AI271" s="39"/>
      <c r="AJ271" s="39"/>
      <c r="AK271" s="40"/>
      <c r="AL271" s="38"/>
      <c r="AM271" s="39"/>
      <c r="AN271" s="39"/>
      <c r="AO271" s="39"/>
      <c r="AP271" s="40"/>
      <c r="AQ271" s="38"/>
      <c r="AR271" s="39"/>
      <c r="AS271" s="39"/>
      <c r="AT271" s="39"/>
      <c r="AU271" s="40"/>
      <c r="AV271" s="38"/>
      <c r="AW271" s="39"/>
      <c r="AX271" s="39"/>
      <c r="AY271" s="39"/>
      <c r="AZ271" s="40"/>
      <c r="BA271" s="38"/>
      <c r="BB271" s="39"/>
      <c r="BC271" s="39"/>
      <c r="BD271" s="39"/>
      <c r="BE271" s="40"/>
      <c r="BF271" s="38"/>
      <c r="BG271" s="39"/>
      <c r="BH271" s="39"/>
      <c r="BI271" s="39"/>
      <c r="BJ271" s="40"/>
      <c r="BK271" s="41"/>
    </row>
    <row r="272" spans="1:63" s="42" customFormat="1" ht="15">
      <c r="A272" s="37" t="s">
        <v>28</v>
      </c>
      <c r="B272" s="8" t="s">
        <v>29</v>
      </c>
      <c r="C272" s="38"/>
      <c r="D272" s="39"/>
      <c r="E272" s="39"/>
      <c r="F272" s="39"/>
      <c r="G272" s="40"/>
      <c r="H272" s="38"/>
      <c r="I272" s="39"/>
      <c r="J272" s="39"/>
      <c r="K272" s="39"/>
      <c r="L272" s="40"/>
      <c r="M272" s="38"/>
      <c r="N272" s="39"/>
      <c r="O272" s="39"/>
      <c r="P272" s="39"/>
      <c r="Q272" s="40"/>
      <c r="R272" s="38"/>
      <c r="S272" s="39"/>
      <c r="T272" s="39"/>
      <c r="U272" s="39"/>
      <c r="V272" s="40"/>
      <c r="W272" s="38"/>
      <c r="X272" s="39"/>
      <c r="Y272" s="39"/>
      <c r="Z272" s="39"/>
      <c r="AA272" s="40"/>
      <c r="AB272" s="38"/>
      <c r="AC272" s="39"/>
      <c r="AD272" s="39"/>
      <c r="AE272" s="39"/>
      <c r="AF272" s="40"/>
      <c r="AG272" s="38"/>
      <c r="AH272" s="39"/>
      <c r="AI272" s="39"/>
      <c r="AJ272" s="39"/>
      <c r="AK272" s="40"/>
      <c r="AL272" s="38"/>
      <c r="AM272" s="39"/>
      <c r="AN272" s="39"/>
      <c r="AO272" s="39"/>
      <c r="AP272" s="40"/>
      <c r="AQ272" s="38"/>
      <c r="AR272" s="39"/>
      <c r="AS272" s="39"/>
      <c r="AT272" s="39"/>
      <c r="AU272" s="40"/>
      <c r="AV272" s="38"/>
      <c r="AW272" s="39"/>
      <c r="AX272" s="39"/>
      <c r="AY272" s="39"/>
      <c r="AZ272" s="40"/>
      <c r="BA272" s="38"/>
      <c r="BB272" s="39"/>
      <c r="BC272" s="39"/>
      <c r="BD272" s="39"/>
      <c r="BE272" s="40"/>
      <c r="BF272" s="38"/>
      <c r="BG272" s="39"/>
      <c r="BH272" s="39"/>
      <c r="BI272" s="39"/>
      <c r="BJ272" s="40"/>
      <c r="BK272" s="41"/>
    </row>
    <row r="273" spans="1:63" s="42" customFormat="1" ht="15">
      <c r="A273" s="37"/>
      <c r="B273" s="7" t="s">
        <v>31</v>
      </c>
      <c r="C273" s="38">
        <v>0</v>
      </c>
      <c r="D273" s="39">
        <v>6.1852222948064535</v>
      </c>
      <c r="E273" s="39">
        <v>0</v>
      </c>
      <c r="F273" s="39">
        <v>0</v>
      </c>
      <c r="G273" s="40">
        <v>0</v>
      </c>
      <c r="H273" s="38">
        <v>12.802448158387097</v>
      </c>
      <c r="I273" s="39">
        <v>0.07261951558064514</v>
      </c>
      <c r="J273" s="39">
        <v>0</v>
      </c>
      <c r="K273" s="39">
        <v>0</v>
      </c>
      <c r="L273" s="40">
        <v>11.638971739387099</v>
      </c>
      <c r="M273" s="38">
        <v>0</v>
      </c>
      <c r="N273" s="39">
        <v>0</v>
      </c>
      <c r="O273" s="39">
        <v>0</v>
      </c>
      <c r="P273" s="39">
        <v>0</v>
      </c>
      <c r="Q273" s="40">
        <v>0</v>
      </c>
      <c r="R273" s="38">
        <v>6.816597721806451</v>
      </c>
      <c r="S273" s="39">
        <v>0.000536155</v>
      </c>
      <c r="T273" s="39">
        <v>0</v>
      </c>
      <c r="U273" s="39">
        <v>0</v>
      </c>
      <c r="V273" s="40">
        <v>3.7913225035483875</v>
      </c>
      <c r="W273" s="38">
        <v>0</v>
      </c>
      <c r="X273" s="39">
        <v>0</v>
      </c>
      <c r="Y273" s="39">
        <v>0</v>
      </c>
      <c r="Z273" s="39">
        <v>0</v>
      </c>
      <c r="AA273" s="40">
        <v>0</v>
      </c>
      <c r="AB273" s="38">
        <v>0.9454571041290322</v>
      </c>
      <c r="AC273" s="39">
        <v>0</v>
      </c>
      <c r="AD273" s="39">
        <v>0</v>
      </c>
      <c r="AE273" s="39">
        <v>0</v>
      </c>
      <c r="AF273" s="40">
        <v>1.235664401870968</v>
      </c>
      <c r="AG273" s="38">
        <v>0</v>
      </c>
      <c r="AH273" s="39">
        <v>0</v>
      </c>
      <c r="AI273" s="39">
        <v>0</v>
      </c>
      <c r="AJ273" s="39">
        <v>0</v>
      </c>
      <c r="AK273" s="40">
        <v>0</v>
      </c>
      <c r="AL273" s="38">
        <v>0.7342536946774194</v>
      </c>
      <c r="AM273" s="39">
        <v>0</v>
      </c>
      <c r="AN273" s="39">
        <v>0</v>
      </c>
      <c r="AO273" s="39">
        <v>0</v>
      </c>
      <c r="AP273" s="40">
        <v>0.1049089826129032</v>
      </c>
      <c r="AQ273" s="38">
        <v>0</v>
      </c>
      <c r="AR273" s="39">
        <v>0</v>
      </c>
      <c r="AS273" s="39">
        <v>0</v>
      </c>
      <c r="AT273" s="39">
        <v>0</v>
      </c>
      <c r="AU273" s="40">
        <v>0</v>
      </c>
      <c r="AV273" s="38">
        <v>184.45378778022575</v>
      </c>
      <c r="AW273" s="39">
        <v>15.62773095741849</v>
      </c>
      <c r="AX273" s="39">
        <v>0</v>
      </c>
      <c r="AY273" s="39">
        <v>0</v>
      </c>
      <c r="AZ273" s="40">
        <v>192.96803243674177</v>
      </c>
      <c r="BA273" s="38">
        <v>0</v>
      </c>
      <c r="BB273" s="39">
        <v>0</v>
      </c>
      <c r="BC273" s="39">
        <v>0</v>
      </c>
      <c r="BD273" s="39">
        <v>0</v>
      </c>
      <c r="BE273" s="40">
        <v>0</v>
      </c>
      <c r="BF273" s="38">
        <v>127.55373654025807</v>
      </c>
      <c r="BG273" s="39">
        <v>0.8764171512580644</v>
      </c>
      <c r="BH273" s="39">
        <v>0</v>
      </c>
      <c r="BI273" s="39">
        <v>0</v>
      </c>
      <c r="BJ273" s="40">
        <v>49.70180286438709</v>
      </c>
      <c r="BK273" s="41">
        <f>SUM(C273:BJ273)</f>
        <v>615.5095100020957</v>
      </c>
    </row>
    <row r="274" spans="1:63" s="47" customFormat="1" ht="15">
      <c r="A274" s="37"/>
      <c r="B274" s="8" t="s">
        <v>27</v>
      </c>
      <c r="C274" s="43">
        <f>SUM(C273)</f>
        <v>0</v>
      </c>
      <c r="D274" s="44">
        <f>SUM(D273)</f>
        <v>6.1852222948064535</v>
      </c>
      <c r="E274" s="44">
        <f>SUM(E273)</f>
        <v>0</v>
      </c>
      <c r="F274" s="44">
        <f>SUM(F273)</f>
        <v>0</v>
      </c>
      <c r="G274" s="45">
        <f>SUM(G273)</f>
        <v>0</v>
      </c>
      <c r="H274" s="43">
        <f aca="true" t="shared" si="29" ref="H274:BK274">SUM(H273)</f>
        <v>12.802448158387097</v>
      </c>
      <c r="I274" s="44">
        <f t="shared" si="29"/>
        <v>0.07261951558064514</v>
      </c>
      <c r="J274" s="44">
        <f t="shared" si="29"/>
        <v>0</v>
      </c>
      <c r="K274" s="44">
        <f t="shared" si="29"/>
        <v>0</v>
      </c>
      <c r="L274" s="45">
        <f t="shared" si="29"/>
        <v>11.638971739387099</v>
      </c>
      <c r="M274" s="43">
        <f t="shared" si="29"/>
        <v>0</v>
      </c>
      <c r="N274" s="44">
        <f t="shared" si="29"/>
        <v>0</v>
      </c>
      <c r="O274" s="44">
        <f t="shared" si="29"/>
        <v>0</v>
      </c>
      <c r="P274" s="44">
        <f t="shared" si="29"/>
        <v>0</v>
      </c>
      <c r="Q274" s="45">
        <f t="shared" si="29"/>
        <v>0</v>
      </c>
      <c r="R274" s="43">
        <f t="shared" si="29"/>
        <v>6.816597721806451</v>
      </c>
      <c r="S274" s="44">
        <f t="shared" si="29"/>
        <v>0.000536155</v>
      </c>
      <c r="T274" s="44">
        <f t="shared" si="29"/>
        <v>0</v>
      </c>
      <c r="U274" s="44">
        <f t="shared" si="29"/>
        <v>0</v>
      </c>
      <c r="V274" s="45">
        <f t="shared" si="29"/>
        <v>3.7913225035483875</v>
      </c>
      <c r="W274" s="43">
        <f t="shared" si="29"/>
        <v>0</v>
      </c>
      <c r="X274" s="44">
        <f t="shared" si="29"/>
        <v>0</v>
      </c>
      <c r="Y274" s="44">
        <f t="shared" si="29"/>
        <v>0</v>
      </c>
      <c r="Z274" s="44">
        <f t="shared" si="29"/>
        <v>0</v>
      </c>
      <c r="AA274" s="45">
        <f t="shared" si="29"/>
        <v>0</v>
      </c>
      <c r="AB274" s="43">
        <f t="shared" si="29"/>
        <v>0.9454571041290322</v>
      </c>
      <c r="AC274" s="44">
        <f t="shared" si="29"/>
        <v>0</v>
      </c>
      <c r="AD274" s="44">
        <f t="shared" si="29"/>
        <v>0</v>
      </c>
      <c r="AE274" s="44">
        <f t="shared" si="29"/>
        <v>0</v>
      </c>
      <c r="AF274" s="45">
        <f t="shared" si="29"/>
        <v>1.235664401870968</v>
      </c>
      <c r="AG274" s="43">
        <f t="shared" si="29"/>
        <v>0</v>
      </c>
      <c r="AH274" s="44">
        <f t="shared" si="29"/>
        <v>0</v>
      </c>
      <c r="AI274" s="44">
        <f t="shared" si="29"/>
        <v>0</v>
      </c>
      <c r="AJ274" s="44">
        <f t="shared" si="29"/>
        <v>0</v>
      </c>
      <c r="AK274" s="45">
        <f t="shared" si="29"/>
        <v>0</v>
      </c>
      <c r="AL274" s="43">
        <f t="shared" si="29"/>
        <v>0.7342536946774194</v>
      </c>
      <c r="AM274" s="44">
        <f t="shared" si="29"/>
        <v>0</v>
      </c>
      <c r="AN274" s="44">
        <f t="shared" si="29"/>
        <v>0</v>
      </c>
      <c r="AO274" s="44">
        <f t="shared" si="29"/>
        <v>0</v>
      </c>
      <c r="AP274" s="45">
        <f t="shared" si="29"/>
        <v>0.1049089826129032</v>
      </c>
      <c r="AQ274" s="43">
        <f t="shared" si="29"/>
        <v>0</v>
      </c>
      <c r="AR274" s="44">
        <f t="shared" si="29"/>
        <v>0</v>
      </c>
      <c r="AS274" s="44">
        <f t="shared" si="29"/>
        <v>0</v>
      </c>
      <c r="AT274" s="44">
        <f t="shared" si="29"/>
        <v>0</v>
      </c>
      <c r="AU274" s="45">
        <f t="shared" si="29"/>
        <v>0</v>
      </c>
      <c r="AV274" s="43">
        <f t="shared" si="29"/>
        <v>184.45378778022575</v>
      </c>
      <c r="AW274" s="44">
        <f t="shared" si="29"/>
        <v>15.62773095741849</v>
      </c>
      <c r="AX274" s="44">
        <f t="shared" si="29"/>
        <v>0</v>
      </c>
      <c r="AY274" s="44">
        <f t="shared" si="29"/>
        <v>0</v>
      </c>
      <c r="AZ274" s="45">
        <f t="shared" si="29"/>
        <v>192.96803243674177</v>
      </c>
      <c r="BA274" s="43">
        <f t="shared" si="29"/>
        <v>0</v>
      </c>
      <c r="BB274" s="44">
        <f t="shared" si="29"/>
        <v>0</v>
      </c>
      <c r="BC274" s="44">
        <f t="shared" si="29"/>
        <v>0</v>
      </c>
      <c r="BD274" s="44">
        <f t="shared" si="29"/>
        <v>0</v>
      </c>
      <c r="BE274" s="45">
        <f t="shared" si="29"/>
        <v>0</v>
      </c>
      <c r="BF274" s="43">
        <f t="shared" si="29"/>
        <v>127.55373654025807</v>
      </c>
      <c r="BG274" s="44">
        <f t="shared" si="29"/>
        <v>0.8764171512580644</v>
      </c>
      <c r="BH274" s="44">
        <f t="shared" si="29"/>
        <v>0</v>
      </c>
      <c r="BI274" s="44">
        <f t="shared" si="29"/>
        <v>0</v>
      </c>
      <c r="BJ274" s="45">
        <f t="shared" si="29"/>
        <v>49.70180286438709</v>
      </c>
      <c r="BK274" s="45">
        <f t="shared" si="29"/>
        <v>615.5095100020957</v>
      </c>
    </row>
    <row r="275" spans="3:63" ht="15"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63"/>
      <c r="BK275" s="48"/>
    </row>
    <row r="276" spans="7:63" ht="15">
      <c r="G276" s="36"/>
      <c r="Q276" s="36"/>
      <c r="Y276" s="36"/>
      <c r="AA276" s="36"/>
      <c r="AK276" s="36"/>
      <c r="AU276" s="36"/>
      <c r="BE276" s="36"/>
      <c r="BK276" s="48"/>
    </row>
    <row r="277" spans="1:63" s="36" customFormat="1" ht="15">
      <c r="A277" s="65" t="s">
        <v>318</v>
      </c>
      <c r="B277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BK277" s="48"/>
    </row>
    <row r="278" spans="1:16" ht="15">
      <c r="A278" s="65" t="s">
        <v>319</v>
      </c>
      <c r="B278" s="67"/>
      <c r="C278" s="67"/>
      <c r="D278" s="67"/>
      <c r="E278" s="67"/>
      <c r="F278" s="67"/>
      <c r="G278" s="67"/>
      <c r="H278" s="67"/>
      <c r="I278" s="67"/>
      <c r="J278" s="67"/>
      <c r="K278" s="68" t="s">
        <v>320</v>
      </c>
      <c r="L278"/>
      <c r="M278"/>
      <c r="N278"/>
      <c r="O278"/>
      <c r="P278"/>
    </row>
    <row r="279" spans="1:63" ht="1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5" t="s">
        <v>321</v>
      </c>
      <c r="L279"/>
      <c r="M279" s="11"/>
      <c r="N279" s="11"/>
      <c r="O279" s="11"/>
      <c r="P279" s="11"/>
      <c r="BK279" s="63"/>
    </row>
    <row r="280" spans="1:16" ht="15">
      <c r="A280" s="65" t="s">
        <v>322</v>
      </c>
      <c r="B280" s="67"/>
      <c r="C280" s="67"/>
      <c r="D280" s="67"/>
      <c r="E280" s="67"/>
      <c r="F280" s="67"/>
      <c r="G280" s="67"/>
      <c r="H280" s="67"/>
      <c r="I280" s="67"/>
      <c r="J280" s="67"/>
      <c r="K280" s="65" t="s">
        <v>323</v>
      </c>
      <c r="L280"/>
      <c r="M280"/>
      <c r="N280"/>
      <c r="O280"/>
      <c r="P280"/>
    </row>
    <row r="281" spans="1:16" ht="15">
      <c r="A281" s="65" t="s">
        <v>324</v>
      </c>
      <c r="B281" s="67"/>
      <c r="C281" s="67"/>
      <c r="D281" s="67"/>
      <c r="E281" s="67"/>
      <c r="F281" s="67"/>
      <c r="G281" s="67"/>
      <c r="H281" s="67"/>
      <c r="I281" s="67"/>
      <c r="J281" s="67"/>
      <c r="K281" s="65" t="s">
        <v>325</v>
      </c>
      <c r="L281"/>
      <c r="M281"/>
      <c r="N281"/>
      <c r="O281"/>
      <c r="P281"/>
    </row>
    <row r="282" spans="1:16" ht="15">
      <c r="A282"/>
      <c r="B282" s="67"/>
      <c r="C282" s="67"/>
      <c r="D282" s="67"/>
      <c r="E282" s="67"/>
      <c r="F282" s="67"/>
      <c r="G282" s="67"/>
      <c r="H282" s="67"/>
      <c r="I282" s="67"/>
      <c r="J282" s="67"/>
      <c r="K282" s="65" t="s">
        <v>326</v>
      </c>
      <c r="L282"/>
      <c r="M282"/>
      <c r="N282"/>
      <c r="O282"/>
      <c r="P282"/>
    </row>
    <row r="283" spans="1:16" ht="15">
      <c r="A283"/>
      <c r="B283"/>
      <c r="C283"/>
      <c r="D283"/>
      <c r="E283"/>
      <c r="F283"/>
      <c r="G283"/>
      <c r="H283"/>
      <c r="I283"/>
      <c r="J283"/>
      <c r="K283" s="65" t="s">
        <v>327</v>
      </c>
      <c r="L283"/>
      <c r="M283"/>
      <c r="N283"/>
      <c r="O283"/>
      <c r="P283"/>
    </row>
  </sheetData>
  <sheetProtection password="E5CF" sheet="1"/>
  <mergeCells count="25">
    <mergeCell ref="M5:Q5"/>
    <mergeCell ref="R5:V5"/>
    <mergeCell ref="AG5:AK5"/>
    <mergeCell ref="AL5:AP5"/>
    <mergeCell ref="AQ5:AU5"/>
    <mergeCell ref="AQ4:AZ4"/>
    <mergeCell ref="AG4:AP4"/>
    <mergeCell ref="AV5:AZ5"/>
    <mergeCell ref="AQ3:BJ3"/>
    <mergeCell ref="AB5:AF5"/>
    <mergeCell ref="BA5:BE5"/>
    <mergeCell ref="BF5:BJ5"/>
    <mergeCell ref="W4:AF4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2" t="s">
        <v>308</v>
      </c>
      <c r="C2" s="93"/>
      <c r="D2" s="93"/>
      <c r="E2" s="93"/>
      <c r="F2" s="93"/>
      <c r="G2" s="93"/>
      <c r="H2" s="93"/>
      <c r="I2" s="93"/>
      <c r="J2" s="93"/>
      <c r="K2" s="93"/>
      <c r="L2" s="94"/>
    </row>
    <row r="3" spans="2:12" ht="15">
      <c r="B3" s="92" t="s">
        <v>328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30">
      <c r="B4" s="64" t="s">
        <v>0</v>
      </c>
      <c r="C4" s="64" t="s">
        <v>48</v>
      </c>
      <c r="D4" s="64" t="s">
        <v>49</v>
      </c>
      <c r="E4" s="64" t="s">
        <v>50</v>
      </c>
      <c r="F4" s="64" t="s">
        <v>21</v>
      </c>
      <c r="G4" s="64" t="s">
        <v>25</v>
      </c>
      <c r="H4" s="64" t="s">
        <v>45</v>
      </c>
      <c r="I4" s="64" t="s">
        <v>51</v>
      </c>
      <c r="J4" s="64" t="s">
        <v>52</v>
      </c>
      <c r="K4" s="64" t="s">
        <v>53</v>
      </c>
      <c r="L4" s="64" t="s">
        <v>54</v>
      </c>
    </row>
    <row r="5" spans="2:12" ht="15">
      <c r="B5" s="18">
        <v>1</v>
      </c>
      <c r="C5" s="19" t="s">
        <v>55</v>
      </c>
      <c r="D5" s="21">
        <v>0.023984045709677417</v>
      </c>
      <c r="E5" s="21">
        <v>0.06802173938709677</v>
      </c>
      <c r="F5" s="21">
        <v>2.830460697483871</v>
      </c>
      <c r="G5" s="21">
        <v>0.5993765968387095</v>
      </c>
      <c r="H5" s="21">
        <v>0</v>
      </c>
      <c r="I5" s="22">
        <v>0</v>
      </c>
      <c r="J5" s="22">
        <v>0</v>
      </c>
      <c r="K5" s="22">
        <f>D5+E5+F5+G5+H5+I5+J5</f>
        <v>3.5218430794193547</v>
      </c>
      <c r="L5" s="21">
        <v>0.0546422806451613</v>
      </c>
    </row>
    <row r="6" spans="2:12" ht="15">
      <c r="B6" s="18">
        <v>2</v>
      </c>
      <c r="C6" s="20" t="s">
        <v>56</v>
      </c>
      <c r="D6" s="21">
        <v>116.59968910151615</v>
      </c>
      <c r="E6" s="21">
        <v>384.3239792020968</v>
      </c>
      <c r="F6" s="21">
        <v>772.0268232167422</v>
      </c>
      <c r="G6" s="21">
        <v>188.16054288622573</v>
      </c>
      <c r="H6" s="21">
        <v>0</v>
      </c>
      <c r="I6" s="22">
        <v>14.5</v>
      </c>
      <c r="J6" s="22">
        <v>33.39</v>
      </c>
      <c r="K6" s="22">
        <f aca="true" t="shared" si="0" ref="K6:K41">D6+E6+F6+G6+H6+I6+J6</f>
        <v>1509.001034406581</v>
      </c>
      <c r="L6" s="21">
        <v>8.162407741806453</v>
      </c>
    </row>
    <row r="7" spans="2:12" ht="15">
      <c r="B7" s="18">
        <v>3</v>
      </c>
      <c r="C7" s="19" t="s">
        <v>57</v>
      </c>
      <c r="D7" s="21">
        <v>0.940000641548387</v>
      </c>
      <c r="E7" s="21">
        <v>1.2653246107419356</v>
      </c>
      <c r="F7" s="21">
        <v>5.26399988351613</v>
      </c>
      <c r="G7" s="21">
        <v>1.4242752578064517</v>
      </c>
      <c r="H7" s="21">
        <v>0</v>
      </c>
      <c r="I7" s="22">
        <v>0.08</v>
      </c>
      <c r="J7" s="22">
        <v>0.04</v>
      </c>
      <c r="K7" s="22">
        <f t="shared" si="0"/>
        <v>9.013600393612903</v>
      </c>
      <c r="L7" s="21">
        <v>0.19678597174193552</v>
      </c>
    </row>
    <row r="8" spans="2:12" ht="15">
      <c r="B8" s="18">
        <v>4</v>
      </c>
      <c r="C8" s="20" t="s">
        <v>58</v>
      </c>
      <c r="D8" s="21">
        <v>96.75488114996776</v>
      </c>
      <c r="E8" s="21">
        <v>206.62212442809678</v>
      </c>
      <c r="F8" s="21">
        <v>395.34081666638707</v>
      </c>
      <c r="G8" s="21">
        <v>95.29819230232256</v>
      </c>
      <c r="H8" s="21">
        <v>0</v>
      </c>
      <c r="I8" s="22">
        <v>5.38</v>
      </c>
      <c r="J8" s="22">
        <v>89.43</v>
      </c>
      <c r="K8" s="22">
        <f t="shared" si="0"/>
        <v>888.8260145467741</v>
      </c>
      <c r="L8" s="21">
        <v>5.422903772</v>
      </c>
    </row>
    <row r="9" spans="2:12" ht="15">
      <c r="B9" s="18">
        <v>5</v>
      </c>
      <c r="C9" s="20" t="s">
        <v>59</v>
      </c>
      <c r="D9" s="21">
        <v>20.944841091354835</v>
      </c>
      <c r="E9" s="21">
        <v>260.41996149574175</v>
      </c>
      <c r="F9" s="21">
        <v>981.243788592451</v>
      </c>
      <c r="G9" s="21">
        <v>139.98286662996773</v>
      </c>
      <c r="H9" s="21">
        <v>0</v>
      </c>
      <c r="I9" s="22">
        <v>13.37</v>
      </c>
      <c r="J9" s="22">
        <v>34.51</v>
      </c>
      <c r="K9" s="22">
        <f t="shared" si="0"/>
        <v>1450.4714578095152</v>
      </c>
      <c r="L9" s="21">
        <v>26.791489419548387</v>
      </c>
    </row>
    <row r="10" spans="2:12" ht="15">
      <c r="B10" s="18">
        <v>6</v>
      </c>
      <c r="C10" s="20" t="s">
        <v>60</v>
      </c>
      <c r="D10" s="21">
        <v>49.61456821374194</v>
      </c>
      <c r="E10" s="21">
        <v>222.14611269458064</v>
      </c>
      <c r="F10" s="21">
        <v>415.7525347190972</v>
      </c>
      <c r="G10" s="21">
        <v>138.45742928206445</v>
      </c>
      <c r="H10" s="21">
        <v>0</v>
      </c>
      <c r="I10" s="22">
        <v>4.99</v>
      </c>
      <c r="J10" s="22">
        <v>15.2</v>
      </c>
      <c r="K10" s="22">
        <f t="shared" si="0"/>
        <v>846.1606449094843</v>
      </c>
      <c r="L10" s="21">
        <v>3.444994657516129</v>
      </c>
    </row>
    <row r="11" spans="2:12" ht="15">
      <c r="B11" s="18">
        <v>7</v>
      </c>
      <c r="C11" s="20" t="s">
        <v>61</v>
      </c>
      <c r="D11" s="21">
        <v>41.986814671870974</v>
      </c>
      <c r="E11" s="21">
        <v>330.3727824353869</v>
      </c>
      <c r="F11" s="21">
        <v>613.8458756549035</v>
      </c>
      <c r="G11" s="21">
        <v>105.2897227557419</v>
      </c>
      <c r="H11" s="21">
        <v>0</v>
      </c>
      <c r="I11" s="22">
        <v>0</v>
      </c>
      <c r="J11" s="22">
        <v>0</v>
      </c>
      <c r="K11" s="22">
        <f t="shared" si="0"/>
        <v>1091.4951955179033</v>
      </c>
      <c r="L11" s="21">
        <v>6.214275662419352</v>
      </c>
    </row>
    <row r="12" spans="2:12" ht="15">
      <c r="B12" s="18">
        <v>8</v>
      </c>
      <c r="C12" s="19" t="s">
        <v>62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2">
        <v>0</v>
      </c>
      <c r="J12" s="22">
        <v>0</v>
      </c>
      <c r="K12" s="22">
        <f t="shared" si="0"/>
        <v>0</v>
      </c>
      <c r="L12" s="21">
        <v>0</v>
      </c>
    </row>
    <row r="13" spans="2:12" ht="15">
      <c r="B13" s="18">
        <v>9</v>
      </c>
      <c r="C13" s="19" t="s">
        <v>63</v>
      </c>
      <c r="D13" s="21">
        <v>0</v>
      </c>
      <c r="E13" s="21">
        <v>0</v>
      </c>
      <c r="F13" s="21">
        <v>0.0007404407096774193</v>
      </c>
      <c r="G13" s="21">
        <v>0</v>
      </c>
      <c r="H13" s="21">
        <v>0</v>
      </c>
      <c r="I13" s="22">
        <v>0</v>
      </c>
      <c r="J13" s="22">
        <v>0</v>
      </c>
      <c r="K13" s="22">
        <f t="shared" si="0"/>
        <v>0.0007404407096774193</v>
      </c>
      <c r="L13" s="21">
        <v>0</v>
      </c>
    </row>
    <row r="14" spans="2:12" ht="15">
      <c r="B14" s="18">
        <v>10</v>
      </c>
      <c r="C14" s="20" t="s">
        <v>64</v>
      </c>
      <c r="D14" s="21">
        <v>183.0391009146129</v>
      </c>
      <c r="E14" s="21">
        <v>1109.4167685821283</v>
      </c>
      <c r="F14" s="21">
        <v>1075.4053098862591</v>
      </c>
      <c r="G14" s="21">
        <v>159.8487694889355</v>
      </c>
      <c r="H14" s="21">
        <v>0</v>
      </c>
      <c r="I14" s="22">
        <v>56.25</v>
      </c>
      <c r="J14" s="22">
        <v>8.65</v>
      </c>
      <c r="K14" s="22">
        <f t="shared" si="0"/>
        <v>2592.609948871936</v>
      </c>
      <c r="L14" s="21">
        <v>4.581593099</v>
      </c>
    </row>
    <row r="15" spans="2:12" ht="15">
      <c r="B15" s="18">
        <v>11</v>
      </c>
      <c r="C15" s="20" t="s">
        <v>65</v>
      </c>
      <c r="D15" s="21">
        <v>1394.382666222613</v>
      </c>
      <c r="E15" s="21">
        <v>8466.153853995906</v>
      </c>
      <c r="F15" s="21">
        <v>8669.077896619867</v>
      </c>
      <c r="G15" s="21">
        <v>2004.6956806115168</v>
      </c>
      <c r="H15" s="21">
        <v>0</v>
      </c>
      <c r="I15" s="22">
        <v>121.74</v>
      </c>
      <c r="J15" s="22">
        <v>398.33</v>
      </c>
      <c r="K15" s="22">
        <f t="shared" si="0"/>
        <v>21054.380097449903</v>
      </c>
      <c r="L15" s="21">
        <v>64.6165777672258</v>
      </c>
    </row>
    <row r="16" spans="2:12" ht="15">
      <c r="B16" s="18">
        <v>12</v>
      </c>
      <c r="C16" s="20" t="s">
        <v>66</v>
      </c>
      <c r="D16" s="21">
        <v>2183.015473873678</v>
      </c>
      <c r="E16" s="21">
        <v>9030.015897403986</v>
      </c>
      <c r="F16" s="21">
        <v>2235.595728037548</v>
      </c>
      <c r="G16" s="21">
        <v>415.8879632894195</v>
      </c>
      <c r="H16" s="21">
        <v>0</v>
      </c>
      <c r="I16" s="22">
        <v>26.34</v>
      </c>
      <c r="J16" s="22">
        <v>127.1</v>
      </c>
      <c r="K16" s="22">
        <f t="shared" si="0"/>
        <v>14017.955062604631</v>
      </c>
      <c r="L16" s="21">
        <v>17.348541178903226</v>
      </c>
    </row>
    <row r="17" spans="2:12" ht="15">
      <c r="B17" s="18">
        <v>13</v>
      </c>
      <c r="C17" s="20" t="s">
        <v>67</v>
      </c>
      <c r="D17" s="21">
        <v>58.451097371548386</v>
      </c>
      <c r="E17" s="21">
        <v>238.23527810551604</v>
      </c>
      <c r="F17" s="21">
        <v>231.68397449222584</v>
      </c>
      <c r="G17" s="21">
        <v>68.65588378506453</v>
      </c>
      <c r="H17" s="21">
        <v>0</v>
      </c>
      <c r="I17" s="22">
        <v>1.51</v>
      </c>
      <c r="J17" s="22">
        <v>5.09</v>
      </c>
      <c r="K17" s="22">
        <f t="shared" si="0"/>
        <v>603.6262337543548</v>
      </c>
      <c r="L17" s="21">
        <v>2.600142723838709</v>
      </c>
    </row>
    <row r="18" spans="2:12" ht="15">
      <c r="B18" s="18">
        <v>14</v>
      </c>
      <c r="C18" s="20" t="s">
        <v>68</v>
      </c>
      <c r="D18" s="21">
        <v>1.8887137410000001</v>
      </c>
      <c r="E18" s="21">
        <v>33.65323305883872</v>
      </c>
      <c r="F18" s="21">
        <v>186.89195580941944</v>
      </c>
      <c r="G18" s="21">
        <v>25.247896436129036</v>
      </c>
      <c r="H18" s="21">
        <v>0</v>
      </c>
      <c r="I18" s="22">
        <v>3.41</v>
      </c>
      <c r="J18" s="22">
        <v>2.36</v>
      </c>
      <c r="K18" s="22">
        <f t="shared" si="0"/>
        <v>253.4517990453872</v>
      </c>
      <c r="L18" s="21">
        <v>2.1784394927419344</v>
      </c>
    </row>
    <row r="19" spans="2:12" ht="15">
      <c r="B19" s="18">
        <v>15</v>
      </c>
      <c r="C19" s="20" t="s">
        <v>69</v>
      </c>
      <c r="D19" s="21">
        <v>62.016747886999994</v>
      </c>
      <c r="E19" s="21">
        <v>264.2232381595807</v>
      </c>
      <c r="F19" s="21">
        <v>844.871874965968</v>
      </c>
      <c r="G19" s="21">
        <v>239.54766567212886</v>
      </c>
      <c r="H19" s="21">
        <v>0</v>
      </c>
      <c r="I19" s="22">
        <v>0.73</v>
      </c>
      <c r="J19" s="22">
        <v>17.81</v>
      </c>
      <c r="K19" s="22">
        <f t="shared" si="0"/>
        <v>1429.1995266846775</v>
      </c>
      <c r="L19" s="21">
        <v>7.425004331612904</v>
      </c>
    </row>
    <row r="20" spans="2:12" ht="15">
      <c r="B20" s="18">
        <v>16</v>
      </c>
      <c r="C20" s="20" t="s">
        <v>70</v>
      </c>
      <c r="D20" s="21">
        <v>2999.2292237751285</v>
      </c>
      <c r="E20" s="21">
        <v>5680.722219316904</v>
      </c>
      <c r="F20" s="21">
        <v>4923.682480879775</v>
      </c>
      <c r="G20" s="21">
        <v>706.2447121782577</v>
      </c>
      <c r="H20" s="21">
        <v>0</v>
      </c>
      <c r="I20" s="22">
        <v>122.33</v>
      </c>
      <c r="J20" s="22">
        <v>295.03</v>
      </c>
      <c r="K20" s="22">
        <f t="shared" si="0"/>
        <v>14727.238636150065</v>
      </c>
      <c r="L20" s="21">
        <v>41.66165496219357</v>
      </c>
    </row>
    <row r="21" spans="2:12" ht="15">
      <c r="B21" s="18">
        <v>17</v>
      </c>
      <c r="C21" s="20" t="s">
        <v>71</v>
      </c>
      <c r="D21" s="21">
        <v>183.61455659403225</v>
      </c>
      <c r="E21" s="21">
        <v>465.2384809976449</v>
      </c>
      <c r="F21" s="21">
        <v>1161.2103191705164</v>
      </c>
      <c r="G21" s="21">
        <v>168.461255344871</v>
      </c>
      <c r="H21" s="21">
        <v>0</v>
      </c>
      <c r="I21" s="22">
        <v>29.1</v>
      </c>
      <c r="J21" s="22">
        <v>51.08</v>
      </c>
      <c r="K21" s="22">
        <f t="shared" si="0"/>
        <v>2058.7046121070643</v>
      </c>
      <c r="L21" s="21">
        <v>14.502772739258061</v>
      </c>
    </row>
    <row r="22" spans="2:12" ht="15">
      <c r="B22" s="18">
        <v>18</v>
      </c>
      <c r="C22" s="19" t="s">
        <v>72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2">
        <v>0</v>
      </c>
      <c r="J22" s="22">
        <v>0</v>
      </c>
      <c r="K22" s="22">
        <f t="shared" si="0"/>
        <v>0</v>
      </c>
      <c r="L22" s="21">
        <v>0</v>
      </c>
    </row>
    <row r="23" spans="2:12" ht="15">
      <c r="B23" s="18">
        <v>19</v>
      </c>
      <c r="C23" s="20" t="s">
        <v>73</v>
      </c>
      <c r="D23" s="21">
        <v>199.40239668490318</v>
      </c>
      <c r="E23" s="21">
        <v>655.9822156831607</v>
      </c>
      <c r="F23" s="21">
        <v>1774.011700670709</v>
      </c>
      <c r="G23" s="21">
        <v>362.9353814612259</v>
      </c>
      <c r="H23" s="21">
        <v>0</v>
      </c>
      <c r="I23" s="22">
        <v>19.45</v>
      </c>
      <c r="J23" s="22">
        <v>64.3</v>
      </c>
      <c r="K23" s="22">
        <f t="shared" si="0"/>
        <v>3076.081694499999</v>
      </c>
      <c r="L23" s="21">
        <v>16.6348364244516</v>
      </c>
    </row>
    <row r="24" spans="2:12" ht="15">
      <c r="B24" s="18">
        <v>20</v>
      </c>
      <c r="C24" s="20" t="s">
        <v>74</v>
      </c>
      <c r="D24" s="21">
        <v>26080.909301048163</v>
      </c>
      <c r="E24" s="21">
        <v>35733.338324448036</v>
      </c>
      <c r="F24" s="21">
        <v>22961.56533969791</v>
      </c>
      <c r="G24" s="21">
        <v>4147.17872250631</v>
      </c>
      <c r="H24" s="21">
        <v>0</v>
      </c>
      <c r="I24" s="22">
        <v>1374.59</v>
      </c>
      <c r="J24" s="22">
        <v>7259.18</v>
      </c>
      <c r="K24" s="22">
        <f t="shared" si="0"/>
        <v>97556.76168770043</v>
      </c>
      <c r="L24" s="21">
        <v>176.61172835493431</v>
      </c>
    </row>
    <row r="25" spans="2:12" ht="15">
      <c r="B25" s="18">
        <v>21</v>
      </c>
      <c r="C25" s="19" t="s">
        <v>75</v>
      </c>
      <c r="D25" s="21">
        <v>0.16693587587096775</v>
      </c>
      <c r="E25" s="21">
        <v>1.830986938419355</v>
      </c>
      <c r="F25" s="21">
        <v>21.606246752967746</v>
      </c>
      <c r="G25" s="21">
        <v>0.22838243438709674</v>
      </c>
      <c r="H25" s="21">
        <v>0</v>
      </c>
      <c r="I25" s="22">
        <v>0.1</v>
      </c>
      <c r="J25" s="22">
        <v>0.27</v>
      </c>
      <c r="K25" s="22">
        <f t="shared" si="0"/>
        <v>24.202552001645167</v>
      </c>
      <c r="L25" s="21">
        <v>0.08359356964516129</v>
      </c>
    </row>
    <row r="26" spans="2:12" ht="15">
      <c r="B26" s="18">
        <v>22</v>
      </c>
      <c r="C26" s="20" t="s">
        <v>76</v>
      </c>
      <c r="D26" s="21">
        <v>7.8260586391935485</v>
      </c>
      <c r="E26" s="21">
        <v>38.1308213987097</v>
      </c>
      <c r="F26" s="21">
        <v>72.05079396661287</v>
      </c>
      <c r="G26" s="21">
        <v>14.795100074774194</v>
      </c>
      <c r="H26" s="21">
        <v>0</v>
      </c>
      <c r="I26" s="22">
        <v>0.32</v>
      </c>
      <c r="J26" s="22">
        <v>1.19</v>
      </c>
      <c r="K26" s="22">
        <f t="shared" si="0"/>
        <v>134.3127740792903</v>
      </c>
      <c r="L26" s="21">
        <v>0.512419531903226</v>
      </c>
    </row>
    <row r="27" spans="2:12" ht="15">
      <c r="B27" s="18">
        <v>23</v>
      </c>
      <c r="C27" s="19" t="s">
        <v>77</v>
      </c>
      <c r="D27" s="21">
        <v>6.206954838709676E-05</v>
      </c>
      <c r="E27" s="21">
        <v>0.0014372872258064516</v>
      </c>
      <c r="F27" s="21">
        <v>0.10937182493548386</v>
      </c>
      <c r="G27" s="21">
        <v>0.0035559990967741926</v>
      </c>
      <c r="H27" s="21">
        <v>0</v>
      </c>
      <c r="I27" s="22">
        <v>0</v>
      </c>
      <c r="J27" s="22">
        <v>0</v>
      </c>
      <c r="K27" s="22">
        <f t="shared" si="0"/>
        <v>0.1144271808064516</v>
      </c>
      <c r="L27" s="21">
        <v>0.0007015210322580647</v>
      </c>
    </row>
    <row r="28" spans="2:12" ht="15">
      <c r="B28" s="18">
        <v>24</v>
      </c>
      <c r="C28" s="19" t="s">
        <v>78</v>
      </c>
      <c r="D28" s="21">
        <v>0.3602285758709679</v>
      </c>
      <c r="E28" s="21">
        <v>6.189746544483871</v>
      </c>
      <c r="F28" s="21">
        <v>33.72772068303225</v>
      </c>
      <c r="G28" s="21">
        <v>5.64244217864516</v>
      </c>
      <c r="H28" s="21">
        <v>0</v>
      </c>
      <c r="I28" s="22">
        <v>0.15</v>
      </c>
      <c r="J28" s="22">
        <v>0.2</v>
      </c>
      <c r="K28" s="22">
        <f t="shared" si="0"/>
        <v>46.27013798203225</v>
      </c>
      <c r="L28" s="21">
        <v>0.1014675124516129</v>
      </c>
    </row>
    <row r="29" spans="2:12" ht="15">
      <c r="B29" s="18">
        <v>25</v>
      </c>
      <c r="C29" s="20" t="s">
        <v>79</v>
      </c>
      <c r="D29" s="21">
        <v>3371.6391684155474</v>
      </c>
      <c r="E29" s="21">
        <v>9673.602877390751</v>
      </c>
      <c r="F29" s="21">
        <v>6533.748535523606</v>
      </c>
      <c r="G29" s="21">
        <v>937.6485013013876</v>
      </c>
      <c r="H29" s="21">
        <v>0</v>
      </c>
      <c r="I29" s="22">
        <v>88.12</v>
      </c>
      <c r="J29" s="22">
        <v>696.65</v>
      </c>
      <c r="K29" s="22">
        <f t="shared" si="0"/>
        <v>21301.409082631293</v>
      </c>
      <c r="L29" s="21">
        <v>35.73885244222581</v>
      </c>
    </row>
    <row r="30" spans="2:12" ht="15">
      <c r="B30" s="18">
        <v>26</v>
      </c>
      <c r="C30" s="20" t="s">
        <v>80</v>
      </c>
      <c r="D30" s="21">
        <v>161.65123541777416</v>
      </c>
      <c r="E30" s="21">
        <v>1097.3294972452586</v>
      </c>
      <c r="F30" s="21">
        <v>946.444746468419</v>
      </c>
      <c r="G30" s="21">
        <v>297.9102639971936</v>
      </c>
      <c r="H30" s="21">
        <v>0</v>
      </c>
      <c r="I30" s="22">
        <v>5.21</v>
      </c>
      <c r="J30" s="22">
        <v>68.85</v>
      </c>
      <c r="K30" s="22">
        <f t="shared" si="0"/>
        <v>2577.395743128645</v>
      </c>
      <c r="L30" s="21">
        <v>7.309325310612907</v>
      </c>
    </row>
    <row r="31" spans="2:12" ht="15">
      <c r="B31" s="18">
        <v>27</v>
      </c>
      <c r="C31" s="20" t="s">
        <v>22</v>
      </c>
      <c r="D31" s="21">
        <v>4.7330272629677435</v>
      </c>
      <c r="E31" s="21">
        <v>149.72708831619354</v>
      </c>
      <c r="F31" s="21">
        <v>175.90218749951606</v>
      </c>
      <c r="G31" s="21">
        <v>58.852184114516135</v>
      </c>
      <c r="H31" s="21">
        <v>0</v>
      </c>
      <c r="I31" s="22">
        <v>50.19</v>
      </c>
      <c r="J31" s="22">
        <v>171.34</v>
      </c>
      <c r="K31" s="22">
        <f t="shared" si="0"/>
        <v>610.7444871931934</v>
      </c>
      <c r="L31" s="21">
        <v>1.5099358824838713</v>
      </c>
    </row>
    <row r="32" spans="2:12" ht="15">
      <c r="B32" s="18">
        <v>28</v>
      </c>
      <c r="C32" s="20" t="s">
        <v>81</v>
      </c>
      <c r="D32" s="21">
        <v>1.871027482096774</v>
      </c>
      <c r="E32" s="21">
        <v>16.48180111587097</v>
      </c>
      <c r="F32" s="21">
        <v>75.24472228174191</v>
      </c>
      <c r="G32" s="21">
        <v>7.463929197967743</v>
      </c>
      <c r="H32" s="21">
        <v>0</v>
      </c>
      <c r="I32" s="22">
        <v>0</v>
      </c>
      <c r="J32" s="22">
        <v>0</v>
      </c>
      <c r="K32" s="22">
        <f t="shared" si="0"/>
        <v>101.0614800776774</v>
      </c>
      <c r="L32" s="21">
        <v>0.7264856260645163</v>
      </c>
    </row>
    <row r="33" spans="2:12" ht="15">
      <c r="B33" s="18">
        <v>29</v>
      </c>
      <c r="C33" s="20" t="s">
        <v>82</v>
      </c>
      <c r="D33" s="21">
        <v>262.7428277871935</v>
      </c>
      <c r="E33" s="21">
        <v>1237.6333486609674</v>
      </c>
      <c r="F33" s="21">
        <v>1414.6048389211285</v>
      </c>
      <c r="G33" s="21">
        <v>280.63552692938725</v>
      </c>
      <c r="H33" s="21">
        <v>0</v>
      </c>
      <c r="I33" s="22">
        <v>9.05</v>
      </c>
      <c r="J33" s="22">
        <v>28.16</v>
      </c>
      <c r="K33" s="22">
        <f t="shared" si="0"/>
        <v>3232.826542298677</v>
      </c>
      <c r="L33" s="21">
        <v>9.450355903387095</v>
      </c>
    </row>
    <row r="34" spans="2:12" ht="15">
      <c r="B34" s="18">
        <v>30</v>
      </c>
      <c r="C34" s="20" t="s">
        <v>83</v>
      </c>
      <c r="D34" s="21">
        <v>577.3386718660968</v>
      </c>
      <c r="E34" s="21">
        <v>4506.304197456417</v>
      </c>
      <c r="F34" s="21">
        <v>1800.2903117036767</v>
      </c>
      <c r="G34" s="21">
        <v>232.52310774483846</v>
      </c>
      <c r="H34" s="21">
        <v>0</v>
      </c>
      <c r="I34" s="22">
        <v>18.13</v>
      </c>
      <c r="J34" s="22">
        <v>66.14</v>
      </c>
      <c r="K34" s="22">
        <f t="shared" si="0"/>
        <v>7200.726288771029</v>
      </c>
      <c r="L34" s="21">
        <v>14.094288065548383</v>
      </c>
    </row>
    <row r="35" spans="2:12" ht="15">
      <c r="B35" s="18">
        <v>31</v>
      </c>
      <c r="C35" s="19" t="s">
        <v>84</v>
      </c>
      <c r="D35" s="21">
        <v>109.39177684180645</v>
      </c>
      <c r="E35" s="21">
        <v>50.49337499551614</v>
      </c>
      <c r="F35" s="21">
        <v>41.6435670954516</v>
      </c>
      <c r="G35" s="21">
        <v>13.215272283451611</v>
      </c>
      <c r="H35" s="21">
        <v>0</v>
      </c>
      <c r="I35" s="22">
        <v>0</v>
      </c>
      <c r="J35" s="22">
        <v>0</v>
      </c>
      <c r="K35" s="22">
        <f t="shared" si="0"/>
        <v>214.7439912162258</v>
      </c>
      <c r="L35" s="21">
        <v>0.724455931064516</v>
      </c>
    </row>
    <row r="36" spans="2:12" ht="15">
      <c r="B36" s="18">
        <v>32</v>
      </c>
      <c r="C36" s="20" t="s">
        <v>85</v>
      </c>
      <c r="D36" s="21">
        <v>2049.6944379043866</v>
      </c>
      <c r="E36" s="21">
        <v>2965.7733251728714</v>
      </c>
      <c r="F36" s="21">
        <v>3637.0245464467407</v>
      </c>
      <c r="G36" s="21">
        <v>559.9579707309997</v>
      </c>
      <c r="H36" s="21">
        <v>0</v>
      </c>
      <c r="I36" s="22">
        <v>126.41</v>
      </c>
      <c r="J36" s="22">
        <v>234.68</v>
      </c>
      <c r="K36" s="22">
        <f t="shared" si="0"/>
        <v>9573.540280255</v>
      </c>
      <c r="L36" s="21">
        <v>37.50086590412901</v>
      </c>
    </row>
    <row r="37" spans="2:12" ht="15">
      <c r="B37" s="18">
        <v>33</v>
      </c>
      <c r="C37" s="20" t="s">
        <v>92</v>
      </c>
      <c r="D37" s="21">
        <v>1561.1993757511939</v>
      </c>
      <c r="E37" s="21">
        <v>1821.0798047249677</v>
      </c>
      <c r="F37" s="21">
        <v>2399.7476237700976</v>
      </c>
      <c r="G37" s="21">
        <v>329.3115022886126</v>
      </c>
      <c r="H37" s="21">
        <v>0</v>
      </c>
      <c r="I37" s="22">
        <v>44.16</v>
      </c>
      <c r="J37" s="22">
        <v>247.3</v>
      </c>
      <c r="K37" s="22">
        <f t="shared" si="0"/>
        <v>6402.798306534872</v>
      </c>
      <c r="L37" s="21">
        <v>17.996989524870962</v>
      </c>
    </row>
    <row r="38" spans="2:12" ht="15">
      <c r="B38" s="18">
        <v>34</v>
      </c>
      <c r="C38" s="20" t="s">
        <v>86</v>
      </c>
      <c r="D38" s="21">
        <v>54.157755501741946</v>
      </c>
      <c r="E38" s="21">
        <v>16.841622765000004</v>
      </c>
      <c r="F38" s="21">
        <v>40.65526682903226</v>
      </c>
      <c r="G38" s="21">
        <v>6.689702585935483</v>
      </c>
      <c r="H38" s="21">
        <v>0</v>
      </c>
      <c r="I38" s="22">
        <v>0.18</v>
      </c>
      <c r="J38" s="22">
        <v>0.32</v>
      </c>
      <c r="K38" s="22">
        <f t="shared" si="0"/>
        <v>118.84434768170969</v>
      </c>
      <c r="L38" s="21">
        <v>0.5338816680967742</v>
      </c>
    </row>
    <row r="39" spans="2:12" ht="15">
      <c r="B39" s="18">
        <v>35</v>
      </c>
      <c r="C39" s="20" t="s">
        <v>87</v>
      </c>
      <c r="D39" s="21">
        <v>980.956175652</v>
      </c>
      <c r="E39" s="21">
        <v>3183.5012592369035</v>
      </c>
      <c r="F39" s="21">
        <v>5096.125778262292</v>
      </c>
      <c r="G39" s="21">
        <v>930.8744098113223</v>
      </c>
      <c r="H39" s="21">
        <v>0</v>
      </c>
      <c r="I39" s="22">
        <v>55.12</v>
      </c>
      <c r="J39" s="22">
        <v>167.38</v>
      </c>
      <c r="K39" s="22">
        <f t="shared" si="0"/>
        <v>10413.957622962518</v>
      </c>
      <c r="L39" s="21">
        <v>41.938758588193544</v>
      </c>
    </row>
    <row r="40" spans="2:12" ht="15">
      <c r="B40" s="18">
        <v>36</v>
      </c>
      <c r="C40" s="20" t="s">
        <v>88</v>
      </c>
      <c r="D40" s="21">
        <v>29.716780263935487</v>
      </c>
      <c r="E40" s="21">
        <v>122.17540316058066</v>
      </c>
      <c r="F40" s="21">
        <v>293.7619762322257</v>
      </c>
      <c r="G40" s="21">
        <v>41.19007339445162</v>
      </c>
      <c r="H40" s="21">
        <v>0</v>
      </c>
      <c r="I40" s="22">
        <v>0</v>
      </c>
      <c r="J40" s="22">
        <v>0</v>
      </c>
      <c r="K40" s="22">
        <f t="shared" si="0"/>
        <v>486.8442330511935</v>
      </c>
      <c r="L40" s="21">
        <v>2.42722006983871</v>
      </c>
    </row>
    <row r="41" spans="2:12" ht="15">
      <c r="B41" s="18">
        <v>37</v>
      </c>
      <c r="C41" s="20" t="s">
        <v>89</v>
      </c>
      <c r="D41" s="21">
        <v>2239.7010708887096</v>
      </c>
      <c r="E41" s="21">
        <v>5915.7344931122025</v>
      </c>
      <c r="F41" s="21">
        <v>4987.307969163066</v>
      </c>
      <c r="G41" s="21">
        <v>1078.1499512753219</v>
      </c>
      <c r="H41" s="21">
        <v>0</v>
      </c>
      <c r="I41" s="22">
        <v>90.5</v>
      </c>
      <c r="J41" s="22">
        <v>202.08</v>
      </c>
      <c r="K41" s="22">
        <f t="shared" si="0"/>
        <v>14513.4734844393</v>
      </c>
      <c r="L41" s="21">
        <v>46.4111223707097</v>
      </c>
    </row>
    <row r="42" spans="2:12" s="24" customFormat="1" ht="15">
      <c r="B42" s="17" t="s">
        <v>90</v>
      </c>
      <c r="C42" s="14"/>
      <c r="D42" s="23">
        <f aca="true" t="shared" si="1" ref="D42:L42">SUM(D5:D41)</f>
        <v>45085.96067322433</v>
      </c>
      <c r="E42" s="23">
        <f t="shared" si="1"/>
        <v>93885.02890188005</v>
      </c>
      <c r="F42" s="23">
        <f t="shared" si="1"/>
        <v>74820.29782352604</v>
      </c>
      <c r="G42" s="23">
        <f t="shared" si="1"/>
        <v>13763.008212827113</v>
      </c>
      <c r="H42" s="23">
        <f t="shared" si="1"/>
        <v>0</v>
      </c>
      <c r="I42" s="23">
        <f t="shared" si="1"/>
        <v>2281.41</v>
      </c>
      <c r="J42" s="23">
        <f t="shared" si="1"/>
        <v>10286.06</v>
      </c>
      <c r="K42" s="23">
        <f t="shared" si="1"/>
        <v>240121.76561145758</v>
      </c>
      <c r="L42" s="23">
        <f t="shared" si="1"/>
        <v>615.5095100020957</v>
      </c>
    </row>
    <row r="43" spans="2:11" ht="15">
      <c r="B43" t="s">
        <v>91</v>
      </c>
      <c r="I43" s="32"/>
      <c r="J43" s="32"/>
      <c r="K43" s="31"/>
    </row>
    <row r="44" spans="9:11" s="29" customFormat="1" ht="15">
      <c r="I44" s="30"/>
      <c r="J44" s="34"/>
      <c r="K44" s="31"/>
    </row>
    <row r="45" spans="4:12" ht="15">
      <c r="D45" s="25"/>
      <c r="E45" s="25"/>
      <c r="F45" s="34"/>
      <c r="G45" s="25"/>
      <c r="I45" s="25"/>
      <c r="J45" s="25"/>
      <c r="K45" s="34"/>
      <c r="L45" s="25"/>
    </row>
    <row r="46" spans="5:10" ht="15">
      <c r="E46" s="25"/>
      <c r="I46" s="32"/>
      <c r="J46" s="32"/>
    </row>
    <row r="47" spans="4:12" ht="15">
      <c r="D47" s="11"/>
      <c r="E47" s="11"/>
      <c r="F47" s="11"/>
      <c r="G47" s="11"/>
      <c r="H47" s="11"/>
      <c r="I47" s="11"/>
      <c r="J47" s="11"/>
      <c r="K47" s="11"/>
      <c r="L47" s="11"/>
    </row>
    <row r="48" spans="4:12" ht="15">
      <c r="D48" s="25"/>
      <c r="E48" s="25"/>
      <c r="F48" s="25"/>
      <c r="G48" s="25"/>
      <c r="H48" s="25"/>
      <c r="I48" s="11"/>
      <c r="J48" s="11"/>
      <c r="K48" s="25"/>
      <c r="L48" s="25"/>
    </row>
    <row r="49" ht="15">
      <c r="K49" s="33"/>
    </row>
    <row r="50" ht="15">
      <c r="K50" s="33"/>
    </row>
  </sheetData>
  <sheetProtection password="E5CF" sheet="1"/>
  <mergeCells count="2">
    <mergeCell ref="B2:L2"/>
    <mergeCell ref="B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2018-08-08T09:58:13Z</dcterms:modified>
  <cp:category/>
  <cp:version/>
  <cp:contentType/>
  <cp:contentStatus/>
</cp:coreProperties>
</file>