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<sst xmlns="http://schemas.openxmlformats.org/spreadsheetml/2006/main" count="386" uniqueCount="352">
  <si>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</si>
  <si>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</si>
  <si>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</si>
  <si>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</si>
  <si>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</si>
  <si>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</si>
  <si>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</si>
  <si>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</si>
  <si>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</si>
  <si>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</si>
  <si>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</si>
  <si>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</si>
  <si>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</si>
  <si>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</si>
  <si>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</si>
  <si>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</si>
  <si>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</si>
  <si>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</si>
  <si>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</si>
  <si>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</si>
  <si>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</si>
  <si>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</si>
  <si>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</si>
  <si>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</si>
  <si>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</si>
  <si>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</si>
  <si>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</si>
  <si>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</si>
  <si>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</si>
  <si>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</si>
  <si>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</si>
  <si>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</si>
  <si>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</si>
  <si>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TAX SAVER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</si>
  <si>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</si>
  <si>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</si>
  <si>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</si>
  <si>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</si>
  <si>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</si>
  <si>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</si>
  <si>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</si>
  <si>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</si>
  <si>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</si>
  <si>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</si>
  <si>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</si>
  <si>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</si>
  <si>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</si>
  <si>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</si>
  <si>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</si>
  <si>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</si>
  <si>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</si>
  <si>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</si>
  <si>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</si>
  <si>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</si>
  <si>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</si>
  <si>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</si>
  <si>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</si>
  <si>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</si>
  <si>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</si>
  <si>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</si>
  <si>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</si>
  <si>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</si>
  <si>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</si>
  <si>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</si>
  <si>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</si>
  <si>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</si>
  <si>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</si>
  <si>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</si>
  <si>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</si>
  <si>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</si>
  <si>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</si>
  <si>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</si>
  <si>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</si>
  <si>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</si>
  <si>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</si>
  <si>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</si>
  <si>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</si>
  <si>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</si>
  <si>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</si>
  <si>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</si>
  <si>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</si>
  <si>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</si>
  <si>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</si>
  <si>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</si>
  <si>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</si>
  <si>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</si>
  <si>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</si>
  <si>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</si>
  <si>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</si>
  <si>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</si>
  <si>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</si>
  <si>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</si>
  <si>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</si>
  <si>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</si>
  <si>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</si>
  <si>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</si>
  <si>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A</t>
  </si>
  <si>
    <t>INCOME / DEBT ORIENTED SCHEMES</t>
  </si>
  <si>
    <t>ELSS</t>
  </si>
  <si>
    <t>RELIANCE LIQUIDITY FUND</t>
  </si>
  <si>
    <t>RELIANCE FIXED HORIZON FUND - XXII - SERIES 24</t>
  </si>
  <si>
    <t>RELIANCE FIXED HORIZON FUND - XXII - SERIES 32</t>
  </si>
  <si>
    <t>RELIANCE FIXED HORIZON FUND - XXIII - SERIES 8</t>
  </si>
  <si>
    <t>RELIANCE FIXED HORIZON FUND - XXIII - SERIES 12</t>
  </si>
  <si>
    <t>RELIANCE QUARTERLY INTERVAL FUND - SERIES III</t>
  </si>
  <si>
    <t>RELIANCE DUAL ADVANTAGE FIXED TENURE FUND - V - PLAN A</t>
  </si>
  <si>
    <t>RELIANCE DUAL ADVANTAGE FIXED TENURE FUND - V - PLAN B</t>
  </si>
  <si>
    <t>RELIANCE DUAL ADVANTAGE FIXED TENURE FUND - V - PLAN C</t>
  </si>
  <si>
    <t>RELIANCE DUAL ADVANTAGE FIXED TENURE FUND - III - PLAN D</t>
  </si>
  <si>
    <t>RELIANCE DUAL ADVANTAGE FIXED TENURE FUND - IV - PLAN A</t>
  </si>
  <si>
    <t>RELIANCE DUAL ADVANTAGE FIXED TENURE FUND - IV - PLAN C</t>
  </si>
  <si>
    <t>RELIANCE INTERVAL FUND II - SERIES 1</t>
  </si>
  <si>
    <t>RELIANCE INTERVAL FUND II - SERIES 2</t>
  </si>
  <si>
    <t>RELIANCE INTERVAL FUND II - SERIES 3</t>
  </si>
  <si>
    <t>RELIANCE INTERVAL FUND II - SERIES 4</t>
  </si>
  <si>
    <t>RELIANCE MONTHLY INTERVAL FUND - SERIES II</t>
  </si>
  <si>
    <t>RELIANCE MONTHLY INTERVAL FUND - SERIES I</t>
  </si>
  <si>
    <t>RELIANCE DUAL ADVANTAGE FIXED TENURE FUND VI - PLAN C</t>
  </si>
  <si>
    <t>RELIANCE DUAL ADVANTAGE FIXED TENURE FUND VI - PLAN D</t>
  </si>
  <si>
    <t>RELIANCE DUAL ADVANTAGE FIXED TENURE FUND VI - PLAN E</t>
  </si>
  <si>
    <t>RELIANCE DUAL ADVANTAGE FIXED TENURE FUND VI - PLAN F</t>
  </si>
  <si>
    <t>RELIANCE DUAL ADVANTAGE FIXED TENURE FUND VII - PLAN A</t>
  </si>
  <si>
    <t>RELIANCE DUAL ADVANTAGE FIXED TENURE FUND VII - PLAN B</t>
  </si>
  <si>
    <t>RELIANCE QUARTERLY INTERVAL FUND - SERIES II</t>
  </si>
  <si>
    <t>RELIANCE ANNUAL INTERVAL FUND - SERIES I</t>
  </si>
  <si>
    <t>RELIANCE FIXED HORIZON FUND XXVI - SERIES 28</t>
  </si>
  <si>
    <t>RELIANCE FIXED HORIZON FUND XXVI - SERIES 23</t>
  </si>
  <si>
    <t>RELIANCE FIXED HORIZON FUND XXVI - SERIES 25</t>
  </si>
  <si>
    <t>RELIANCE FIXED HORIZON FUND XXVI - SERIES 26</t>
  </si>
  <si>
    <t>RELIANCE YEARLY INTERVAL FUND - SERIES 1</t>
  </si>
  <si>
    <t>RELIANCE YEARLY INTERVAL FUND - SERIES 2</t>
  </si>
  <si>
    <t>RELIANCE YEARLY INTERVAL FUND - SERIES 4</t>
  </si>
  <si>
    <t>RELIANCE YEARLY INTERVAL FUND - SERIES 5</t>
  </si>
  <si>
    <t>RELIANCE YEARLY INTERVAL FUND - SERIES 6</t>
  </si>
  <si>
    <t>RELIANCE YEARLY INTERVAL FUND - SERIES 7</t>
  </si>
  <si>
    <t>RELIANCE YEARLY INTERVAL FUND - SERIES 8</t>
  </si>
  <si>
    <t>RELIANCE YEARLY INTERVAL FUND - SERIES 9</t>
  </si>
  <si>
    <t>RELIANCE FIXED HORIZON FUND - XXVII - SERIES 4</t>
  </si>
  <si>
    <t>RELIANCE FIXED HORIZON FUND - XXVII - SERIES 5</t>
  </si>
  <si>
    <t>RELIANCE FIXED HORIZON FUND - XXVII - SERIES 6</t>
  </si>
  <si>
    <t>RELIANCE FIXED HORIZON FUND - XXVII - SERIES 7</t>
  </si>
  <si>
    <t>RELIANCE FIXED HORIZON FUND - XXVII - SERIES 8</t>
  </si>
  <si>
    <t>RELIANCE FIXED HORIZON FUND - XXVII - SERIES 9</t>
  </si>
  <si>
    <t>RELIANCE FIXED HORIZON FUND - XXVII - SERIES 11</t>
  </si>
  <si>
    <t>RELIANCE FIXED HORIZON FUND - XXVII - SERIES 15</t>
  </si>
  <si>
    <t>RELIANCE FIXED HORIZON FUND - XXVIII - SERIES 2</t>
  </si>
  <si>
    <t>RELIANCE FIXED HORIZON FUND - XXVIII - SERIES 4</t>
  </si>
  <si>
    <t>RELIANCE CORPORATE BOND FUND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</si>
  <si>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</si>
  <si>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</si>
  <si>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</si>
  <si>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</si>
  <si>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</si>
  <si>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</si>
  <si>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REGULAR SAVINGS FUND - DEBT PLAN</t>
  </si>
  <si>
    <t>RELIANCE ARBITRAGE ADVANTAGE FUND</t>
  </si>
  <si>
    <t>RELIANCE BANKING FUND</t>
  </si>
  <si>
    <t>RELIANCE CAPITAL BUILDER FUND - SERIES B</t>
  </si>
  <si>
    <t>RELIANCE CAPITAL BUILDER FUND - SERIES C</t>
  </si>
  <si>
    <t>RELIANCE CAPITAL BUILDER FUND II - SERIES A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</si>
  <si>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</si>
  <si>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</si>
  <si>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</si>
  <si>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</si>
  <si>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FOCUSED LARGE CAP FUND</t>
  </si>
  <si>
    <t>RELIANCE EQUITY OPPORTUNITIES FUND</t>
  </si>
  <si>
    <t>RELIANCE GROWTH FUND</t>
  </si>
  <si>
    <t>RELIANCE VISION FUND</t>
  </si>
  <si>
    <t>RELIANCE JAPAN EQUITY FUND</t>
  </si>
  <si>
    <t>RELIANCE MEDIA &amp; ENTERTAINMENT FUND</t>
  </si>
  <si>
    <t>RELIANCE NRI EQUITY FUND</t>
  </si>
  <si>
    <t>RELIANCE INDEX FUND - NIFTY PLAN</t>
  </si>
  <si>
    <t>RELIANCE PHARMA FUND</t>
  </si>
  <si>
    <t>RELIANCE DIVERSIFIED POWER SECTOR FUND</t>
  </si>
  <si>
    <t>RELIANCE QUANT PLUS FUND</t>
  </si>
  <si>
    <t>RELIANCE SMALL CAP FUND</t>
  </si>
  <si>
    <t>RELIANCE INDEX FUND - SENSEX PLAN</t>
  </si>
  <si>
    <t>RELIANCE DUAL ADVANTAGE FIXED TENURE FUND VII - PLAN C</t>
  </si>
  <si>
    <t>RELIANCE FIXED HORIZON FUND - XXVIII - SERIES 7</t>
  </si>
  <si>
    <t>RELIANCE RETIREMENT FUND - INCOME GENERATION SCHEME</t>
  </si>
  <si>
    <t>RELIANCE RETIREMENT FUND - WEALTH CREATION SCHEME</t>
  </si>
  <si>
    <t>RELIANCE DUAL ADVANTAGE FIXED TENURE FUND VII - PLAN D</t>
  </si>
  <si>
    <t>RELIANCE FIXED HORIZON FUND - XXVIII - SERIES 14</t>
  </si>
  <si>
    <t>RELIANCE FIXED HORIZON FUND - XXVIII - SERIES 10</t>
  </si>
  <si>
    <t>RELIANCE CAPITAL BUILDER FUND II - SERIES C</t>
  </si>
  <si>
    <t>RELIANCE MID &amp; SMALL CAP FUND</t>
  </si>
  <si>
    <t>RELIANCE FIXED HORIZON FUND XXIV - SERIES 3</t>
  </si>
  <si>
    <t>RELIANCE FIXED HORIZON FUND XXIV - SERIES 4</t>
  </si>
  <si>
    <t>RELIANCE FIXED HORIZON FUND XXIV - SERIES 5</t>
  </si>
  <si>
    <t>RELIANCE FIXED HORIZON FUND XXIV - SERIES 6</t>
  </si>
  <si>
    <t>RELIANCE FIXED HORIZON FUND XXIV - SERIES 7</t>
  </si>
  <si>
    <t>RELIANCE FIXED HORIZON FUND XXIV - SERIES 8</t>
  </si>
  <si>
    <t>RELIANCE FIXED HORIZON FUND XXIV - SERIES 9</t>
  </si>
  <si>
    <t>RELIANCE FIXED HORIZON FUND XXIV - SERIES 10</t>
  </si>
  <si>
    <t>RELIANCE FIXED HORIZON FUND XXIV - SERIES 11</t>
  </si>
  <si>
    <t>RELIANCE FIXED HORIZON FUND XXIV - SERIES 22</t>
  </si>
  <si>
    <t>RELIANCE INTERVAL FUND - QUARTERLY PLAN - SERIES - I</t>
  </si>
  <si>
    <t>RELIANCE DUAL ADVANTAGE FIXED TENURE FUND VII - PLAN E</t>
  </si>
  <si>
    <t>RELIANCE FIXED HORIZON FUND - XXVIII - SERIES 18</t>
  </si>
  <si>
    <t>RELIANCE FIXED HORIZON FUND - XXVIII - SERIES 19</t>
  </si>
  <si>
    <t>RELIANCE BANKING &amp; PSU DEBT FUND</t>
  </si>
  <si>
    <t>RELIANCE EQUITY LINKED SAVING FUND - SERIES I</t>
  </si>
  <si>
    <t>RELIANCE EQUITY SAVINGS FUND</t>
  </si>
  <si>
    <t>RELIANCE REGULAR SAVINGS EQUITY FUND</t>
  </si>
  <si>
    <t>RELIANCE YEARLY INTERVAL FUND - SERIES 3</t>
  </si>
  <si>
    <t>RELIANCE DUAL ADVANTAGE FIXED TENURE FUND - II - PLAN G</t>
  </si>
  <si>
    <t>RELIANCE DUAL ADVANTAGE FIXED TENURE FUND - II - PLAN H</t>
  </si>
  <si>
    <t>RELIANCE INTERVAL FUND - IV - SERIES 2</t>
  </si>
  <si>
    <t>RELIANCE INTERVAL FUND - IV - SERIES 3</t>
  </si>
  <si>
    <t>RELIANCE DUAL ADVANTAGE FIXED TENURE FUND VI - PLAN A</t>
  </si>
  <si>
    <t>RELIANCE DUAL ADVANTAGE FIXED TENURE FUND VI - PLAN B</t>
  </si>
  <si>
    <t>RELIANCE FIXED HORIZON FUND - XXVII - SERIES 3</t>
  </si>
  <si>
    <t>RELIANCE CAPITAL BUILDER FUND - SERIES A</t>
  </si>
  <si>
    <t>RELIANCE TOP 200 FUND</t>
  </si>
  <si>
    <t>RELIANCE US EQUITY OPPORTUNITES FUND</t>
  </si>
  <si>
    <t>RELIANCE REGULAR SAVINGS FUND - BALANCED OPTION</t>
  </si>
  <si>
    <t>RELIANCE FIXED HORIZON FUND-XXII-SERIES-30</t>
  </si>
  <si>
    <t>RELIANCE FIXED HORIZON FUND - XXIV - SERIES 2</t>
  </si>
  <si>
    <t>RELIANCE FIXED HORIZON FUND - XXIV - SERIES 13</t>
  </si>
  <si>
    <t>RELIANCE FIXED HORIZON FUND - XXIV - SERIES 15</t>
  </si>
  <si>
    <t>RELIANCE FIXED HORIZON FUND - XXIV - SERIES 16</t>
  </si>
  <si>
    <t>RELIANCE FIXED HORIZON FUND - XXIV - SERIES 17</t>
  </si>
  <si>
    <t>RELIANCE FIXED HORIZON FUND - XXIV - SERIES 18</t>
  </si>
  <si>
    <t>RELIANCE FIXED HORIZON FUND - XXIV - SERIES 20</t>
  </si>
  <si>
    <t>RELIANCE FIXED HORIZON FUND - XXIV - SERIES 24</t>
  </si>
  <si>
    <t>RELIANCE FIXED HORIZON FUND - XXIV - SERIES 25</t>
  </si>
  <si>
    <t>RELIANCE FIXED HORIZON FUND - XXV - SERIES 1</t>
  </si>
  <si>
    <t>RELIANCE FIXED HORIZON FUND - XXV - SERIES 2</t>
  </si>
  <si>
    <t>RELIANCE FIXED HORIZON FUND - XXV - SERIES 3</t>
  </si>
  <si>
    <t>RELIANCE FIXED HORIZON FUND - XXV - SERIES 4</t>
  </si>
  <si>
    <t>RELIANCE DUAL ADVANTAGE FIXED TENURE FUND IV - PLAN D</t>
  </si>
  <si>
    <t>RELIANCE DUAL ADVANTAGE FIXED TENURE FUND V - PLAN E</t>
  </si>
  <si>
    <t>RELIANCE DUAL ADVANTAGE FIXED TENURE FUND V - PLAN F</t>
  </si>
  <si>
    <t>RELIANCE DUAL ADVANTAGE FIXED TENURE FUND -III - PLAN C</t>
  </si>
  <si>
    <t>RELIANCE DUAL ADVANTAGE FIXED TENURE FUND IV - PLAN B</t>
  </si>
  <si>
    <t>RELIANCE INTERVAL FUND - III - SERIES 1</t>
  </si>
  <si>
    <t>RELIANCE DUAL ADVANTAGE FIXED TENURE FUND V - PLAN G</t>
  </si>
  <si>
    <t>RELIANCE DUAL ADVANTAGE FIXED TENURE FUND V - PLAN H</t>
  </si>
  <si>
    <t>RELIANCE DUAL ADVANTAGE FIXED TENURE FUND VIII - PLAN A</t>
  </si>
  <si>
    <t>RELIANCE FIXED HORIZON FUND - XXIX - SERIES 1</t>
  </si>
  <si>
    <t>RELIANCE FIXED HORIZON FUND - XXIX - SERIES 2</t>
  </si>
  <si>
    <t>RELIANCE FIXED HORIZON FUND - XXIX - SERIES 3</t>
  </si>
  <si>
    <t>RELIANCE FIXED HORIZON FUND - XXV - SERIES 32</t>
  </si>
  <si>
    <t>RELIANCE FIXED HORIZON FUND - XXV - SERIES 33</t>
  </si>
  <si>
    <t>RELIANCE FIXED HORIZON FUND - XXV - SERIES 34</t>
  </si>
  <si>
    <t>RELIANCE FIXED HORIZON FUND - XXV - SERIES 35</t>
  </si>
  <si>
    <t>RELIANCE FIXED HORIZON FUND - XXV - SERIES 6</t>
  </si>
  <si>
    <t>RELIANCE FIXED HORIZON FUND - XXV - SERIES 11</t>
  </si>
  <si>
    <t>RELIANCE FIXED HORIZON FUND - XXV - SERIES 12</t>
  </si>
  <si>
    <t>RELIANCE FIXED HORIZON FUND - XXV - SERIES 13</t>
  </si>
  <si>
    <t>RELIANCE FIXED HORIZON FUND - XXV - SERIES 14</t>
  </si>
  <si>
    <t>RELIANCE FIXED HORIZON FUND - XXV - SERIES 15</t>
  </si>
  <si>
    <t>RELIANCE FIXED HORIZON FUND - XXV - SERIES 16</t>
  </si>
  <si>
    <t>RELIANCE FIXED HORIZON FUND - XXV - SERIES 17</t>
  </si>
  <si>
    <t>RELIANCE FIXED HORIZON FUND - XXV - SERIES 20</t>
  </si>
  <si>
    <t>RELIANCE FIXED HORIZON FUND - XXV - SERIES 18</t>
  </si>
  <si>
    <t>RELIANCE FIXED HORIZON FUND - XXV - SERIES 21</t>
  </si>
  <si>
    <t>RELIANCE FIXED HORIZON FUND - XXV - SERIES 22</t>
  </si>
  <si>
    <t>RELIANCE FIXED HORIZON FUND - XXV - SERIES 23</t>
  </si>
  <si>
    <t>RELIANCE FIXED HORIZON FUND - XXV - SERIES 24</t>
  </si>
  <si>
    <t>RELIANCE FIXED HORIZON FUND - XXV - SERIES 25</t>
  </si>
  <si>
    <t>RELIANCE FIXED HORIZON FUND - XXV - SERIES 26</t>
  </si>
  <si>
    <t>RELIANCE FIXED HORIZON FUND - XXV - SERIES 27</t>
  </si>
  <si>
    <t>RELIANCE FIXED HORIZON FUND - XXV - SERIES 28</t>
  </si>
  <si>
    <t>RELIANCE FIXED HORIZON FUND - XXV - SERIES 30</t>
  </si>
  <si>
    <t>RELIANCE FIXED HORIZON FUND - XXV - SERIES 31</t>
  </si>
  <si>
    <t>RELIANCE FIXED HORIZON FUND - XXVI - SERIES 29</t>
  </si>
  <si>
    <t>RELIANCE FIXED HORIZON FUND - XXVI - SERIES 30</t>
  </si>
  <si>
    <t>RELIANCE FIXED HORIZON FUND - XXVI - SERIES 31</t>
  </si>
  <si>
    <t>RELIANCE FIXED HORIZON FUND - XXVI - SERIES 32</t>
  </si>
  <si>
    <t>RELIANCE FIXED HORIZON FUND - XXVI - SERIES 33</t>
  </si>
  <si>
    <t>RELIANCE FIXED HORIZON FUND - XXVI - SERIES 35</t>
  </si>
  <si>
    <t>RELIANCE FIXED HORIZON FUND - XXVI - SERIES 1</t>
  </si>
  <si>
    <t>RELIANCE FIXED HORIZON FUND - XXVI - SERIES 2</t>
  </si>
  <si>
    <t>RELIANCE FIXED HORIZON FUND - XXVI - SERIES 4</t>
  </si>
  <si>
    <t>RELIANCE FIXED HORIZON FUND - XXVI - SERIES 6</t>
  </si>
  <si>
    <t>RELIANCE FIXED HORIZON FUND - XXVI - SERIES 7</t>
  </si>
  <si>
    <t>RELIANCE FIXED HORIZON FUND - XXVI - SERIES 9</t>
  </si>
  <si>
    <t>RELIANCE FIXED HORIZON FUND - XXVI - SERIES 12</t>
  </si>
  <si>
    <t>RELIANCE FIXED HORIZON FUND - XXVI - SERIES 13</t>
  </si>
  <si>
    <t>RELIANCE FIXED HORIZON FUND - XXVI - SERIES 14</t>
  </si>
  <si>
    <t>RELIANCE FIXED HORIZON FUND - XXVI - SERIES 15</t>
  </si>
  <si>
    <t>RELIANCE FIXED HORIZON FUND - XXVI - SERIES 16</t>
  </si>
  <si>
    <t>RELIANCE FIXED HORIZON FUND - XXVI - SERIES 17</t>
  </si>
  <si>
    <t>RELIANCE FIXED HORIZON FUND - XXVI - SERIES 18</t>
  </si>
  <si>
    <t>RELIANCE FIXED HORIZON FUND - XXVI - SERIES 19</t>
  </si>
  <si>
    <t>RELIANCE FIXED HORIZON FUND - XXVI - SERIES 20</t>
  </si>
  <si>
    <t>RELIANCE FIXED HORIZON FUND - XXVI - SERIES 21</t>
  </si>
  <si>
    <t>RELIANCE FIXED HORIZON FUND - XXVI - SERIES 22</t>
  </si>
  <si>
    <t>RELIANCE FIXED HORIZON FUND - XXVI - SERIES 24</t>
  </si>
  <si>
    <t>RELIANCE CAPITAL BUILDER FUND III – SERIES A</t>
  </si>
  <si>
    <t>RELIANCE DUAL ADVANTAGE FIXED TENURE FUND VIII - PLAN B</t>
  </si>
  <si>
    <t>RELIANCE FIXED HORIZON FUND - XXIX - SERIES 6</t>
  </si>
  <si>
    <t>RELIANCE FIXED HORIZON FUND - XXIX - SERIES 8</t>
  </si>
  <si>
    <t>RELIANCE DUAL ADVANTAGE FIXED TENURE FUND - IV - PLAN E</t>
  </si>
  <si>
    <t>RELIANCE DUAL ADVANTAGE FIXED TENURE FUND VIII - PLAN C</t>
  </si>
  <si>
    <t>RELIANCE FIXED HORIZON FUND - XXIX - SERIES 7</t>
  </si>
  <si>
    <t>RELIANCE FIXED HORIZON FUND - XXIX - SERIES 9</t>
  </si>
  <si>
    <t>RELIANCE FIXED HORIZON FUND - XXIX - SERIES 10</t>
  </si>
  <si>
    <t>RELIANCE  SHORT TERM FUND</t>
  </si>
  <si>
    <t>RELIANCE LIQUID FUND - TREASURY PLAN</t>
  </si>
  <si>
    <t>RELIANCE LIQUID FUND - CASH PLAN</t>
  </si>
  <si>
    <t>RELIANCE FIXED HORIZON FUND - XXIX - SERIES 13</t>
  </si>
  <si>
    <t>RELIANCE FIXED HORIZON FUND - XXIX - SERIES 14</t>
  </si>
  <si>
    <t>RELIANCE FIXED HORIZON FUND - XXIX - SERIES 16</t>
  </si>
  <si>
    <t>RELIANCE FIXED HORIZON FUND - XXIX - SERIES 19</t>
  </si>
  <si>
    <t>RELIANCE FIXED HORIZON FUND - XXIX - SERIES 18</t>
  </si>
  <si>
    <t>RELIANCE FIXED HORIZON FUND - XXIX - SERIES 20</t>
  </si>
  <si>
    <t>RELIANCE FIXED HORIZON FUND - XXX - SERIES 1</t>
  </si>
  <si>
    <t>RELIANCE FIXED HORIZON FUND - XXX - SERIES 2</t>
  </si>
  <si>
    <t>RELIANCE FIXED HORIZON FUND - XXX - SERIES 3</t>
  </si>
  <si>
    <t>RELIANCE FIXED HORIZON FUND - XXX - SERIES 4</t>
  </si>
  <si>
    <t>RELIANCE FIXED HORIZON FUND - XXX - SERIES 5</t>
  </si>
  <si>
    <t>RELIANCE FIXED HORIZON FUND - XXX - SERIES 6</t>
  </si>
  <si>
    <t>RELIANCE FIXED HORIZON FUND - XXX - SERIES 7</t>
  </si>
  <si>
    <t>RELIANCE FIXED HORIZON FUND - XXX - SERIES 8</t>
  </si>
  <si>
    <t>RELIANCE DUAL ADVANTAGE FIXED TENURE FUND IX - PLAN A</t>
  </si>
  <si>
    <t>RELIANCE DUAL ADVANTAGE FIXED TENURE FUND IX - PLAN B</t>
  </si>
  <si>
    <t>RELIANCE FIXED HORIZON FUND - XXX - SERIES 10</t>
  </si>
  <si>
    <t>RELIANCE FIXED HORIZON FUND - XXX - SERIES 11</t>
  </si>
  <si>
    <t>RELIANCE FIXED HORIZON FUND - XXX - SERIES 12</t>
  </si>
  <si>
    <t>RELIANCE FIXED HORIZON FUND - XXX - SERIES 13</t>
  </si>
  <si>
    <t>RELIANCE FIXED HORIZON FUND - XXX - SERIES 14</t>
  </si>
  <si>
    <t>RELIANCE FIXED HORIZON FUND - XXX - SERIES 17</t>
  </si>
  <si>
    <t>RELIANCE FIXED HORIZON FUND - XXX - SERIES 18</t>
  </si>
  <si>
    <t>RELIANCE FIXED HORIZON FUND - XXX - SERIES 19</t>
  </si>
  <si>
    <t>RELIANCE DUAL ADVANTAGE FIXED TENURE FUND IX - PLAN C</t>
  </si>
  <si>
    <t>R*SHARES GOLD ETF</t>
  </si>
  <si>
    <t>R*SHARES BANKING ETF</t>
  </si>
  <si>
    <t>R*SHARES CNX 100 ETF</t>
  </si>
  <si>
    <t>R*SHARES NIFTY ETF</t>
  </si>
  <si>
    <t>R*SHARES CONSUMPTION ETF</t>
  </si>
  <si>
    <t>R*SHARES DIVIDEND OPPORTUNITIES ETF</t>
  </si>
  <si>
    <t>R*SHARES SENSEX ETF</t>
  </si>
  <si>
    <t>R*SHARES NV20 ETF</t>
  </si>
  <si>
    <t>Table showing State wise /Union Territory wise contribution to AUM of category of schemes as on JUN 2016</t>
  </si>
  <si>
    <t>Reliance Mutual Fund: Net Assets Under Management (AAUM) as on JUN 2016 (All figures in Rs. Crore)</t>
  </si>
  <si>
    <t>RELIANCE DUAL ADVANTAGE FIXED TENURE FUND - IX - PLAN D</t>
  </si>
  <si>
    <t>RELIANCE FIXED HORIZON FUND - XXX - SERIES 20</t>
  </si>
  <si>
    <t>RELIANCE FIXED HORIZON FUND - XXXI - SERIES 1</t>
  </si>
  <si>
    <t>RELIANCE FIXED HORIZON FUND - XXXI - SERIES 2</t>
  </si>
  <si>
    <t>RELIANCE FIXED HORIZON FUND - XXXI - SERIES 4</t>
  </si>
  <si>
    <t>Reliance Mutual Fund (All figures in Rs. Crore)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</si>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</sst>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3" fontId="0" fillId="0" borderId="0" xfId="42" applyFont="1" applyAlignment="1">
      <alignment/>
    </xf>
    <xf numFmtId="43" fontId="40" fillId="0" borderId="0" xfId="42" applyFont="1" applyBorder="1" applyAlignment="1">
      <alignment/>
    </xf>
    <xf numFmtId="43" fontId="0" fillId="0" borderId="0" xfId="42" applyFont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40" fillId="0" borderId="14" xfId="0" applyFont="1" applyBorder="1" applyAlignment="1">
      <alignment horizontal="left" vertical="top" wrapText="1"/>
    </xf>
    <xf numFmtId="43" fontId="0" fillId="0" borderId="0" xfId="42" applyFont="1" applyAlignment="1">
      <alignment/>
    </xf>
    <xf numFmtId="49" fontId="42" fillId="0" borderId="19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20" xfId="55" applyNumberFormat="1" applyFont="1" applyFill="1" applyBorder="1" applyAlignment="1">
      <alignment horizontal="center" vertical="center" wrapText="1"/>
      <protection/>
    </xf>
    <xf numFmtId="49" fontId="42" fillId="0" borderId="21" xfId="55" applyNumberFormat="1" applyFont="1" applyFill="1" applyBorder="1" applyAlignment="1">
      <alignment horizontal="center" vertical="center" wrapText="1"/>
      <protection/>
    </xf>
    <xf numFmtId="49" fontId="42" fillId="0" borderId="22" xfId="55" applyNumberFormat="1" applyFont="1" applyFill="1" applyBorder="1" applyAlignment="1">
      <alignment horizontal="center" vertical="center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2" fontId="5" fillId="0" borderId="28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2" fontId="5" fillId="0" borderId="31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/>
      <protection/>
    </xf>
    <xf numFmtId="2" fontId="5" fillId="0" borderId="24" xfId="56" applyNumberFormat="1" applyFont="1" applyFill="1" applyBorder="1" applyAlignment="1">
      <alignment horizontal="center"/>
      <protection/>
    </xf>
    <xf numFmtId="2" fontId="5" fillId="0" borderId="25" xfId="56" applyNumberFormat="1" applyFont="1" applyFill="1" applyBorder="1" applyAlignment="1">
      <alignment horizontal="center"/>
      <protection/>
    </xf>
    <xf numFmtId="3" fontId="5" fillId="0" borderId="32" xfId="56" applyNumberFormat="1" applyFont="1" applyFill="1" applyBorder="1" applyAlignment="1">
      <alignment horizontal="center" vertical="center" wrapText="1"/>
      <protection/>
    </xf>
    <xf numFmtId="3" fontId="5" fillId="0" borderId="33" xfId="56" applyNumberFormat="1" applyFont="1" applyFill="1" applyBorder="1" applyAlignment="1">
      <alignment horizontal="center" vertical="center" wrapText="1"/>
      <protection/>
    </xf>
    <xf numFmtId="3" fontId="5" fillId="0" borderId="34" xfId="56" applyNumberFormat="1" applyFont="1" applyFill="1" applyBorder="1" applyAlignment="1">
      <alignment horizontal="center" vertical="center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4" fillId="0" borderId="36" xfId="56" applyNumberFormat="1" applyFont="1" applyFill="1" applyBorder="1" applyAlignment="1">
      <alignment horizontal="left" vertical="top" wrapText="1"/>
      <protection/>
    </xf>
    <xf numFmtId="2" fontId="4" fillId="0" borderId="37" xfId="56" applyNumberFormat="1" applyFont="1" applyFill="1" applyBorder="1" applyAlignment="1">
      <alignment horizontal="left" vertical="top" wrapText="1"/>
      <protection/>
    </xf>
    <xf numFmtId="2" fontId="4" fillId="0" borderId="38" xfId="56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306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0" sqref="H10"/>
    </sheetView>
  </sheetViews>
  <sheetFormatPr defaultColWidth="9.140625" defaultRowHeight="15"/>
  <cols>
    <col min="1" max="1" width="8.28125" style="0" customWidth="1"/>
    <col min="2" max="2" width="57.28125" style="0" bestFit="1" customWidth="1"/>
    <col min="3" max="3" width="4.57421875" style="0" bestFit="1" customWidth="1"/>
    <col min="4" max="4" width="8.140625" style="0" customWidth="1"/>
    <col min="5" max="6" width="4.57421875" style="0" customWidth="1"/>
    <col min="7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6" width="4.57421875" style="0" customWidth="1"/>
    <col min="17" max="17" width="4.57421875" style="0" bestFit="1" customWidth="1"/>
    <col min="18" max="19" width="8.140625" style="0" bestFit="1" customWidth="1"/>
    <col min="20" max="20" width="6.57421875" style="0" customWidth="1"/>
    <col min="21" max="21" width="4.57421875" style="0" customWidth="1"/>
    <col min="22" max="22" width="6.57421875" style="0" bestFit="1" customWidth="1"/>
    <col min="23" max="23" width="4.57421875" style="0" customWidth="1"/>
    <col min="24" max="24" width="5.57421875" style="0" bestFit="1" customWidth="1"/>
    <col min="25" max="26" width="4.57421875" style="0" customWidth="1"/>
    <col min="27" max="27" width="5.57421875" style="0" customWidth="1"/>
    <col min="28" max="28" width="5.57421875" style="0" bestFit="1" customWidth="1"/>
    <col min="29" max="29" width="5.57421875" style="0" customWidth="1"/>
    <col min="30" max="31" width="4.57421875" style="0" customWidth="1"/>
    <col min="32" max="32" width="5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5.57421875" style="0" bestFit="1" customWidth="1"/>
    <col min="43" max="43" width="4.57421875" style="0" customWidth="1"/>
    <col min="44" max="44" width="6.57421875" style="0" bestFit="1" customWidth="1"/>
    <col min="45" max="46" width="4.57421875" style="0" customWidth="1"/>
    <col min="47" max="47" width="6.57421875" style="0" customWidth="1"/>
    <col min="48" max="48" width="9.140625" style="0" bestFit="1" customWidth="1"/>
    <col min="49" max="49" width="9.140625" style="0" customWidth="1"/>
    <col min="50" max="51" width="8.140625" style="0" bestFit="1" customWidth="1"/>
    <col min="52" max="52" width="9.140625" style="0" bestFit="1" customWidth="1"/>
    <col min="53" max="57" width="4.57421875" style="0" customWidth="1"/>
    <col min="58" max="58" width="9.140625" style="0" bestFit="1" customWidth="1"/>
    <col min="59" max="59" width="8.140625" style="0" bestFit="1" customWidth="1"/>
    <col min="60" max="60" width="6.57421875" style="0" customWidth="1"/>
    <col min="61" max="61" width="5.57421875" style="0" bestFit="1" customWidth="1"/>
    <col min="62" max="62" width="8.140625" style="0" bestFit="1" customWidth="1"/>
    <col min="63" max="63" width="17.00390625" style="24" customWidth="1"/>
    <col min="64" max="64" width="10.7109375" style="0" bestFit="1" customWidth="1"/>
    <col min="65" max="65" width="12.28125" style="54" bestFit="1" customWidth="1"/>
  </cols>
  <sheetData>
    <row r="2" ht="15" customHeight="1" thickBot="1">
      <c r="B2" s="1"/>
    </row>
    <row r="3" spans="1:63" ht="15.75" customHeight="1" thickBot="1">
      <c r="A3" s="62" t="s">
        <v>0</v>
      </c>
      <c r="B3" s="64" t="s">
        <v>1</v>
      </c>
      <c r="C3" s="85" t="s">
        <v>336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7"/>
    </row>
    <row r="4" spans="1:63" ht="18.75" thickBot="1">
      <c r="A4" s="63"/>
      <c r="B4" s="65"/>
      <c r="C4" s="67" t="s">
        <v>2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9"/>
      <c r="W4" s="67" t="s">
        <v>3</v>
      </c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9"/>
      <c r="AQ4" s="67" t="s">
        <v>4</v>
      </c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9"/>
      <c r="BK4" s="79" t="s">
        <v>35</v>
      </c>
    </row>
    <row r="5" spans="1:63" ht="18.75" thickBot="1">
      <c r="A5" s="63"/>
      <c r="B5" s="65"/>
      <c r="C5" s="76" t="s">
        <v>5</v>
      </c>
      <c r="D5" s="77"/>
      <c r="E5" s="77"/>
      <c r="F5" s="77"/>
      <c r="G5" s="77"/>
      <c r="H5" s="77"/>
      <c r="I5" s="77"/>
      <c r="J5" s="77"/>
      <c r="K5" s="77"/>
      <c r="L5" s="78"/>
      <c r="M5" s="76" t="s">
        <v>6</v>
      </c>
      <c r="N5" s="77"/>
      <c r="O5" s="77"/>
      <c r="P5" s="77"/>
      <c r="Q5" s="77"/>
      <c r="R5" s="77"/>
      <c r="S5" s="77"/>
      <c r="T5" s="77"/>
      <c r="U5" s="77"/>
      <c r="V5" s="78"/>
      <c r="W5" s="76" t="s">
        <v>5</v>
      </c>
      <c r="X5" s="77"/>
      <c r="Y5" s="77"/>
      <c r="Z5" s="77"/>
      <c r="AA5" s="77"/>
      <c r="AB5" s="77"/>
      <c r="AC5" s="77"/>
      <c r="AD5" s="77"/>
      <c r="AE5" s="77"/>
      <c r="AF5" s="78"/>
      <c r="AG5" s="76" t="s">
        <v>6</v>
      </c>
      <c r="AH5" s="77"/>
      <c r="AI5" s="77"/>
      <c r="AJ5" s="77"/>
      <c r="AK5" s="77"/>
      <c r="AL5" s="77"/>
      <c r="AM5" s="77"/>
      <c r="AN5" s="77"/>
      <c r="AO5" s="77"/>
      <c r="AP5" s="78"/>
      <c r="AQ5" s="76" t="s">
        <v>5</v>
      </c>
      <c r="AR5" s="77"/>
      <c r="AS5" s="77"/>
      <c r="AT5" s="77"/>
      <c r="AU5" s="77"/>
      <c r="AV5" s="77"/>
      <c r="AW5" s="77"/>
      <c r="AX5" s="77"/>
      <c r="AY5" s="77"/>
      <c r="AZ5" s="78"/>
      <c r="BA5" s="76" t="s">
        <v>6</v>
      </c>
      <c r="BB5" s="77"/>
      <c r="BC5" s="77"/>
      <c r="BD5" s="77"/>
      <c r="BE5" s="77"/>
      <c r="BF5" s="77"/>
      <c r="BG5" s="77"/>
      <c r="BH5" s="77"/>
      <c r="BI5" s="77"/>
      <c r="BJ5" s="78"/>
      <c r="BK5" s="80"/>
    </row>
    <row r="6" spans="1:63" ht="18" customHeight="1">
      <c r="A6" s="63"/>
      <c r="B6" s="65"/>
      <c r="C6" s="70" t="s">
        <v>7</v>
      </c>
      <c r="D6" s="71"/>
      <c r="E6" s="71"/>
      <c r="F6" s="71"/>
      <c r="G6" s="72"/>
      <c r="H6" s="73" t="s">
        <v>8</v>
      </c>
      <c r="I6" s="74"/>
      <c r="J6" s="74"/>
      <c r="K6" s="74"/>
      <c r="L6" s="75"/>
      <c r="M6" s="70" t="s">
        <v>7</v>
      </c>
      <c r="N6" s="71"/>
      <c r="O6" s="71"/>
      <c r="P6" s="71"/>
      <c r="Q6" s="72"/>
      <c r="R6" s="73" t="s">
        <v>8</v>
      </c>
      <c r="S6" s="74"/>
      <c r="T6" s="74"/>
      <c r="U6" s="74"/>
      <c r="V6" s="75"/>
      <c r="W6" s="70" t="s">
        <v>7</v>
      </c>
      <c r="X6" s="71"/>
      <c r="Y6" s="71"/>
      <c r="Z6" s="71"/>
      <c r="AA6" s="72"/>
      <c r="AB6" s="73" t="s">
        <v>8</v>
      </c>
      <c r="AC6" s="74"/>
      <c r="AD6" s="74"/>
      <c r="AE6" s="74"/>
      <c r="AF6" s="75"/>
      <c r="AG6" s="70" t="s">
        <v>7</v>
      </c>
      <c r="AH6" s="71"/>
      <c r="AI6" s="71"/>
      <c r="AJ6" s="71"/>
      <c r="AK6" s="72"/>
      <c r="AL6" s="73" t="s">
        <v>8</v>
      </c>
      <c r="AM6" s="74"/>
      <c r="AN6" s="74"/>
      <c r="AO6" s="74"/>
      <c r="AP6" s="75"/>
      <c r="AQ6" s="70" t="s">
        <v>7</v>
      </c>
      <c r="AR6" s="71"/>
      <c r="AS6" s="71"/>
      <c r="AT6" s="71"/>
      <c r="AU6" s="72"/>
      <c r="AV6" s="73" t="s">
        <v>8</v>
      </c>
      <c r="AW6" s="74"/>
      <c r="AX6" s="74"/>
      <c r="AY6" s="74"/>
      <c r="AZ6" s="75"/>
      <c r="BA6" s="70" t="s">
        <v>7</v>
      </c>
      <c r="BB6" s="71"/>
      <c r="BC6" s="71"/>
      <c r="BD6" s="71"/>
      <c r="BE6" s="72"/>
      <c r="BF6" s="73" t="s">
        <v>8</v>
      </c>
      <c r="BG6" s="74"/>
      <c r="BH6" s="74"/>
      <c r="BI6" s="74"/>
      <c r="BJ6" s="75"/>
      <c r="BK6" s="80"/>
    </row>
    <row r="7" spans="1:63" ht="15.75">
      <c r="A7" s="63"/>
      <c r="B7" s="66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81"/>
    </row>
    <row r="8" spans="1:63" ht="18">
      <c r="A8" s="59" t="s">
        <v>96</v>
      </c>
      <c r="B8" s="57" t="s">
        <v>97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8"/>
    </row>
    <row r="9" spans="1:62" ht="15.75">
      <c r="A9" s="5" t="s">
        <v>9</v>
      </c>
      <c r="B9" s="26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5" s="12" customFormat="1" ht="15">
      <c r="A10" s="5"/>
      <c r="B10" s="8" t="s">
        <v>300</v>
      </c>
      <c r="C10" s="11">
        <v>0</v>
      </c>
      <c r="D10" s="9">
        <v>1017.0546202738333</v>
      </c>
      <c r="E10" s="9">
        <v>0</v>
      </c>
      <c r="F10" s="9">
        <v>0</v>
      </c>
      <c r="G10" s="10">
        <v>23.9675616386333</v>
      </c>
      <c r="H10" s="11">
        <v>189.1593314164979</v>
      </c>
      <c r="I10" s="9">
        <v>8061.885569375266</v>
      </c>
      <c r="J10" s="9">
        <v>2739.1268415266336</v>
      </c>
      <c r="K10" s="9">
        <v>4.4340310609666</v>
      </c>
      <c r="L10" s="10">
        <v>457.9354642278985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60.01395841603021</v>
      </c>
      <c r="S10" s="9">
        <v>991.9821286378645</v>
      </c>
      <c r="T10" s="9">
        <v>538.5349983594328</v>
      </c>
      <c r="U10" s="9">
        <v>0</v>
      </c>
      <c r="V10" s="10">
        <v>50.70641717066461</v>
      </c>
      <c r="W10" s="11">
        <v>0</v>
      </c>
      <c r="X10" s="9">
        <v>0.5043884607</v>
      </c>
      <c r="Y10" s="9">
        <v>0</v>
      </c>
      <c r="Z10" s="9">
        <v>0</v>
      </c>
      <c r="AA10" s="10">
        <v>0</v>
      </c>
      <c r="AB10" s="11">
        <v>0.6875639101659999</v>
      </c>
      <c r="AC10" s="9">
        <v>5.511632325499801</v>
      </c>
      <c r="AD10" s="9">
        <v>0</v>
      </c>
      <c r="AE10" s="9">
        <v>0</v>
      </c>
      <c r="AF10" s="10">
        <v>0.0407744357332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0.39460310016550004</v>
      </c>
      <c r="AM10" s="9">
        <v>7.79326E-05</v>
      </c>
      <c r="AN10" s="9">
        <v>0</v>
      </c>
      <c r="AO10" s="9">
        <v>0</v>
      </c>
      <c r="AP10" s="10">
        <v>0.161280894533</v>
      </c>
      <c r="AQ10" s="11">
        <v>0</v>
      </c>
      <c r="AR10" s="9">
        <v>20.4635897074999</v>
      </c>
      <c r="AS10" s="9">
        <v>0</v>
      </c>
      <c r="AT10" s="9">
        <v>0</v>
      </c>
      <c r="AU10" s="10">
        <v>0</v>
      </c>
      <c r="AV10" s="11">
        <v>752.2067154001375</v>
      </c>
      <c r="AW10" s="9">
        <v>8465.35164399937</v>
      </c>
      <c r="AX10" s="9">
        <v>1895.5192532586993</v>
      </c>
      <c r="AY10" s="9">
        <v>0</v>
      </c>
      <c r="AZ10" s="10">
        <v>325.4773478964756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117.2219027343568</v>
      </c>
      <c r="BG10" s="9">
        <v>500.5364686446928</v>
      </c>
      <c r="BH10" s="9">
        <v>75.2635848832325</v>
      </c>
      <c r="BI10" s="9">
        <v>0</v>
      </c>
      <c r="BJ10" s="10">
        <v>100.6156000340567</v>
      </c>
      <c r="BK10" s="16">
        <f>SUM(C10:BJ10)</f>
        <v>26394.757349721636</v>
      </c>
      <c r="BL10" s="15"/>
      <c r="BM10" s="49"/>
    </row>
    <row r="11" spans="1:65" s="12" customFormat="1" ht="15">
      <c r="A11" s="5"/>
      <c r="B11" s="8" t="s">
        <v>301</v>
      </c>
      <c r="C11" s="11">
        <v>0</v>
      </c>
      <c r="D11" s="9">
        <v>0.5471988643333</v>
      </c>
      <c r="E11" s="9">
        <v>0</v>
      </c>
      <c r="F11" s="9">
        <v>0</v>
      </c>
      <c r="G11" s="10">
        <v>0</v>
      </c>
      <c r="H11" s="11">
        <v>46.095581841998104</v>
      </c>
      <c r="I11" s="9">
        <v>2341.677471692333</v>
      </c>
      <c r="J11" s="9">
        <v>994.8074885252331</v>
      </c>
      <c r="K11" s="9">
        <v>0</v>
      </c>
      <c r="L11" s="10">
        <v>26.0500600776989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28.2986196006318</v>
      </c>
      <c r="S11" s="9">
        <v>248.97927077403244</v>
      </c>
      <c r="T11" s="9">
        <v>132.19766927666657</v>
      </c>
      <c r="U11" s="9">
        <v>0</v>
      </c>
      <c r="V11" s="10">
        <v>15.3903170774321</v>
      </c>
      <c r="W11" s="11">
        <v>0</v>
      </c>
      <c r="X11" s="9">
        <v>0</v>
      </c>
      <c r="Y11" s="9">
        <v>0</v>
      </c>
      <c r="Z11" s="9">
        <v>0</v>
      </c>
      <c r="AA11" s="10">
        <v>0</v>
      </c>
      <c r="AB11" s="11">
        <v>0.1565553807664</v>
      </c>
      <c r="AC11" s="9">
        <v>3.1428999710666</v>
      </c>
      <c r="AD11" s="9">
        <v>0</v>
      </c>
      <c r="AE11" s="9">
        <v>0</v>
      </c>
      <c r="AF11" s="10">
        <v>0.3123703803664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0.0490684022997</v>
      </c>
      <c r="AM11" s="9">
        <v>0</v>
      </c>
      <c r="AN11" s="9">
        <v>0</v>
      </c>
      <c r="AO11" s="9">
        <v>0</v>
      </c>
      <c r="AP11" s="10">
        <v>0</v>
      </c>
      <c r="AQ11" s="11">
        <v>0</v>
      </c>
      <c r="AR11" s="9">
        <v>1.7327013931000002</v>
      </c>
      <c r="AS11" s="9">
        <v>0</v>
      </c>
      <c r="AT11" s="9">
        <v>0</v>
      </c>
      <c r="AU11" s="10">
        <v>0</v>
      </c>
      <c r="AV11" s="11">
        <v>416.0237852905243</v>
      </c>
      <c r="AW11" s="9">
        <v>736.5487223703601</v>
      </c>
      <c r="AX11" s="9">
        <v>5.267576918533099</v>
      </c>
      <c r="AY11" s="9">
        <v>0</v>
      </c>
      <c r="AZ11" s="10">
        <v>222.05138073908998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338.1839692012621</v>
      </c>
      <c r="BG11" s="9">
        <v>202.2962065953237</v>
      </c>
      <c r="BH11" s="9">
        <v>98.31852407823258</v>
      </c>
      <c r="BI11" s="9">
        <v>0</v>
      </c>
      <c r="BJ11" s="10">
        <v>156.7435897119539</v>
      </c>
      <c r="BK11" s="16">
        <f>SUM(C11:BJ11)</f>
        <v>6014.8710281632375</v>
      </c>
      <c r="BL11" s="15"/>
      <c r="BM11" s="49"/>
    </row>
    <row r="12" spans="1:65" s="12" customFormat="1" ht="15">
      <c r="A12" s="5"/>
      <c r="B12" s="8" t="s">
        <v>99</v>
      </c>
      <c r="C12" s="11">
        <v>0</v>
      </c>
      <c r="D12" s="9">
        <v>581.4667564482331</v>
      </c>
      <c r="E12" s="9">
        <v>0</v>
      </c>
      <c r="F12" s="9">
        <v>0</v>
      </c>
      <c r="G12" s="10">
        <v>0.10571590766660001</v>
      </c>
      <c r="H12" s="11">
        <v>43.08985462036551</v>
      </c>
      <c r="I12" s="9">
        <v>2294.1750133641326</v>
      </c>
      <c r="J12" s="9">
        <v>770.1943116693667</v>
      </c>
      <c r="K12" s="9">
        <v>55.115721127</v>
      </c>
      <c r="L12" s="10">
        <v>65.0608815652658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6.4353026847653005</v>
      </c>
      <c r="S12" s="9">
        <v>201.6129843368995</v>
      </c>
      <c r="T12" s="9">
        <v>12.5758234988666</v>
      </c>
      <c r="U12" s="9">
        <v>0</v>
      </c>
      <c r="V12" s="10">
        <v>3.2662882522656</v>
      </c>
      <c r="W12" s="11">
        <v>0</v>
      </c>
      <c r="X12" s="9">
        <v>24.7511735364666</v>
      </c>
      <c r="Y12" s="9">
        <v>0</v>
      </c>
      <c r="Z12" s="9">
        <v>0</v>
      </c>
      <c r="AA12" s="10">
        <v>0</v>
      </c>
      <c r="AB12" s="11">
        <v>0.3997927633665</v>
      </c>
      <c r="AC12" s="9">
        <v>0.0007101986666</v>
      </c>
      <c r="AD12" s="9">
        <v>0</v>
      </c>
      <c r="AE12" s="9">
        <v>0</v>
      </c>
      <c r="AF12" s="10">
        <v>0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0.0200388683331</v>
      </c>
      <c r="AM12" s="9">
        <v>0</v>
      </c>
      <c r="AN12" s="9">
        <v>0</v>
      </c>
      <c r="AO12" s="9">
        <v>0</v>
      </c>
      <c r="AP12" s="10">
        <v>0</v>
      </c>
      <c r="AQ12" s="11">
        <v>0</v>
      </c>
      <c r="AR12" s="9">
        <v>0.1364080332333</v>
      </c>
      <c r="AS12" s="9">
        <v>0</v>
      </c>
      <c r="AT12" s="9">
        <v>0</v>
      </c>
      <c r="AU12" s="10">
        <v>0</v>
      </c>
      <c r="AV12" s="11">
        <v>148.45751893338036</v>
      </c>
      <c r="AW12" s="9">
        <v>771.0922190687905</v>
      </c>
      <c r="AX12" s="9">
        <v>209.0381043172</v>
      </c>
      <c r="AY12" s="9">
        <v>0</v>
      </c>
      <c r="AZ12" s="10">
        <v>44.447203823125996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23.87255915408449</v>
      </c>
      <c r="BG12" s="9">
        <v>147.8918793436657</v>
      </c>
      <c r="BH12" s="9">
        <v>1.6896729904999</v>
      </c>
      <c r="BI12" s="9">
        <v>0</v>
      </c>
      <c r="BJ12" s="10">
        <v>8.5809631716301</v>
      </c>
      <c r="BK12" s="16">
        <f>SUM(C12:BJ12)</f>
        <v>5413.476897677271</v>
      </c>
      <c r="BL12" s="15"/>
      <c r="BM12" s="49"/>
    </row>
    <row r="13" spans="1:65" s="20" customFormat="1" ht="15">
      <c r="A13" s="5"/>
      <c r="B13" s="14" t="s">
        <v>11</v>
      </c>
      <c r="C13" s="19">
        <f>SUM(C10:C12)</f>
        <v>0</v>
      </c>
      <c r="D13" s="17">
        <f aca="true" t="shared" si="0" ref="D13:BK13">SUM(D10:D12)</f>
        <v>1599.0685755863997</v>
      </c>
      <c r="E13" s="17">
        <f t="shared" si="0"/>
        <v>0</v>
      </c>
      <c r="F13" s="17">
        <f t="shared" si="0"/>
        <v>0</v>
      </c>
      <c r="G13" s="18">
        <f t="shared" si="0"/>
        <v>24.0732775462999</v>
      </c>
      <c r="H13" s="19">
        <f t="shared" si="0"/>
        <v>278.3447678788615</v>
      </c>
      <c r="I13" s="17">
        <f t="shared" si="0"/>
        <v>12697.738054431731</v>
      </c>
      <c r="J13" s="17">
        <f t="shared" si="0"/>
        <v>4504.128641721233</v>
      </c>
      <c r="K13" s="17">
        <f t="shared" si="0"/>
        <v>59.549752187966604</v>
      </c>
      <c r="L13" s="18">
        <f t="shared" si="0"/>
        <v>549.0464058708632</v>
      </c>
      <c r="M13" s="19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8">
        <f t="shared" si="0"/>
        <v>0</v>
      </c>
      <c r="R13" s="19">
        <f t="shared" si="0"/>
        <v>94.74788070142732</v>
      </c>
      <c r="S13" s="17">
        <f t="shared" si="0"/>
        <v>1442.5743837487964</v>
      </c>
      <c r="T13" s="17">
        <f t="shared" si="0"/>
        <v>683.3084911349661</v>
      </c>
      <c r="U13" s="17">
        <f t="shared" si="0"/>
        <v>0</v>
      </c>
      <c r="V13" s="18">
        <f t="shared" si="0"/>
        <v>69.3630225003623</v>
      </c>
      <c r="W13" s="19">
        <f t="shared" si="0"/>
        <v>0</v>
      </c>
      <c r="X13" s="17">
        <f t="shared" si="0"/>
        <v>25.2555619971666</v>
      </c>
      <c r="Y13" s="17">
        <f t="shared" si="0"/>
        <v>0</v>
      </c>
      <c r="Z13" s="17">
        <f t="shared" si="0"/>
        <v>0</v>
      </c>
      <c r="AA13" s="18">
        <f t="shared" si="0"/>
        <v>0</v>
      </c>
      <c r="AB13" s="19">
        <f t="shared" si="0"/>
        <v>1.2439120542989</v>
      </c>
      <c r="AC13" s="17">
        <f t="shared" si="0"/>
        <v>8.655242495233</v>
      </c>
      <c r="AD13" s="17">
        <f t="shared" si="0"/>
        <v>0</v>
      </c>
      <c r="AE13" s="17">
        <f t="shared" si="0"/>
        <v>0</v>
      </c>
      <c r="AF13" s="18">
        <f t="shared" si="0"/>
        <v>0.3531448160996</v>
      </c>
      <c r="AG13" s="19">
        <f t="shared" si="0"/>
        <v>0</v>
      </c>
      <c r="AH13" s="17">
        <f t="shared" si="0"/>
        <v>0</v>
      </c>
      <c r="AI13" s="17">
        <f t="shared" si="0"/>
        <v>0</v>
      </c>
      <c r="AJ13" s="17">
        <f t="shared" si="0"/>
        <v>0</v>
      </c>
      <c r="AK13" s="18">
        <f t="shared" si="0"/>
        <v>0</v>
      </c>
      <c r="AL13" s="19">
        <f t="shared" si="0"/>
        <v>0.4637103707983</v>
      </c>
      <c r="AM13" s="17">
        <f t="shared" si="0"/>
        <v>7.79326E-05</v>
      </c>
      <c r="AN13" s="17">
        <f t="shared" si="0"/>
        <v>0</v>
      </c>
      <c r="AO13" s="17">
        <f t="shared" si="0"/>
        <v>0</v>
      </c>
      <c r="AP13" s="18">
        <f t="shared" si="0"/>
        <v>0.161280894533</v>
      </c>
      <c r="AQ13" s="19">
        <f t="shared" si="0"/>
        <v>0</v>
      </c>
      <c r="AR13" s="17">
        <f t="shared" si="0"/>
        <v>22.332699133833202</v>
      </c>
      <c r="AS13" s="17">
        <f t="shared" si="0"/>
        <v>0</v>
      </c>
      <c r="AT13" s="17">
        <f t="shared" si="0"/>
        <v>0</v>
      </c>
      <c r="AU13" s="18">
        <f t="shared" si="0"/>
        <v>0</v>
      </c>
      <c r="AV13" s="19">
        <f t="shared" si="0"/>
        <v>1316.6880196240422</v>
      </c>
      <c r="AW13" s="17">
        <f t="shared" si="0"/>
        <v>9972.99258543852</v>
      </c>
      <c r="AX13" s="17">
        <f t="shared" si="0"/>
        <v>2109.8249344944325</v>
      </c>
      <c r="AY13" s="17">
        <f t="shared" si="0"/>
        <v>0</v>
      </c>
      <c r="AZ13" s="18">
        <f t="shared" si="0"/>
        <v>591.9759324586915</v>
      </c>
      <c r="BA13" s="19">
        <f t="shared" si="0"/>
        <v>0</v>
      </c>
      <c r="BB13" s="17">
        <f t="shared" si="0"/>
        <v>0</v>
      </c>
      <c r="BC13" s="17">
        <f t="shared" si="0"/>
        <v>0</v>
      </c>
      <c r="BD13" s="17">
        <f t="shared" si="0"/>
        <v>0</v>
      </c>
      <c r="BE13" s="18">
        <f t="shared" si="0"/>
        <v>0</v>
      </c>
      <c r="BF13" s="19">
        <f t="shared" si="0"/>
        <v>479.27843108970336</v>
      </c>
      <c r="BG13" s="17">
        <f t="shared" si="0"/>
        <v>850.7245545836821</v>
      </c>
      <c r="BH13" s="17">
        <f t="shared" si="0"/>
        <v>175.27178195196498</v>
      </c>
      <c r="BI13" s="17">
        <f t="shared" si="0"/>
        <v>0</v>
      </c>
      <c r="BJ13" s="18">
        <f t="shared" si="0"/>
        <v>265.9401529176407</v>
      </c>
      <c r="BK13" s="31">
        <f t="shared" si="0"/>
        <v>37823.10527556214</v>
      </c>
      <c r="BL13" s="15"/>
      <c r="BM13" s="55"/>
    </row>
    <row r="14" spans="3:64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5"/>
    </row>
    <row r="15" spans="1:65" s="20" customFormat="1" ht="15">
      <c r="A15" s="5" t="s">
        <v>12</v>
      </c>
      <c r="B15" s="26" t="s">
        <v>13</v>
      </c>
      <c r="C15" s="19"/>
      <c r="D15" s="17"/>
      <c r="E15" s="17"/>
      <c r="F15" s="17"/>
      <c r="G15" s="18"/>
      <c r="H15" s="19"/>
      <c r="I15" s="17"/>
      <c r="J15" s="17"/>
      <c r="K15" s="17"/>
      <c r="L15" s="18"/>
      <c r="M15" s="19"/>
      <c r="N15" s="17"/>
      <c r="O15" s="17"/>
      <c r="P15" s="17"/>
      <c r="Q15" s="18"/>
      <c r="R15" s="19"/>
      <c r="S15" s="17"/>
      <c r="T15" s="17"/>
      <c r="U15" s="17"/>
      <c r="V15" s="18"/>
      <c r="W15" s="19"/>
      <c r="X15" s="17"/>
      <c r="Y15" s="17"/>
      <c r="Z15" s="17"/>
      <c r="AA15" s="18"/>
      <c r="AB15" s="19"/>
      <c r="AC15" s="17"/>
      <c r="AD15" s="17"/>
      <c r="AE15" s="17"/>
      <c r="AF15" s="18"/>
      <c r="AG15" s="19"/>
      <c r="AH15" s="17"/>
      <c r="AI15" s="17"/>
      <c r="AJ15" s="17"/>
      <c r="AK15" s="18"/>
      <c r="AL15" s="19"/>
      <c r="AM15" s="17"/>
      <c r="AN15" s="17"/>
      <c r="AO15" s="17"/>
      <c r="AP15" s="18"/>
      <c r="AQ15" s="19"/>
      <c r="AR15" s="17"/>
      <c r="AS15" s="17"/>
      <c r="AT15" s="17"/>
      <c r="AU15" s="18"/>
      <c r="AV15" s="19"/>
      <c r="AW15" s="17"/>
      <c r="AX15" s="17"/>
      <c r="AY15" s="17"/>
      <c r="AZ15" s="18"/>
      <c r="BA15" s="19"/>
      <c r="BB15" s="17"/>
      <c r="BC15" s="17"/>
      <c r="BD15" s="17"/>
      <c r="BE15" s="18"/>
      <c r="BF15" s="19"/>
      <c r="BG15" s="17"/>
      <c r="BH15" s="17"/>
      <c r="BI15" s="17"/>
      <c r="BJ15" s="18"/>
      <c r="BK15" s="31"/>
      <c r="BL15" s="15"/>
      <c r="BM15" s="55"/>
    </row>
    <row r="16" spans="1:65" s="12" customFormat="1" ht="15">
      <c r="A16" s="5"/>
      <c r="B16" s="8" t="s">
        <v>32</v>
      </c>
      <c r="C16" s="11">
        <v>0</v>
      </c>
      <c r="D16" s="9">
        <v>37.5750492084333</v>
      </c>
      <c r="E16" s="9">
        <v>0</v>
      </c>
      <c r="F16" s="9">
        <v>0</v>
      </c>
      <c r="G16" s="10">
        <v>0</v>
      </c>
      <c r="H16" s="11">
        <v>391.75638781266576</v>
      </c>
      <c r="I16" s="9">
        <v>156.6890044226327</v>
      </c>
      <c r="J16" s="9">
        <v>1.1054997435333</v>
      </c>
      <c r="K16" s="9">
        <v>0</v>
      </c>
      <c r="L16" s="10">
        <v>19.475880164465895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2.6792923810654</v>
      </c>
      <c r="S16" s="9">
        <v>30.0876451642997</v>
      </c>
      <c r="T16" s="9">
        <v>0</v>
      </c>
      <c r="U16" s="9">
        <v>0</v>
      </c>
      <c r="V16" s="10">
        <v>1.2251035622658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0.13056792956660002</v>
      </c>
      <c r="AC16" s="9">
        <v>0</v>
      </c>
      <c r="AD16" s="9">
        <v>0</v>
      </c>
      <c r="AE16" s="9">
        <v>0</v>
      </c>
      <c r="AF16" s="10">
        <v>0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80.0165383959249</v>
      </c>
      <c r="AW16" s="9">
        <v>351.3653552936964</v>
      </c>
      <c r="AX16" s="9">
        <v>2.2036402669666</v>
      </c>
      <c r="AY16" s="9">
        <v>0</v>
      </c>
      <c r="AZ16" s="10">
        <v>160.99472376186088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7.425908824659</v>
      </c>
      <c r="BG16" s="9">
        <v>38.688442284065694</v>
      </c>
      <c r="BH16" s="9">
        <v>0</v>
      </c>
      <c r="BI16" s="9">
        <v>0</v>
      </c>
      <c r="BJ16" s="10">
        <v>9.2693889680632</v>
      </c>
      <c r="BK16" s="16">
        <f>SUM(C16:BJ16)</f>
        <v>1290.6884281841653</v>
      </c>
      <c r="BL16" s="15"/>
      <c r="BM16" s="49"/>
    </row>
    <row r="17" spans="1:65" s="20" customFormat="1" ht="15">
      <c r="A17" s="5"/>
      <c r="B17" s="14" t="s">
        <v>14</v>
      </c>
      <c r="C17" s="19">
        <f>SUM(C16)</f>
        <v>0</v>
      </c>
      <c r="D17" s="17">
        <f>SUM(D16)</f>
        <v>37.5750492084333</v>
      </c>
      <c r="E17" s="17">
        <f>SUM(E16)</f>
        <v>0</v>
      </c>
      <c r="F17" s="17">
        <f>SUM(F16)</f>
        <v>0</v>
      </c>
      <c r="G17" s="18">
        <f>SUM(G16)</f>
        <v>0</v>
      </c>
      <c r="H17" s="19">
        <f aca="true" t="shared" si="1" ref="H17:BK17">SUM(H16)</f>
        <v>391.75638781266576</v>
      </c>
      <c r="I17" s="17">
        <f t="shared" si="1"/>
        <v>156.6890044226327</v>
      </c>
      <c r="J17" s="17">
        <f t="shared" si="1"/>
        <v>1.1054997435333</v>
      </c>
      <c r="K17" s="17">
        <f t="shared" si="1"/>
        <v>0</v>
      </c>
      <c r="L17" s="18">
        <f t="shared" si="1"/>
        <v>19.475880164465895</v>
      </c>
      <c r="M17" s="19">
        <f t="shared" si="1"/>
        <v>0</v>
      </c>
      <c r="N17" s="17">
        <f t="shared" si="1"/>
        <v>0</v>
      </c>
      <c r="O17" s="17">
        <f t="shared" si="1"/>
        <v>0</v>
      </c>
      <c r="P17" s="17">
        <f t="shared" si="1"/>
        <v>0</v>
      </c>
      <c r="Q17" s="18">
        <f t="shared" si="1"/>
        <v>0</v>
      </c>
      <c r="R17" s="19">
        <f t="shared" si="1"/>
        <v>2.6792923810654</v>
      </c>
      <c r="S17" s="17">
        <f t="shared" si="1"/>
        <v>30.0876451642997</v>
      </c>
      <c r="T17" s="17">
        <f t="shared" si="1"/>
        <v>0</v>
      </c>
      <c r="U17" s="17">
        <f t="shared" si="1"/>
        <v>0</v>
      </c>
      <c r="V17" s="18">
        <f t="shared" si="1"/>
        <v>1.2251035622658</v>
      </c>
      <c r="W17" s="19">
        <f t="shared" si="1"/>
        <v>0</v>
      </c>
      <c r="X17" s="17">
        <f t="shared" si="1"/>
        <v>0</v>
      </c>
      <c r="Y17" s="17">
        <f t="shared" si="1"/>
        <v>0</v>
      </c>
      <c r="Z17" s="17">
        <f t="shared" si="1"/>
        <v>0</v>
      </c>
      <c r="AA17" s="18">
        <f t="shared" si="1"/>
        <v>0</v>
      </c>
      <c r="AB17" s="19">
        <f t="shared" si="1"/>
        <v>0.13056792956660002</v>
      </c>
      <c r="AC17" s="17">
        <f t="shared" si="1"/>
        <v>0</v>
      </c>
      <c r="AD17" s="17">
        <f t="shared" si="1"/>
        <v>0</v>
      </c>
      <c r="AE17" s="17">
        <f t="shared" si="1"/>
        <v>0</v>
      </c>
      <c r="AF17" s="18">
        <f t="shared" si="1"/>
        <v>0</v>
      </c>
      <c r="AG17" s="19">
        <f t="shared" si="1"/>
        <v>0</v>
      </c>
      <c r="AH17" s="17">
        <f t="shared" si="1"/>
        <v>0</v>
      </c>
      <c r="AI17" s="17">
        <f t="shared" si="1"/>
        <v>0</v>
      </c>
      <c r="AJ17" s="17">
        <f t="shared" si="1"/>
        <v>0</v>
      </c>
      <c r="AK17" s="18">
        <f t="shared" si="1"/>
        <v>0</v>
      </c>
      <c r="AL17" s="19">
        <f t="shared" si="1"/>
        <v>0</v>
      </c>
      <c r="AM17" s="17">
        <f t="shared" si="1"/>
        <v>0</v>
      </c>
      <c r="AN17" s="17">
        <f t="shared" si="1"/>
        <v>0</v>
      </c>
      <c r="AO17" s="17">
        <f t="shared" si="1"/>
        <v>0</v>
      </c>
      <c r="AP17" s="18">
        <f t="shared" si="1"/>
        <v>0</v>
      </c>
      <c r="AQ17" s="19">
        <f t="shared" si="1"/>
        <v>0</v>
      </c>
      <c r="AR17" s="17">
        <f t="shared" si="1"/>
        <v>0</v>
      </c>
      <c r="AS17" s="17">
        <f t="shared" si="1"/>
        <v>0</v>
      </c>
      <c r="AT17" s="17">
        <f t="shared" si="1"/>
        <v>0</v>
      </c>
      <c r="AU17" s="18">
        <f t="shared" si="1"/>
        <v>0</v>
      </c>
      <c r="AV17" s="19">
        <f t="shared" si="1"/>
        <v>80.0165383959249</v>
      </c>
      <c r="AW17" s="17">
        <f t="shared" si="1"/>
        <v>351.3653552936964</v>
      </c>
      <c r="AX17" s="17">
        <f t="shared" si="1"/>
        <v>2.2036402669666</v>
      </c>
      <c r="AY17" s="17">
        <f t="shared" si="1"/>
        <v>0</v>
      </c>
      <c r="AZ17" s="18">
        <f t="shared" si="1"/>
        <v>160.99472376186088</v>
      </c>
      <c r="BA17" s="19">
        <f t="shared" si="1"/>
        <v>0</v>
      </c>
      <c r="BB17" s="17">
        <f t="shared" si="1"/>
        <v>0</v>
      </c>
      <c r="BC17" s="17">
        <f t="shared" si="1"/>
        <v>0</v>
      </c>
      <c r="BD17" s="17">
        <f t="shared" si="1"/>
        <v>0</v>
      </c>
      <c r="BE17" s="18">
        <f t="shared" si="1"/>
        <v>0</v>
      </c>
      <c r="BF17" s="19">
        <f t="shared" si="1"/>
        <v>7.425908824659</v>
      </c>
      <c r="BG17" s="17">
        <f t="shared" si="1"/>
        <v>38.688442284065694</v>
      </c>
      <c r="BH17" s="17">
        <f t="shared" si="1"/>
        <v>0</v>
      </c>
      <c r="BI17" s="17">
        <f t="shared" si="1"/>
        <v>0</v>
      </c>
      <c r="BJ17" s="18">
        <f t="shared" si="1"/>
        <v>9.2693889680632</v>
      </c>
      <c r="BK17" s="18">
        <f t="shared" si="1"/>
        <v>1290.6884281841653</v>
      </c>
      <c r="BL17" s="15"/>
      <c r="BM17" s="55"/>
    </row>
    <row r="18" spans="3:64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5"/>
    </row>
    <row r="19" spans="1:65" s="12" customFormat="1" ht="15">
      <c r="A19" s="5" t="s">
        <v>15</v>
      </c>
      <c r="B19" s="26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6"/>
      <c r="BL19" s="15"/>
      <c r="BM19" s="56"/>
    </row>
    <row r="20" spans="1:65" s="12" customFormat="1" ht="15">
      <c r="A20" s="5"/>
      <c r="B20" s="8" t="s">
        <v>100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</v>
      </c>
      <c r="I20" s="9">
        <v>0</v>
      </c>
      <c r="J20" s="9">
        <v>0</v>
      </c>
      <c r="K20" s="9">
        <v>0</v>
      </c>
      <c r="L20" s="10">
        <v>0.1433854687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0.003560645</v>
      </c>
      <c r="S20" s="9">
        <v>0</v>
      </c>
      <c r="T20" s="9">
        <v>0</v>
      </c>
      <c r="U20" s="9">
        <v>0</v>
      </c>
      <c r="V20" s="10">
        <v>0.04813726863329999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1.8400870938330003</v>
      </c>
      <c r="AW20" s="9">
        <v>6.501224779201121</v>
      </c>
      <c r="AX20" s="9">
        <v>0</v>
      </c>
      <c r="AY20" s="9">
        <v>0</v>
      </c>
      <c r="AZ20" s="10">
        <v>53.884678852631794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0.3623795207</v>
      </c>
      <c r="BG20" s="9">
        <v>0.347149</v>
      </c>
      <c r="BH20" s="9">
        <v>0</v>
      </c>
      <c r="BI20" s="9">
        <v>0</v>
      </c>
      <c r="BJ20" s="10">
        <v>7.158170630299801</v>
      </c>
      <c r="BK20" s="16">
        <f aca="true" t="shared" si="2" ref="BK20:BK125">SUM(C20:BJ20)</f>
        <v>70.28877325899903</v>
      </c>
      <c r="BL20" s="15"/>
      <c r="BM20" s="49"/>
    </row>
    <row r="21" spans="1:65" s="12" customFormat="1" ht="15">
      <c r="A21" s="5"/>
      <c r="B21" s="8" t="s">
        <v>216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0.0006762441666</v>
      </c>
      <c r="I21" s="9">
        <v>0</v>
      </c>
      <c r="J21" s="9">
        <v>0</v>
      </c>
      <c r="K21" s="9">
        <v>0</v>
      </c>
      <c r="L21" s="10">
        <v>0.27282189349970004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0.0006762441666</v>
      </c>
      <c r="S21" s="9">
        <v>0</v>
      </c>
      <c r="T21" s="9">
        <v>0</v>
      </c>
      <c r="U21" s="9">
        <v>0</v>
      </c>
      <c r="V21" s="10">
        <v>0.0017582348332000001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0.12381167949929997</v>
      </c>
      <c r="AW21" s="9">
        <v>3.6381936178557854</v>
      </c>
      <c r="AX21" s="9">
        <v>0</v>
      </c>
      <c r="AY21" s="9">
        <v>0</v>
      </c>
      <c r="AZ21" s="10">
        <v>37.414949537364095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0.3629129482998</v>
      </c>
      <c r="BG21" s="9">
        <v>0.2704976666666</v>
      </c>
      <c r="BH21" s="9">
        <v>0</v>
      </c>
      <c r="BI21" s="9">
        <v>0</v>
      </c>
      <c r="BJ21" s="10">
        <v>2.4134085435656005</v>
      </c>
      <c r="BK21" s="16">
        <f t="shared" si="2"/>
        <v>44.49970660991728</v>
      </c>
      <c r="BL21" s="15"/>
      <c r="BM21" s="49"/>
    </row>
    <row r="22" spans="1:65" s="12" customFormat="1" ht="15">
      <c r="A22" s="5"/>
      <c r="B22" s="8" t="s">
        <v>101</v>
      </c>
      <c r="C22" s="11">
        <v>0</v>
      </c>
      <c r="D22" s="9">
        <v>5.8017066666666</v>
      </c>
      <c r="E22" s="9">
        <v>0</v>
      </c>
      <c r="F22" s="9">
        <v>0</v>
      </c>
      <c r="G22" s="10">
        <v>0</v>
      </c>
      <c r="H22" s="11">
        <v>0</v>
      </c>
      <c r="I22" s="9">
        <v>0</v>
      </c>
      <c r="J22" s="9">
        <v>0</v>
      </c>
      <c r="K22" s="9">
        <v>0</v>
      </c>
      <c r="L22" s="10">
        <v>0.7732803849999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0.000669625</v>
      </c>
      <c r="S22" s="9">
        <v>0</v>
      </c>
      <c r="T22" s="9">
        <v>0</v>
      </c>
      <c r="U22" s="9">
        <v>0</v>
      </c>
      <c r="V22" s="10">
        <v>0.003348125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0.062006761999799986</v>
      </c>
      <c r="AW22" s="9">
        <v>1.6740624993324948</v>
      </c>
      <c r="AX22" s="9">
        <v>0</v>
      </c>
      <c r="AY22" s="9">
        <v>0</v>
      </c>
      <c r="AZ22" s="10">
        <v>12.491337876499703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0.0165463595665</v>
      </c>
      <c r="BG22" s="9">
        <v>5.0221875</v>
      </c>
      <c r="BH22" s="9">
        <v>0</v>
      </c>
      <c r="BI22" s="9">
        <v>0</v>
      </c>
      <c r="BJ22" s="10">
        <v>1.1047717793665</v>
      </c>
      <c r="BK22" s="16">
        <f t="shared" si="2"/>
        <v>26.9499175784315</v>
      </c>
      <c r="BL22" s="15"/>
      <c r="BM22" s="49"/>
    </row>
    <row r="23" spans="1:65" s="12" customFormat="1" ht="15">
      <c r="A23" s="5"/>
      <c r="B23" s="8" t="s">
        <v>102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0</v>
      </c>
      <c r="I23" s="9">
        <v>0</v>
      </c>
      <c r="J23" s="9">
        <v>0</v>
      </c>
      <c r="K23" s="9">
        <v>0</v>
      </c>
      <c r="L23" s="10">
        <v>1.0447094858666002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</v>
      </c>
      <c r="S23" s="9">
        <v>0</v>
      </c>
      <c r="T23" s="9">
        <v>0</v>
      </c>
      <c r="U23" s="9">
        <v>0</v>
      </c>
      <c r="V23" s="10">
        <v>0.1360693496666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3.9616151999998994</v>
      </c>
      <c r="AW23" s="9">
        <v>0.07079609741827915</v>
      </c>
      <c r="AX23" s="9">
        <v>0</v>
      </c>
      <c r="AY23" s="9">
        <v>0</v>
      </c>
      <c r="AZ23" s="10">
        <v>14.840148588765198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0.012237249433299999</v>
      </c>
      <c r="BG23" s="9">
        <v>0.3176320424666</v>
      </c>
      <c r="BH23" s="9">
        <v>0</v>
      </c>
      <c r="BI23" s="9">
        <v>0</v>
      </c>
      <c r="BJ23" s="10">
        <v>1.276514234433</v>
      </c>
      <c r="BK23" s="16">
        <f t="shared" si="2"/>
        <v>21.65972224804948</v>
      </c>
      <c r="BL23" s="15"/>
      <c r="BM23" s="56"/>
    </row>
    <row r="24" spans="1:65" s="12" customFormat="1" ht="15">
      <c r="A24" s="5"/>
      <c r="B24" s="8" t="s">
        <v>103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0.053072331666600005</v>
      </c>
      <c r="I24" s="9">
        <v>14.31164</v>
      </c>
      <c r="J24" s="9">
        <v>0</v>
      </c>
      <c r="K24" s="9">
        <v>0</v>
      </c>
      <c r="L24" s="10">
        <v>0.3103723561332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</v>
      </c>
      <c r="S24" s="9">
        <v>6.0836396366666</v>
      </c>
      <c r="T24" s="9">
        <v>0</v>
      </c>
      <c r="U24" s="9">
        <v>0</v>
      </c>
      <c r="V24" s="10">
        <v>0.07430126433329999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5.489021248165</v>
      </c>
      <c r="AW24" s="9">
        <v>7.1139980010211135</v>
      </c>
      <c r="AX24" s="9">
        <v>0</v>
      </c>
      <c r="AY24" s="9">
        <v>0</v>
      </c>
      <c r="AZ24" s="10">
        <v>20.953633816098698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0.2607280266996</v>
      </c>
      <c r="BG24" s="9">
        <v>7.7068311666666</v>
      </c>
      <c r="BH24" s="9">
        <v>0</v>
      </c>
      <c r="BI24" s="9">
        <v>0</v>
      </c>
      <c r="BJ24" s="10">
        <v>1.316700265833</v>
      </c>
      <c r="BK24" s="16">
        <f t="shared" si="2"/>
        <v>63.673938113283704</v>
      </c>
      <c r="BL24" s="15"/>
      <c r="BM24" s="56"/>
    </row>
    <row r="25" spans="1:65" s="12" customFormat="1" ht="15">
      <c r="A25" s="5"/>
      <c r="B25" s="8" t="s">
        <v>217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1.5192184173329</v>
      </c>
      <c r="I25" s="9">
        <v>7.955761066666501</v>
      </c>
      <c r="J25" s="9">
        <v>0</v>
      </c>
      <c r="K25" s="9">
        <v>0</v>
      </c>
      <c r="L25" s="10">
        <v>2.002952654333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0.6718099136326999</v>
      </c>
      <c r="S25" s="9">
        <v>13.6739643333332</v>
      </c>
      <c r="T25" s="9">
        <v>0.1308513333333</v>
      </c>
      <c r="U25" s="9">
        <v>0</v>
      </c>
      <c r="V25" s="10">
        <v>3.7646345176992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40.347211369226706</v>
      </c>
      <c r="AW25" s="9">
        <v>73.24301405134571</v>
      </c>
      <c r="AX25" s="9">
        <v>0</v>
      </c>
      <c r="AY25" s="9">
        <v>0</v>
      </c>
      <c r="AZ25" s="10">
        <v>47.3387796256936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8.221534273928599</v>
      </c>
      <c r="BG25" s="9">
        <v>5.7770948875997</v>
      </c>
      <c r="BH25" s="9">
        <v>0</v>
      </c>
      <c r="BI25" s="9">
        <v>0</v>
      </c>
      <c r="BJ25" s="10">
        <v>9.1994592021973</v>
      </c>
      <c r="BK25" s="16">
        <f t="shared" si="2"/>
        <v>213.84628564632243</v>
      </c>
      <c r="BL25" s="15"/>
      <c r="BM25" s="56"/>
    </row>
    <row r="26" spans="1:65" s="12" customFormat="1" ht="15">
      <c r="A26" s="5"/>
      <c r="B26" s="8" t="s">
        <v>186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1.4339974118333</v>
      </c>
      <c r="I26" s="9">
        <v>22.0452203665666</v>
      </c>
      <c r="J26" s="9">
        <v>0</v>
      </c>
      <c r="K26" s="9">
        <v>0</v>
      </c>
      <c r="L26" s="10">
        <v>8.3519040420332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3.7872676062333004</v>
      </c>
      <c r="S26" s="9">
        <v>0.6472915</v>
      </c>
      <c r="T26" s="9">
        <v>0</v>
      </c>
      <c r="U26" s="9">
        <v>0</v>
      </c>
      <c r="V26" s="10">
        <v>0.7581323486331999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0.0516592533333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13.1835961444984</v>
      </c>
      <c r="AW26" s="9">
        <v>62.845203936082314</v>
      </c>
      <c r="AX26" s="9">
        <v>0</v>
      </c>
      <c r="AY26" s="9">
        <v>0</v>
      </c>
      <c r="AZ26" s="10">
        <v>52.5605423757645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2.8200353696994003</v>
      </c>
      <c r="BG26" s="9">
        <v>56.099352542599796</v>
      </c>
      <c r="BH26" s="9">
        <v>0</v>
      </c>
      <c r="BI26" s="9">
        <v>0</v>
      </c>
      <c r="BJ26" s="10">
        <v>16.351563920965795</v>
      </c>
      <c r="BK26" s="16">
        <f t="shared" si="2"/>
        <v>240.9357668182431</v>
      </c>
      <c r="BL26" s="15"/>
      <c r="BM26" s="56"/>
    </row>
    <row r="27" spans="1:65" s="12" customFormat="1" ht="15">
      <c r="A27" s="5"/>
      <c r="B27" s="8" t="s">
        <v>187</v>
      </c>
      <c r="C27" s="11">
        <v>0</v>
      </c>
      <c r="D27" s="9">
        <v>0</v>
      </c>
      <c r="E27" s="9">
        <v>0</v>
      </c>
      <c r="F27" s="9">
        <v>0</v>
      </c>
      <c r="G27" s="10">
        <v>0</v>
      </c>
      <c r="H27" s="11">
        <v>0.7039522307</v>
      </c>
      <c r="I27" s="9">
        <v>69.1689120793666</v>
      </c>
      <c r="J27" s="9">
        <v>0</v>
      </c>
      <c r="K27" s="9">
        <v>0</v>
      </c>
      <c r="L27" s="10">
        <v>6.8666363000999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3.1843923906664</v>
      </c>
      <c r="S27" s="9">
        <v>15.1605286080666</v>
      </c>
      <c r="T27" s="9">
        <v>0</v>
      </c>
      <c r="U27" s="9">
        <v>0</v>
      </c>
      <c r="V27" s="10">
        <v>1.8419218176330998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11.886435982897499</v>
      </c>
      <c r="AW27" s="9">
        <v>38.51859104351839</v>
      </c>
      <c r="AX27" s="9">
        <v>0</v>
      </c>
      <c r="AY27" s="9">
        <v>0</v>
      </c>
      <c r="AZ27" s="10">
        <v>34.3751213323979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1.6645598698992998</v>
      </c>
      <c r="BG27" s="9">
        <v>21.3518972694665</v>
      </c>
      <c r="BH27" s="9">
        <v>0</v>
      </c>
      <c r="BI27" s="9">
        <v>0</v>
      </c>
      <c r="BJ27" s="10">
        <v>35.85399036806599</v>
      </c>
      <c r="BK27" s="16">
        <f t="shared" si="2"/>
        <v>240.57693929277815</v>
      </c>
      <c r="BL27" s="15"/>
      <c r="BM27" s="56"/>
    </row>
    <row r="28" spans="1:65" s="12" customFormat="1" ht="15">
      <c r="A28" s="5"/>
      <c r="B28" s="8" t="s">
        <v>188</v>
      </c>
      <c r="C28" s="11">
        <v>0</v>
      </c>
      <c r="D28" s="9">
        <v>0</v>
      </c>
      <c r="E28" s="9">
        <v>0</v>
      </c>
      <c r="F28" s="9">
        <v>0</v>
      </c>
      <c r="G28" s="10">
        <v>0</v>
      </c>
      <c r="H28" s="11">
        <v>0.249506885</v>
      </c>
      <c r="I28" s="9">
        <v>12.63326</v>
      </c>
      <c r="J28" s="9">
        <v>0</v>
      </c>
      <c r="K28" s="9">
        <v>0</v>
      </c>
      <c r="L28" s="10">
        <v>0.7069572296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0.0353906829333</v>
      </c>
      <c r="S28" s="9">
        <v>0</v>
      </c>
      <c r="T28" s="9">
        <v>0</v>
      </c>
      <c r="U28" s="9">
        <v>0</v>
      </c>
      <c r="V28" s="10">
        <v>0.6451280261666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22.315698743964198</v>
      </c>
      <c r="AW28" s="9">
        <v>7.842468204926508</v>
      </c>
      <c r="AX28" s="9">
        <v>0</v>
      </c>
      <c r="AY28" s="9">
        <v>0</v>
      </c>
      <c r="AZ28" s="10">
        <v>25.564353668998297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4.7115653263990005</v>
      </c>
      <c r="BG28" s="9">
        <v>1.129812</v>
      </c>
      <c r="BH28" s="9">
        <v>0</v>
      </c>
      <c r="BI28" s="9">
        <v>0</v>
      </c>
      <c r="BJ28" s="10">
        <v>3.9927648511990004</v>
      </c>
      <c r="BK28" s="16">
        <f t="shared" si="2"/>
        <v>79.8269056191869</v>
      </c>
      <c r="BL28" s="15"/>
      <c r="BM28" s="56"/>
    </row>
    <row r="29" spans="1:65" s="12" customFormat="1" ht="15">
      <c r="A29" s="5"/>
      <c r="B29" s="8" t="s">
        <v>189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0.03705085500000001</v>
      </c>
      <c r="I29" s="9">
        <v>28.453099754266603</v>
      </c>
      <c r="J29" s="9">
        <v>0</v>
      </c>
      <c r="K29" s="9">
        <v>0</v>
      </c>
      <c r="L29" s="10">
        <v>0.329427602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0</v>
      </c>
      <c r="S29" s="9">
        <v>0</v>
      </c>
      <c r="T29" s="9">
        <v>0</v>
      </c>
      <c r="U29" s="9">
        <v>0</v>
      </c>
      <c r="V29" s="10">
        <v>0.0186958029666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11.979527494798901</v>
      </c>
      <c r="AW29" s="9">
        <v>3.4907931003138675</v>
      </c>
      <c r="AX29" s="9">
        <v>0</v>
      </c>
      <c r="AY29" s="9">
        <v>0</v>
      </c>
      <c r="AZ29" s="10">
        <v>0.8259499561662001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2.9529523853331003</v>
      </c>
      <c r="BG29" s="9">
        <v>0</v>
      </c>
      <c r="BH29" s="9">
        <v>0</v>
      </c>
      <c r="BI29" s="9">
        <v>0</v>
      </c>
      <c r="BJ29" s="10">
        <v>0.1240073812998</v>
      </c>
      <c r="BK29" s="16">
        <f t="shared" si="2"/>
        <v>48.21150433214507</v>
      </c>
      <c r="BL29" s="15"/>
      <c r="BM29" s="56"/>
    </row>
    <row r="30" spans="1:65" s="12" customFormat="1" ht="15">
      <c r="A30" s="5"/>
      <c r="B30" s="8" t="s">
        <v>104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0.3450388296998</v>
      </c>
      <c r="I30" s="9">
        <v>8.0303605659664</v>
      </c>
      <c r="J30" s="9">
        <v>0</v>
      </c>
      <c r="K30" s="9">
        <v>0</v>
      </c>
      <c r="L30" s="10">
        <v>0.2873631892666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0.4347156071663</v>
      </c>
      <c r="S30" s="9">
        <v>4.7202656429332</v>
      </c>
      <c r="T30" s="9">
        <v>0.6644079146666</v>
      </c>
      <c r="U30" s="9">
        <v>0</v>
      </c>
      <c r="V30" s="10">
        <v>0.6248586449997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</v>
      </c>
      <c r="AC30" s="9">
        <v>0</v>
      </c>
      <c r="AD30" s="9">
        <v>0</v>
      </c>
      <c r="AE30" s="9">
        <v>0</v>
      </c>
      <c r="AF30" s="10">
        <v>0.0095656414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1.1496363446659001</v>
      </c>
      <c r="AW30" s="9">
        <v>2.3178138432493562</v>
      </c>
      <c r="AX30" s="9">
        <v>0</v>
      </c>
      <c r="AY30" s="9">
        <v>0</v>
      </c>
      <c r="AZ30" s="10">
        <v>4.568569537132101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0.34560588269930004</v>
      </c>
      <c r="BG30" s="9">
        <v>0.1819695003999</v>
      </c>
      <c r="BH30" s="9">
        <v>0</v>
      </c>
      <c r="BI30" s="9">
        <v>0</v>
      </c>
      <c r="BJ30" s="10">
        <v>0.8775885232657</v>
      </c>
      <c r="BK30" s="16">
        <f t="shared" si="2"/>
        <v>24.55775966751086</v>
      </c>
      <c r="BL30" s="15"/>
      <c r="BM30" s="56"/>
    </row>
    <row r="31" spans="1:65" s="12" customFormat="1" ht="15">
      <c r="A31" s="5"/>
      <c r="B31" s="8" t="s">
        <v>190</v>
      </c>
      <c r="C31" s="11">
        <v>0</v>
      </c>
      <c r="D31" s="9">
        <v>0</v>
      </c>
      <c r="E31" s="9">
        <v>0</v>
      </c>
      <c r="F31" s="9">
        <v>0</v>
      </c>
      <c r="G31" s="10">
        <v>0</v>
      </c>
      <c r="H31" s="11">
        <v>1.7710053115331001</v>
      </c>
      <c r="I31" s="9">
        <v>0</v>
      </c>
      <c r="J31" s="9">
        <v>0</v>
      </c>
      <c r="K31" s="9">
        <v>0</v>
      </c>
      <c r="L31" s="10">
        <v>0.44739845706639986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0.0052357106666</v>
      </c>
      <c r="S31" s="9">
        <v>0</v>
      </c>
      <c r="T31" s="9">
        <v>0</v>
      </c>
      <c r="U31" s="9">
        <v>0</v>
      </c>
      <c r="V31" s="10">
        <v>0.1313007909333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17.1832114533634</v>
      </c>
      <c r="AW31" s="9">
        <v>22.505288186583808</v>
      </c>
      <c r="AX31" s="9">
        <v>0</v>
      </c>
      <c r="AY31" s="9">
        <v>0</v>
      </c>
      <c r="AZ31" s="10">
        <v>11.1903225561312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3.3036700094316003</v>
      </c>
      <c r="BG31" s="9">
        <v>0.0646970833333</v>
      </c>
      <c r="BH31" s="9">
        <v>0</v>
      </c>
      <c r="BI31" s="9">
        <v>0</v>
      </c>
      <c r="BJ31" s="10">
        <v>1.9489630078323</v>
      </c>
      <c r="BK31" s="16">
        <f t="shared" si="2"/>
        <v>58.551092566875</v>
      </c>
      <c r="BL31" s="15"/>
      <c r="BM31" s="56"/>
    </row>
    <row r="32" spans="1:65" s="12" customFormat="1" ht="15">
      <c r="A32" s="5"/>
      <c r="B32" s="8" t="s">
        <v>191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41.4612608680666</v>
      </c>
      <c r="I32" s="9">
        <v>13.1488866666666</v>
      </c>
      <c r="J32" s="9">
        <v>0</v>
      </c>
      <c r="K32" s="9">
        <v>0</v>
      </c>
      <c r="L32" s="10">
        <v>0.10913575933309998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</v>
      </c>
      <c r="S32" s="9">
        <v>0</v>
      </c>
      <c r="T32" s="9">
        <v>0</v>
      </c>
      <c r="U32" s="9">
        <v>0</v>
      </c>
      <c r="V32" s="10">
        <v>0.0203807743333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</v>
      </c>
      <c r="AC32" s="9">
        <v>0</v>
      </c>
      <c r="AD32" s="9">
        <v>0</v>
      </c>
      <c r="AE32" s="9">
        <v>0</v>
      </c>
      <c r="AF32" s="10">
        <v>0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0.5265649503198531</v>
      </c>
      <c r="AW32" s="9">
        <v>0</v>
      </c>
      <c r="AX32" s="9">
        <v>0</v>
      </c>
      <c r="AY32" s="9">
        <v>0</v>
      </c>
      <c r="AZ32" s="10">
        <v>0.342674254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0.0221953513</v>
      </c>
      <c r="BG32" s="9">
        <v>0</v>
      </c>
      <c r="BH32" s="9">
        <v>0</v>
      </c>
      <c r="BI32" s="9">
        <v>0</v>
      </c>
      <c r="BJ32" s="10">
        <v>0.022234589000000003</v>
      </c>
      <c r="BK32" s="16">
        <f t="shared" si="2"/>
        <v>55.65333321301945</v>
      </c>
      <c r="BL32" s="15"/>
      <c r="BM32" s="56"/>
    </row>
    <row r="33" spans="1:65" s="12" customFormat="1" ht="15">
      <c r="A33" s="5"/>
      <c r="B33" s="8" t="s">
        <v>192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0.028267267366600003</v>
      </c>
      <c r="I33" s="9">
        <v>0</v>
      </c>
      <c r="J33" s="9">
        <v>0</v>
      </c>
      <c r="K33" s="9">
        <v>0</v>
      </c>
      <c r="L33" s="10">
        <v>13.582885661499903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0.0746522843666</v>
      </c>
      <c r="S33" s="9">
        <v>0</v>
      </c>
      <c r="T33" s="9">
        <v>0</v>
      </c>
      <c r="U33" s="9">
        <v>0</v>
      </c>
      <c r="V33" s="10">
        <v>2.2257612571665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0.128798</v>
      </c>
      <c r="AC33" s="9">
        <v>0</v>
      </c>
      <c r="AD33" s="9">
        <v>0</v>
      </c>
      <c r="AE33" s="9">
        <v>0</v>
      </c>
      <c r="AF33" s="10">
        <v>0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41.684139129666306</v>
      </c>
      <c r="AW33" s="9">
        <v>31.37168597950764</v>
      </c>
      <c r="AX33" s="9">
        <v>0</v>
      </c>
      <c r="AY33" s="9">
        <v>0</v>
      </c>
      <c r="AZ33" s="10">
        <v>39.2727121836654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4.6111341470332</v>
      </c>
      <c r="BG33" s="9">
        <v>7.959417508666601</v>
      </c>
      <c r="BH33" s="9">
        <v>0</v>
      </c>
      <c r="BI33" s="9">
        <v>0</v>
      </c>
      <c r="BJ33" s="10">
        <v>10.2898910451992</v>
      </c>
      <c r="BK33" s="16">
        <f t="shared" si="2"/>
        <v>151.22934446413794</v>
      </c>
      <c r="BL33" s="15"/>
      <c r="BM33" s="56"/>
    </row>
    <row r="34" spans="1:65" s="12" customFormat="1" ht="15">
      <c r="A34" s="5"/>
      <c r="B34" s="8" t="s">
        <v>193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0.18674076333310002</v>
      </c>
      <c r="I34" s="9">
        <v>0</v>
      </c>
      <c r="J34" s="9">
        <v>0</v>
      </c>
      <c r="K34" s="9">
        <v>0</v>
      </c>
      <c r="L34" s="10">
        <v>0.9545672674666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0.044431423</v>
      </c>
      <c r="S34" s="9">
        <v>0</v>
      </c>
      <c r="T34" s="9">
        <v>0</v>
      </c>
      <c r="U34" s="9">
        <v>0</v>
      </c>
      <c r="V34" s="10">
        <v>0.03863601999999999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0.1274859333333</v>
      </c>
      <c r="AC34" s="9">
        <v>0</v>
      </c>
      <c r="AD34" s="9">
        <v>0</v>
      </c>
      <c r="AE34" s="9">
        <v>0</v>
      </c>
      <c r="AF34" s="10">
        <v>0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30.393627705964107</v>
      </c>
      <c r="AW34" s="9">
        <v>5.622515445029341</v>
      </c>
      <c r="AX34" s="9">
        <v>0</v>
      </c>
      <c r="AY34" s="9">
        <v>0</v>
      </c>
      <c r="AZ34" s="10">
        <v>17.612880296698403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0.13779251189959998</v>
      </c>
      <c r="BG34" s="9">
        <v>3.8245779999999003</v>
      </c>
      <c r="BH34" s="9">
        <v>0</v>
      </c>
      <c r="BI34" s="9">
        <v>0</v>
      </c>
      <c r="BJ34" s="10">
        <v>0.16781039809989998</v>
      </c>
      <c r="BK34" s="16">
        <f t="shared" si="2"/>
        <v>59.111065764824254</v>
      </c>
      <c r="BL34" s="15"/>
      <c r="BM34" s="56"/>
    </row>
    <row r="35" spans="1:65" s="12" customFormat="1" ht="15">
      <c r="A35" s="5"/>
      <c r="B35" s="8" t="s">
        <v>194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92.8728011709666</v>
      </c>
      <c r="I35" s="9">
        <v>24.9172247341</v>
      </c>
      <c r="J35" s="9">
        <v>0</v>
      </c>
      <c r="K35" s="9">
        <v>0</v>
      </c>
      <c r="L35" s="10">
        <v>15.8968658791665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0.8821837289998999</v>
      </c>
      <c r="S35" s="9">
        <v>105.4681825725</v>
      </c>
      <c r="T35" s="9">
        <v>0</v>
      </c>
      <c r="U35" s="9">
        <v>0</v>
      </c>
      <c r="V35" s="10">
        <v>3.0661798835665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</v>
      </c>
      <c r="AC35" s="9">
        <v>0</v>
      </c>
      <c r="AD35" s="9">
        <v>0</v>
      </c>
      <c r="AE35" s="9">
        <v>0</v>
      </c>
      <c r="AF35" s="10">
        <v>0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0.045216325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11.820517948233299</v>
      </c>
      <c r="AW35" s="9">
        <v>103.2853718317436</v>
      </c>
      <c r="AX35" s="9">
        <v>0</v>
      </c>
      <c r="AY35" s="9">
        <v>0</v>
      </c>
      <c r="AZ35" s="10">
        <v>36.865189581032595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0.2864777162333</v>
      </c>
      <c r="BG35" s="9">
        <v>47.484530619333306</v>
      </c>
      <c r="BH35" s="9">
        <v>0</v>
      </c>
      <c r="BI35" s="9">
        <v>0</v>
      </c>
      <c r="BJ35" s="10">
        <v>15.6637014754998</v>
      </c>
      <c r="BK35" s="16">
        <f t="shared" si="2"/>
        <v>458.55444346637546</v>
      </c>
      <c r="BL35" s="15"/>
      <c r="BM35" s="56"/>
    </row>
    <row r="36" spans="1:65" s="12" customFormat="1" ht="15">
      <c r="A36" s="5"/>
      <c r="B36" s="8" t="s">
        <v>218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0.19052664200000002</v>
      </c>
      <c r="I36" s="9">
        <v>0</v>
      </c>
      <c r="J36" s="9">
        <v>0</v>
      </c>
      <c r="K36" s="9">
        <v>0</v>
      </c>
      <c r="L36" s="10">
        <v>0.6876859848332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0.039279807699999995</v>
      </c>
      <c r="S36" s="9">
        <v>0</v>
      </c>
      <c r="T36" s="9">
        <v>0</v>
      </c>
      <c r="U36" s="9">
        <v>0</v>
      </c>
      <c r="V36" s="10">
        <v>0.14952535293320002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</v>
      </c>
      <c r="AC36" s="9">
        <v>0</v>
      </c>
      <c r="AD36" s="9">
        <v>0</v>
      </c>
      <c r="AE36" s="9">
        <v>0</v>
      </c>
      <c r="AF36" s="10">
        <v>0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18.8297178840294</v>
      </c>
      <c r="AW36" s="9">
        <v>4.8656405528546856</v>
      </c>
      <c r="AX36" s="9">
        <v>0</v>
      </c>
      <c r="AY36" s="9">
        <v>0</v>
      </c>
      <c r="AZ36" s="10">
        <v>20.7903869200633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1.9104422739313003</v>
      </c>
      <c r="BG36" s="9">
        <v>1.8787946255666</v>
      </c>
      <c r="BH36" s="9">
        <v>0.3209983333333</v>
      </c>
      <c r="BI36" s="9">
        <v>0</v>
      </c>
      <c r="BJ36" s="10">
        <v>1.5519496510986</v>
      </c>
      <c r="BK36" s="16">
        <f t="shared" si="2"/>
        <v>51.21494802834359</v>
      </c>
      <c r="BL36" s="15"/>
      <c r="BM36" s="56"/>
    </row>
    <row r="37" spans="1:65" s="12" customFormat="1" ht="15">
      <c r="A37" s="5"/>
      <c r="B37" s="8" t="s">
        <v>219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0.7467273599996</v>
      </c>
      <c r="I37" s="9">
        <v>24.0533963374666</v>
      </c>
      <c r="J37" s="9">
        <v>0</v>
      </c>
      <c r="K37" s="9">
        <v>0</v>
      </c>
      <c r="L37" s="10">
        <v>2.7416074243331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0.45030505943319993</v>
      </c>
      <c r="S37" s="9">
        <v>1.3048511745333</v>
      </c>
      <c r="T37" s="9">
        <v>0</v>
      </c>
      <c r="U37" s="9">
        <v>0</v>
      </c>
      <c r="V37" s="10">
        <v>0.1607566288665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</v>
      </c>
      <c r="AC37" s="9">
        <v>0</v>
      </c>
      <c r="AD37" s="9">
        <v>0</v>
      </c>
      <c r="AE37" s="9">
        <v>0</v>
      </c>
      <c r="AF37" s="10">
        <v>0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</v>
      </c>
      <c r="AM37" s="9">
        <v>0</v>
      </c>
      <c r="AN37" s="9">
        <v>0</v>
      </c>
      <c r="AO37" s="9">
        <v>0</v>
      </c>
      <c r="AP37" s="10">
        <v>0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10.2820092551317</v>
      </c>
      <c r="AW37" s="9">
        <v>19.533145152571706</v>
      </c>
      <c r="AX37" s="9">
        <v>0</v>
      </c>
      <c r="AY37" s="9">
        <v>0</v>
      </c>
      <c r="AZ37" s="10">
        <v>12.1348766161321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1.6977076095995</v>
      </c>
      <c r="BG37" s="9">
        <v>19.479700863066302</v>
      </c>
      <c r="BH37" s="9">
        <v>0</v>
      </c>
      <c r="BI37" s="9">
        <v>0</v>
      </c>
      <c r="BJ37" s="10">
        <v>16.719766747332603</v>
      </c>
      <c r="BK37" s="16">
        <f t="shared" si="2"/>
        <v>109.30485022846621</v>
      </c>
      <c r="BL37" s="15"/>
      <c r="BM37" s="56"/>
    </row>
    <row r="38" spans="1:65" s="12" customFormat="1" ht="15">
      <c r="A38" s="5"/>
      <c r="B38" s="8" t="s">
        <v>220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8.715051558999699</v>
      </c>
      <c r="I38" s="9">
        <v>0.5552885719999999</v>
      </c>
      <c r="J38" s="9">
        <v>0</v>
      </c>
      <c r="K38" s="9">
        <v>0</v>
      </c>
      <c r="L38" s="10">
        <v>0.45663195813330004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0.39573507499989996</v>
      </c>
      <c r="S38" s="9">
        <v>1.5537266863332002</v>
      </c>
      <c r="T38" s="9">
        <v>0</v>
      </c>
      <c r="U38" s="9">
        <v>0</v>
      </c>
      <c r="V38" s="10">
        <v>0.0257388666666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</v>
      </c>
      <c r="AC38" s="9">
        <v>0</v>
      </c>
      <c r="AD38" s="9">
        <v>0</v>
      </c>
      <c r="AE38" s="9">
        <v>0</v>
      </c>
      <c r="AF38" s="10">
        <v>0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</v>
      </c>
      <c r="AM38" s="9">
        <v>0</v>
      </c>
      <c r="AN38" s="9">
        <v>0</v>
      </c>
      <c r="AO38" s="9">
        <v>0</v>
      </c>
      <c r="AP38" s="10">
        <v>0.0843601862333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3.050442299866</v>
      </c>
      <c r="AW38" s="9">
        <v>10.790040725030362</v>
      </c>
      <c r="AX38" s="9">
        <v>0</v>
      </c>
      <c r="AY38" s="9">
        <v>0</v>
      </c>
      <c r="AZ38" s="10">
        <v>6.345596856065797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1.7258805677327</v>
      </c>
      <c r="BG38" s="9">
        <v>0.8983363666665999</v>
      </c>
      <c r="BH38" s="9">
        <v>0</v>
      </c>
      <c r="BI38" s="9">
        <v>0</v>
      </c>
      <c r="BJ38" s="10">
        <v>1.5823370927329</v>
      </c>
      <c r="BK38" s="16">
        <f t="shared" si="2"/>
        <v>36.179166811460355</v>
      </c>
      <c r="BL38" s="15"/>
      <c r="BM38" s="56"/>
    </row>
    <row r="39" spans="1:65" s="12" customFormat="1" ht="15">
      <c r="A39" s="5"/>
      <c r="B39" s="8" t="s">
        <v>221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0.0433924381</v>
      </c>
      <c r="I39" s="9">
        <v>0.32120525</v>
      </c>
      <c r="J39" s="9">
        <v>0</v>
      </c>
      <c r="K39" s="9">
        <v>0</v>
      </c>
      <c r="L39" s="10">
        <v>0.28830552216660005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0.671961383</v>
      </c>
      <c r="S39" s="9">
        <v>0.3141387345</v>
      </c>
      <c r="T39" s="9">
        <v>0</v>
      </c>
      <c r="U39" s="9">
        <v>0</v>
      </c>
      <c r="V39" s="10">
        <v>0.09228460616659999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0.1020276</v>
      </c>
      <c r="AC39" s="9">
        <v>0</v>
      </c>
      <c r="AD39" s="9">
        <v>0</v>
      </c>
      <c r="AE39" s="9">
        <v>0</v>
      </c>
      <c r="AF39" s="10">
        <v>0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6.7543700826332005</v>
      </c>
      <c r="AW39" s="9">
        <v>14.071389199044045</v>
      </c>
      <c r="AX39" s="9">
        <v>0</v>
      </c>
      <c r="AY39" s="9">
        <v>0</v>
      </c>
      <c r="AZ39" s="10">
        <v>7.401093214832599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1.0570072067999</v>
      </c>
      <c r="BG39" s="9">
        <v>1.26259155</v>
      </c>
      <c r="BH39" s="9">
        <v>0</v>
      </c>
      <c r="BI39" s="9">
        <v>0</v>
      </c>
      <c r="BJ39" s="10">
        <v>9.4465479183998</v>
      </c>
      <c r="BK39" s="16">
        <f t="shared" si="2"/>
        <v>41.826314705642744</v>
      </c>
      <c r="BL39" s="15"/>
      <c r="BM39" s="56"/>
    </row>
    <row r="40" spans="1:65" s="12" customFormat="1" ht="15">
      <c r="A40" s="5"/>
      <c r="B40" s="8" t="s">
        <v>222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0.08271476046659999</v>
      </c>
      <c r="I40" s="9">
        <v>13.9630254840666</v>
      </c>
      <c r="J40" s="9">
        <v>0</v>
      </c>
      <c r="K40" s="9">
        <v>0</v>
      </c>
      <c r="L40" s="10">
        <v>1.8241461717666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0.18779089399999996</v>
      </c>
      <c r="S40" s="9">
        <v>1.5616853454</v>
      </c>
      <c r="T40" s="9">
        <v>0</v>
      </c>
      <c r="U40" s="9">
        <v>0</v>
      </c>
      <c r="V40" s="10">
        <v>0.02572478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</v>
      </c>
      <c r="AC40" s="9">
        <v>0</v>
      </c>
      <c r="AD40" s="9">
        <v>0</v>
      </c>
      <c r="AE40" s="9">
        <v>0</v>
      </c>
      <c r="AF40" s="10">
        <v>0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</v>
      </c>
      <c r="AM40" s="9">
        <v>0</v>
      </c>
      <c r="AN40" s="9">
        <v>0</v>
      </c>
      <c r="AO40" s="9">
        <v>0</v>
      </c>
      <c r="AP40" s="10">
        <v>0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1.3196497619332999</v>
      </c>
      <c r="AW40" s="9">
        <v>5.951625919844277</v>
      </c>
      <c r="AX40" s="9">
        <v>0</v>
      </c>
      <c r="AY40" s="9">
        <v>0</v>
      </c>
      <c r="AZ40" s="10">
        <v>10.4952661689664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0.502168437</v>
      </c>
      <c r="BG40" s="9">
        <v>13.938490794800002</v>
      </c>
      <c r="BH40" s="9">
        <v>0</v>
      </c>
      <c r="BI40" s="9">
        <v>0</v>
      </c>
      <c r="BJ40" s="10">
        <v>8.797964209766501</v>
      </c>
      <c r="BK40" s="16">
        <f t="shared" si="2"/>
        <v>58.65025272801029</v>
      </c>
      <c r="BL40" s="15"/>
      <c r="BM40" s="56"/>
    </row>
    <row r="41" spans="1:65" s="12" customFormat="1" ht="15">
      <c r="A41" s="5"/>
      <c r="B41" s="8" t="s">
        <v>223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2.1203815441329996</v>
      </c>
      <c r="I41" s="9">
        <v>0.1285118666666</v>
      </c>
      <c r="J41" s="9">
        <v>0</v>
      </c>
      <c r="K41" s="9">
        <v>0</v>
      </c>
      <c r="L41" s="10">
        <v>7.933994557166501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0.0221438952332</v>
      </c>
      <c r="S41" s="9">
        <v>0</v>
      </c>
      <c r="T41" s="9">
        <v>0</v>
      </c>
      <c r="U41" s="9">
        <v>0</v>
      </c>
      <c r="V41" s="10">
        <v>0.1075723899997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</v>
      </c>
      <c r="AC41" s="9">
        <v>0</v>
      </c>
      <c r="AD41" s="9">
        <v>0</v>
      </c>
      <c r="AE41" s="9">
        <v>0</v>
      </c>
      <c r="AF41" s="10">
        <v>0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17.6261181106954</v>
      </c>
      <c r="AW41" s="9">
        <v>4.177878978025834</v>
      </c>
      <c r="AX41" s="9">
        <v>0</v>
      </c>
      <c r="AY41" s="9">
        <v>0</v>
      </c>
      <c r="AZ41" s="10">
        <v>18.848597848897302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3.8829488016976996</v>
      </c>
      <c r="BG41" s="9">
        <v>0.13945686333329999</v>
      </c>
      <c r="BH41" s="9">
        <v>0</v>
      </c>
      <c r="BI41" s="9">
        <v>0</v>
      </c>
      <c r="BJ41" s="10">
        <v>1.3148659656991997</v>
      </c>
      <c r="BK41" s="16">
        <f t="shared" si="2"/>
        <v>56.30247082154773</v>
      </c>
      <c r="BL41" s="15"/>
      <c r="BM41" s="56"/>
    </row>
    <row r="42" spans="1:65" s="12" customFormat="1" ht="15">
      <c r="A42" s="5"/>
      <c r="B42" s="8" t="s">
        <v>195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0.01889232</v>
      </c>
      <c r="I42" s="9">
        <v>31.101553581933295</v>
      </c>
      <c r="J42" s="9">
        <v>0</v>
      </c>
      <c r="K42" s="9">
        <v>0</v>
      </c>
      <c r="L42" s="10">
        <v>0.2548978076999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</v>
      </c>
      <c r="S42" s="9">
        <v>24.804113581933297</v>
      </c>
      <c r="T42" s="9">
        <v>0</v>
      </c>
      <c r="U42" s="9">
        <v>0</v>
      </c>
      <c r="V42" s="10">
        <v>0.3275928288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0.1251879333333</v>
      </c>
      <c r="AC42" s="9">
        <v>0</v>
      </c>
      <c r="AD42" s="9">
        <v>0</v>
      </c>
      <c r="AE42" s="9">
        <v>0</v>
      </c>
      <c r="AF42" s="10">
        <v>0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5.4494535221988</v>
      </c>
      <c r="AW42" s="9">
        <v>7.695555202070544</v>
      </c>
      <c r="AX42" s="9">
        <v>0</v>
      </c>
      <c r="AY42" s="9">
        <v>0</v>
      </c>
      <c r="AZ42" s="10">
        <v>5.488511135165901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0.7766534200331</v>
      </c>
      <c r="BG42" s="9">
        <v>0</v>
      </c>
      <c r="BH42" s="9">
        <v>0</v>
      </c>
      <c r="BI42" s="9">
        <v>0</v>
      </c>
      <c r="BJ42" s="10">
        <v>0.3768518010996</v>
      </c>
      <c r="BK42" s="16">
        <f t="shared" si="2"/>
        <v>76.41926313426775</v>
      </c>
      <c r="BL42" s="15"/>
      <c r="BM42" s="56"/>
    </row>
    <row r="43" spans="1:65" s="12" customFormat="1" ht="15">
      <c r="A43" s="5"/>
      <c r="B43" s="8" t="s">
        <v>224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4.9063423874</v>
      </c>
      <c r="I43" s="9">
        <v>0</v>
      </c>
      <c r="J43" s="9">
        <v>0</v>
      </c>
      <c r="K43" s="9">
        <v>0</v>
      </c>
      <c r="L43" s="10">
        <v>0.07672709486660001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0.0951055272332</v>
      </c>
      <c r="S43" s="9">
        <v>0</v>
      </c>
      <c r="T43" s="9">
        <v>0</v>
      </c>
      <c r="U43" s="9">
        <v>0</v>
      </c>
      <c r="V43" s="10">
        <v>0.1566680182998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</v>
      </c>
      <c r="AC43" s="9">
        <v>0</v>
      </c>
      <c r="AD43" s="9">
        <v>0</v>
      </c>
      <c r="AE43" s="9">
        <v>0</v>
      </c>
      <c r="AF43" s="10">
        <v>0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</v>
      </c>
      <c r="AM43" s="9">
        <v>0</v>
      </c>
      <c r="AN43" s="9">
        <v>0</v>
      </c>
      <c r="AO43" s="9">
        <v>0</v>
      </c>
      <c r="AP43" s="10">
        <v>0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7.551914809466499</v>
      </c>
      <c r="AW43" s="9">
        <v>0.06236658606224173</v>
      </c>
      <c r="AX43" s="9">
        <v>0</v>
      </c>
      <c r="AY43" s="9">
        <v>0</v>
      </c>
      <c r="AZ43" s="10">
        <v>11.057822146532999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1.9539502320333</v>
      </c>
      <c r="BG43" s="9">
        <v>0</v>
      </c>
      <c r="BH43" s="9">
        <v>0</v>
      </c>
      <c r="BI43" s="9">
        <v>0</v>
      </c>
      <c r="BJ43" s="10">
        <v>0.5998765485</v>
      </c>
      <c r="BK43" s="16">
        <f t="shared" si="2"/>
        <v>26.46077335039464</v>
      </c>
      <c r="BL43" s="15"/>
      <c r="BM43" s="56"/>
    </row>
    <row r="44" spans="1:65" s="12" customFormat="1" ht="15">
      <c r="A44" s="5"/>
      <c r="B44" s="8" t="s">
        <v>225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0.004552128</v>
      </c>
      <c r="I44" s="9">
        <v>70.4081926</v>
      </c>
      <c r="J44" s="9">
        <v>0</v>
      </c>
      <c r="K44" s="9">
        <v>0</v>
      </c>
      <c r="L44" s="10">
        <v>0.1546512057333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</v>
      </c>
      <c r="S44" s="9">
        <v>29.5888553446666</v>
      </c>
      <c r="T44" s="9">
        <v>0</v>
      </c>
      <c r="U44" s="9">
        <v>0</v>
      </c>
      <c r="V44" s="10">
        <v>0.0283948242333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</v>
      </c>
      <c r="AC44" s="9">
        <v>0</v>
      </c>
      <c r="AD44" s="9">
        <v>0</v>
      </c>
      <c r="AE44" s="9">
        <v>0</v>
      </c>
      <c r="AF44" s="10">
        <v>0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6.4803182982997996</v>
      </c>
      <c r="AW44" s="9">
        <v>1.0499528862610616</v>
      </c>
      <c r="AX44" s="9">
        <v>0</v>
      </c>
      <c r="AY44" s="9">
        <v>0</v>
      </c>
      <c r="AZ44" s="10">
        <v>0.8592629314664001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1.3409497616664</v>
      </c>
      <c r="BG44" s="9">
        <v>0</v>
      </c>
      <c r="BH44" s="9">
        <v>0</v>
      </c>
      <c r="BI44" s="9">
        <v>0</v>
      </c>
      <c r="BJ44" s="10">
        <v>11.3847366037331</v>
      </c>
      <c r="BK44" s="16">
        <f t="shared" si="2"/>
        <v>121.29986658405997</v>
      </c>
      <c r="BL44" s="15"/>
      <c r="BM44" s="56"/>
    </row>
    <row r="45" spans="1:65" s="12" customFormat="1" ht="15">
      <c r="A45" s="5"/>
      <c r="B45" s="8" t="s">
        <v>226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0.4233617543333</v>
      </c>
      <c r="I45" s="9">
        <v>23.6227472021999</v>
      </c>
      <c r="J45" s="9">
        <v>0</v>
      </c>
      <c r="K45" s="9">
        <v>0</v>
      </c>
      <c r="L45" s="10">
        <v>0.9811403403329998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0.4773812066665</v>
      </c>
      <c r="S45" s="9">
        <v>16.2575770653</v>
      </c>
      <c r="T45" s="9">
        <v>0</v>
      </c>
      <c r="U45" s="9">
        <v>0</v>
      </c>
      <c r="V45" s="10">
        <v>0.2352803213999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</v>
      </c>
      <c r="AC45" s="9">
        <v>0</v>
      </c>
      <c r="AD45" s="9">
        <v>0</v>
      </c>
      <c r="AE45" s="9">
        <v>0</v>
      </c>
      <c r="AF45" s="10">
        <v>0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</v>
      </c>
      <c r="AM45" s="9">
        <v>0</v>
      </c>
      <c r="AN45" s="9">
        <v>0</v>
      </c>
      <c r="AO45" s="9">
        <v>0</v>
      </c>
      <c r="AP45" s="10">
        <v>0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5.8193616812324</v>
      </c>
      <c r="AW45" s="9">
        <v>8.317232948059116</v>
      </c>
      <c r="AX45" s="9">
        <v>0</v>
      </c>
      <c r="AY45" s="9">
        <v>0</v>
      </c>
      <c r="AZ45" s="10">
        <v>8.2217181637321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0.8218916726662</v>
      </c>
      <c r="BG45" s="9">
        <v>1.6413938932333</v>
      </c>
      <c r="BH45" s="9">
        <v>0</v>
      </c>
      <c r="BI45" s="9">
        <v>0</v>
      </c>
      <c r="BJ45" s="10">
        <v>4.872151468266</v>
      </c>
      <c r="BK45" s="16">
        <f t="shared" si="2"/>
        <v>71.69123771742171</v>
      </c>
      <c r="BL45" s="15"/>
      <c r="BM45" s="56"/>
    </row>
    <row r="46" spans="1:65" s="12" customFormat="1" ht="15">
      <c r="A46" s="5"/>
      <c r="B46" s="8" t="s">
        <v>227</v>
      </c>
      <c r="C46" s="11">
        <v>0</v>
      </c>
      <c r="D46" s="9">
        <v>0</v>
      </c>
      <c r="E46" s="9">
        <v>0</v>
      </c>
      <c r="F46" s="9">
        <v>0</v>
      </c>
      <c r="G46" s="10">
        <v>0</v>
      </c>
      <c r="H46" s="11">
        <v>0.7101375499999</v>
      </c>
      <c r="I46" s="9">
        <v>1.1811951666665998</v>
      </c>
      <c r="J46" s="9">
        <v>0</v>
      </c>
      <c r="K46" s="9">
        <v>0</v>
      </c>
      <c r="L46" s="10">
        <v>2.0015480077665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4.9489293616664005</v>
      </c>
      <c r="S46" s="9">
        <v>0</v>
      </c>
      <c r="T46" s="9">
        <v>0</v>
      </c>
      <c r="U46" s="9">
        <v>0</v>
      </c>
      <c r="V46" s="10">
        <v>1.2433633333333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</v>
      </c>
      <c r="AC46" s="9">
        <v>0</v>
      </c>
      <c r="AD46" s="9">
        <v>0</v>
      </c>
      <c r="AE46" s="9">
        <v>0</v>
      </c>
      <c r="AF46" s="10">
        <v>0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</v>
      </c>
      <c r="AM46" s="9">
        <v>0</v>
      </c>
      <c r="AN46" s="9">
        <v>0</v>
      </c>
      <c r="AO46" s="9">
        <v>0</v>
      </c>
      <c r="AP46" s="10">
        <v>0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3.6178495234324</v>
      </c>
      <c r="AW46" s="9">
        <v>1.5897479666496845</v>
      </c>
      <c r="AX46" s="9">
        <v>0</v>
      </c>
      <c r="AY46" s="9">
        <v>0</v>
      </c>
      <c r="AZ46" s="10">
        <v>3.3861399025991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7.2925993418663</v>
      </c>
      <c r="BG46" s="9">
        <v>1.2388766666666</v>
      </c>
      <c r="BH46" s="9">
        <v>0</v>
      </c>
      <c r="BI46" s="9">
        <v>0</v>
      </c>
      <c r="BJ46" s="10">
        <v>0.24494139933299994</v>
      </c>
      <c r="BK46" s="16">
        <f t="shared" si="2"/>
        <v>27.455328219979783</v>
      </c>
      <c r="BL46" s="15"/>
      <c r="BM46" s="56"/>
    </row>
    <row r="47" spans="1:65" s="12" customFormat="1" ht="15">
      <c r="A47" s="5"/>
      <c r="B47" s="8" t="s">
        <v>228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1.9444469933333002</v>
      </c>
      <c r="I47" s="9">
        <v>1.2469656666666</v>
      </c>
      <c r="J47" s="9">
        <v>0</v>
      </c>
      <c r="K47" s="9">
        <v>0</v>
      </c>
      <c r="L47" s="10">
        <v>0.15767235423330003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0.24315830499990002</v>
      </c>
      <c r="S47" s="9">
        <v>0</v>
      </c>
      <c r="T47" s="9">
        <v>0</v>
      </c>
      <c r="U47" s="9">
        <v>0</v>
      </c>
      <c r="V47" s="10">
        <v>0.0099757253333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3.0812927286665</v>
      </c>
      <c r="AW47" s="9">
        <v>3.967366400112731</v>
      </c>
      <c r="AX47" s="9">
        <v>0</v>
      </c>
      <c r="AY47" s="9">
        <v>0</v>
      </c>
      <c r="AZ47" s="10">
        <v>4.6698514458995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1.0165136598</v>
      </c>
      <c r="BG47" s="9">
        <v>1.239802</v>
      </c>
      <c r="BH47" s="9">
        <v>0</v>
      </c>
      <c r="BI47" s="9">
        <v>0</v>
      </c>
      <c r="BJ47" s="10">
        <v>2.4331772360332997</v>
      </c>
      <c r="BK47" s="16">
        <f t="shared" si="2"/>
        <v>20.010222515078432</v>
      </c>
      <c r="BL47" s="15"/>
      <c r="BM47" s="56"/>
    </row>
    <row r="48" spans="1:65" s="12" customFormat="1" ht="15">
      <c r="A48" s="5"/>
      <c r="B48" s="8" t="s">
        <v>229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0.6943111646665999</v>
      </c>
      <c r="I48" s="9">
        <v>13.4344580517333</v>
      </c>
      <c r="J48" s="9">
        <v>0</v>
      </c>
      <c r="K48" s="9">
        <v>0</v>
      </c>
      <c r="L48" s="10">
        <v>0.9455362232665999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0.0470911013333</v>
      </c>
      <c r="S48" s="9">
        <v>18.331225725699902</v>
      </c>
      <c r="T48" s="9">
        <v>0</v>
      </c>
      <c r="U48" s="9">
        <v>0</v>
      </c>
      <c r="V48" s="10">
        <v>0.1149866336666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</v>
      </c>
      <c r="AC48" s="9">
        <v>0</v>
      </c>
      <c r="AD48" s="9">
        <v>0</v>
      </c>
      <c r="AE48" s="9">
        <v>0</v>
      </c>
      <c r="AF48" s="10">
        <v>0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7.092939750466201</v>
      </c>
      <c r="AW48" s="9">
        <v>8.582161768330595</v>
      </c>
      <c r="AX48" s="9">
        <v>0</v>
      </c>
      <c r="AY48" s="9">
        <v>0</v>
      </c>
      <c r="AZ48" s="10">
        <v>1.1855587384331001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0.0111266849999</v>
      </c>
      <c r="BG48" s="9">
        <v>1.2362983333333</v>
      </c>
      <c r="BH48" s="9">
        <v>0</v>
      </c>
      <c r="BI48" s="9">
        <v>0</v>
      </c>
      <c r="BJ48" s="10">
        <v>0.2515329477998</v>
      </c>
      <c r="BK48" s="16">
        <f t="shared" si="2"/>
        <v>51.9272271237292</v>
      </c>
      <c r="BL48" s="15"/>
      <c r="BM48" s="56"/>
    </row>
    <row r="49" spans="1:65" s="12" customFormat="1" ht="15">
      <c r="A49" s="5"/>
      <c r="B49" s="8" t="s">
        <v>230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0.19806773133299999</v>
      </c>
      <c r="I49" s="9">
        <v>0</v>
      </c>
      <c r="J49" s="9">
        <v>0</v>
      </c>
      <c r="K49" s="9">
        <v>0</v>
      </c>
      <c r="L49" s="10">
        <v>0.0773779959331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0.022050904833000002</v>
      </c>
      <c r="S49" s="9">
        <v>0</v>
      </c>
      <c r="T49" s="9">
        <v>0</v>
      </c>
      <c r="U49" s="9">
        <v>0</v>
      </c>
      <c r="V49" s="10">
        <v>0.47065227336649995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</v>
      </c>
      <c r="AC49" s="9">
        <v>0</v>
      </c>
      <c r="AD49" s="9">
        <v>0</v>
      </c>
      <c r="AE49" s="9">
        <v>0</v>
      </c>
      <c r="AF49" s="10">
        <v>0.1010616266666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28.1390587488262</v>
      </c>
      <c r="AW49" s="9">
        <v>7.869636694202248</v>
      </c>
      <c r="AX49" s="9">
        <v>0</v>
      </c>
      <c r="AY49" s="9">
        <v>0</v>
      </c>
      <c r="AZ49" s="10">
        <v>42.3100912756273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5.9841105582604985</v>
      </c>
      <c r="BG49" s="9">
        <v>2.1385430781331</v>
      </c>
      <c r="BH49" s="9">
        <v>0</v>
      </c>
      <c r="BI49" s="9">
        <v>0</v>
      </c>
      <c r="BJ49" s="10">
        <v>5.910752973329801</v>
      </c>
      <c r="BK49" s="16">
        <f t="shared" si="2"/>
        <v>93.22140386051136</v>
      </c>
      <c r="BL49" s="15"/>
      <c r="BM49" s="56"/>
    </row>
    <row r="50" spans="1:65" s="12" customFormat="1" ht="15">
      <c r="A50" s="5"/>
      <c r="B50" s="8" t="s">
        <v>294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0.025681771333199998</v>
      </c>
      <c r="I50" s="9">
        <v>0</v>
      </c>
      <c r="J50" s="9">
        <v>0</v>
      </c>
      <c r="K50" s="9">
        <v>0</v>
      </c>
      <c r="L50" s="10">
        <v>0.0679000978665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0.0223078179332</v>
      </c>
      <c r="S50" s="9">
        <v>0</v>
      </c>
      <c r="T50" s="9">
        <v>0</v>
      </c>
      <c r="U50" s="9">
        <v>0</v>
      </c>
      <c r="V50" s="10">
        <v>0.051894415133299995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0.0018202770000000001</v>
      </c>
      <c r="AC50" s="9">
        <v>0</v>
      </c>
      <c r="AD50" s="9">
        <v>0</v>
      </c>
      <c r="AE50" s="9">
        <v>0</v>
      </c>
      <c r="AF50" s="10">
        <v>0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0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17.399960474831897</v>
      </c>
      <c r="AW50" s="9">
        <v>2.5196521567091983</v>
      </c>
      <c r="AX50" s="9">
        <v>0</v>
      </c>
      <c r="AY50" s="9">
        <v>0</v>
      </c>
      <c r="AZ50" s="10">
        <v>10.341304622531101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3.2843443249989</v>
      </c>
      <c r="BG50" s="9">
        <v>1.0285944821666</v>
      </c>
      <c r="BH50" s="9">
        <v>0</v>
      </c>
      <c r="BI50" s="9">
        <v>0</v>
      </c>
      <c r="BJ50" s="10">
        <v>1.5469184516660002</v>
      </c>
      <c r="BK50" s="16">
        <f t="shared" si="2"/>
        <v>36.2903788921699</v>
      </c>
      <c r="BL50" s="15"/>
      <c r="BM50" s="56"/>
    </row>
    <row r="51" spans="1:65" s="12" customFormat="1" ht="15">
      <c r="A51" s="5"/>
      <c r="B51" s="8" t="s">
        <v>105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0.029918366999999998</v>
      </c>
      <c r="I51" s="9">
        <v>0</v>
      </c>
      <c r="J51" s="9">
        <v>0</v>
      </c>
      <c r="K51" s="9">
        <v>0</v>
      </c>
      <c r="L51" s="10">
        <v>0.0038193660000000003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0.02546244</v>
      </c>
      <c r="S51" s="9">
        <v>0</v>
      </c>
      <c r="T51" s="9">
        <v>0</v>
      </c>
      <c r="U51" s="9">
        <v>0</v>
      </c>
      <c r="V51" s="10">
        <v>0.0155320884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0.0030866791666</v>
      </c>
      <c r="AC51" s="9">
        <v>0</v>
      </c>
      <c r="AD51" s="9">
        <v>0</v>
      </c>
      <c r="AE51" s="9">
        <v>0</v>
      </c>
      <c r="AF51" s="10">
        <v>0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26.0069237594944</v>
      </c>
      <c r="AW51" s="9">
        <v>5.205157878341961</v>
      </c>
      <c r="AX51" s="9">
        <v>0</v>
      </c>
      <c r="AY51" s="9">
        <v>0</v>
      </c>
      <c r="AZ51" s="10">
        <v>17.411057611829406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4.2293976620621</v>
      </c>
      <c r="BG51" s="9">
        <v>1.0400669324665002</v>
      </c>
      <c r="BH51" s="9">
        <v>0</v>
      </c>
      <c r="BI51" s="9">
        <v>0</v>
      </c>
      <c r="BJ51" s="10">
        <v>1.8813138163989</v>
      </c>
      <c r="BK51" s="16">
        <f t="shared" si="2"/>
        <v>55.85173660115987</v>
      </c>
      <c r="BL51" s="15"/>
      <c r="BM51" s="56"/>
    </row>
    <row r="52" spans="1:65" s="12" customFormat="1" ht="15">
      <c r="A52" s="5"/>
      <c r="B52" s="8" t="s">
        <v>106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0</v>
      </c>
      <c r="I52" s="9">
        <v>0</v>
      </c>
      <c r="J52" s="9">
        <v>0</v>
      </c>
      <c r="K52" s="9">
        <v>0</v>
      </c>
      <c r="L52" s="10">
        <v>0.1140148552999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0.0027799511333</v>
      </c>
      <c r="S52" s="9">
        <v>0</v>
      </c>
      <c r="T52" s="9">
        <v>0</v>
      </c>
      <c r="U52" s="9">
        <v>0</v>
      </c>
      <c r="V52" s="10">
        <v>0.0478270444998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0.0460561525332</v>
      </c>
      <c r="AC52" s="9">
        <v>0</v>
      </c>
      <c r="AD52" s="9">
        <v>0</v>
      </c>
      <c r="AE52" s="9">
        <v>0</v>
      </c>
      <c r="AF52" s="10">
        <v>0.03518492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0.0005864153333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3.0089166116976</v>
      </c>
      <c r="AW52" s="9">
        <v>2.351525486712511</v>
      </c>
      <c r="AX52" s="9">
        <v>0</v>
      </c>
      <c r="AY52" s="9">
        <v>0</v>
      </c>
      <c r="AZ52" s="10">
        <v>11.2067423385316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2.5719869607308</v>
      </c>
      <c r="BG52" s="9">
        <v>0.2148549479332</v>
      </c>
      <c r="BH52" s="9">
        <v>0.11727133819999999</v>
      </c>
      <c r="BI52" s="9">
        <v>0</v>
      </c>
      <c r="BJ52" s="10">
        <v>4.126436507632</v>
      </c>
      <c r="BK52" s="16">
        <f t="shared" si="2"/>
        <v>23.84418353023721</v>
      </c>
      <c r="BL52" s="15"/>
      <c r="BM52" s="49"/>
    </row>
    <row r="53" spans="1:65" s="12" customFormat="1" ht="15">
      <c r="A53" s="5"/>
      <c r="B53" s="8" t="s">
        <v>107</v>
      </c>
      <c r="C53" s="11">
        <v>0</v>
      </c>
      <c r="D53" s="9">
        <v>0</v>
      </c>
      <c r="E53" s="9">
        <v>0</v>
      </c>
      <c r="F53" s="9">
        <v>0</v>
      </c>
      <c r="G53" s="10">
        <v>0</v>
      </c>
      <c r="H53" s="11">
        <v>0.06827519399990001</v>
      </c>
      <c r="I53" s="9">
        <v>0</v>
      </c>
      <c r="J53" s="9">
        <v>0</v>
      </c>
      <c r="K53" s="9">
        <v>0</v>
      </c>
      <c r="L53" s="10">
        <v>0.0253737609999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0.0012108225</v>
      </c>
      <c r="S53" s="9">
        <v>0</v>
      </c>
      <c r="T53" s="9">
        <v>0</v>
      </c>
      <c r="U53" s="9">
        <v>0</v>
      </c>
      <c r="V53" s="10">
        <v>0.0009666194665999999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0.2767326667666</v>
      </c>
      <c r="AC53" s="9">
        <v>0</v>
      </c>
      <c r="AD53" s="9">
        <v>0</v>
      </c>
      <c r="AE53" s="9">
        <v>0</v>
      </c>
      <c r="AF53" s="10">
        <v>0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47.8452520561284</v>
      </c>
      <c r="AW53" s="9">
        <v>7.189349362840187</v>
      </c>
      <c r="AX53" s="9">
        <v>0.1173517348333</v>
      </c>
      <c r="AY53" s="9">
        <v>0</v>
      </c>
      <c r="AZ53" s="10">
        <v>12.6361884717977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4.027987719897001</v>
      </c>
      <c r="BG53" s="9">
        <v>0</v>
      </c>
      <c r="BH53" s="9">
        <v>0</v>
      </c>
      <c r="BI53" s="9">
        <v>0</v>
      </c>
      <c r="BJ53" s="10">
        <v>1.4221070793322002</v>
      </c>
      <c r="BK53" s="16">
        <f t="shared" si="2"/>
        <v>73.61079548856179</v>
      </c>
      <c r="BL53" s="15"/>
      <c r="BM53" s="56"/>
    </row>
    <row r="54" spans="1:65" s="12" customFormat="1" ht="15">
      <c r="A54" s="5"/>
      <c r="B54" s="8" t="s">
        <v>231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0.050589605833200005</v>
      </c>
      <c r="I54" s="9">
        <v>0</v>
      </c>
      <c r="J54" s="9">
        <v>0</v>
      </c>
      <c r="K54" s="9">
        <v>0</v>
      </c>
      <c r="L54" s="10">
        <v>0.0235147904666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0.0023806873332</v>
      </c>
      <c r="S54" s="9">
        <v>0</v>
      </c>
      <c r="T54" s="9">
        <v>0</v>
      </c>
      <c r="U54" s="9">
        <v>0</v>
      </c>
      <c r="V54" s="10">
        <v>0.0077372338332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0.0105179524333</v>
      </c>
      <c r="AC54" s="9">
        <v>0</v>
      </c>
      <c r="AD54" s="9">
        <v>0</v>
      </c>
      <c r="AE54" s="9">
        <v>0</v>
      </c>
      <c r="AF54" s="10">
        <v>0.0520138835333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</v>
      </c>
      <c r="AM54" s="9">
        <v>0</v>
      </c>
      <c r="AN54" s="9">
        <v>0</v>
      </c>
      <c r="AO54" s="9">
        <v>0</v>
      </c>
      <c r="AP54" s="10">
        <v>0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37.431666499226</v>
      </c>
      <c r="AW54" s="9">
        <v>8.641826082033967</v>
      </c>
      <c r="AX54" s="9">
        <v>0.1735848559</v>
      </c>
      <c r="AY54" s="9">
        <v>0</v>
      </c>
      <c r="AZ54" s="10">
        <v>11.403494418096702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10.507530640094</v>
      </c>
      <c r="BG54" s="9">
        <v>1.1520910369665</v>
      </c>
      <c r="BH54" s="9">
        <v>0</v>
      </c>
      <c r="BI54" s="9">
        <v>0</v>
      </c>
      <c r="BJ54" s="10">
        <v>2.5078416805317</v>
      </c>
      <c r="BK54" s="16">
        <f t="shared" si="2"/>
        <v>71.96478936628166</v>
      </c>
      <c r="BL54" s="15"/>
      <c r="BM54" s="56"/>
    </row>
    <row r="55" spans="1:65" s="12" customFormat="1" ht="15">
      <c r="A55" s="5"/>
      <c r="B55" s="8" t="s">
        <v>232</v>
      </c>
      <c r="C55" s="11">
        <v>0</v>
      </c>
      <c r="D55" s="9">
        <v>0</v>
      </c>
      <c r="E55" s="9">
        <v>0</v>
      </c>
      <c r="F55" s="9">
        <v>0</v>
      </c>
      <c r="G55" s="10">
        <v>0</v>
      </c>
      <c r="H55" s="11">
        <v>0.05275430613330001</v>
      </c>
      <c r="I55" s="9">
        <v>0</v>
      </c>
      <c r="J55" s="9">
        <v>0</v>
      </c>
      <c r="K55" s="9">
        <v>0</v>
      </c>
      <c r="L55" s="10">
        <v>0.0714581759331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0.007742221499999999</v>
      </c>
      <c r="S55" s="9">
        <v>0</v>
      </c>
      <c r="T55" s="9">
        <v>0</v>
      </c>
      <c r="U55" s="9">
        <v>0</v>
      </c>
      <c r="V55" s="10">
        <v>0.0047644440000000005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0.0138427925333</v>
      </c>
      <c r="AC55" s="9">
        <v>0</v>
      </c>
      <c r="AD55" s="9">
        <v>0</v>
      </c>
      <c r="AE55" s="9">
        <v>0</v>
      </c>
      <c r="AF55" s="10">
        <v>0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7.1600299915989</v>
      </c>
      <c r="AW55" s="9">
        <v>2.502488690887596</v>
      </c>
      <c r="AX55" s="9">
        <v>0</v>
      </c>
      <c r="AY55" s="9">
        <v>0</v>
      </c>
      <c r="AZ55" s="10">
        <v>12.121435090931799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5.1898754599989</v>
      </c>
      <c r="BG55" s="9">
        <v>0.22513017370000002</v>
      </c>
      <c r="BH55" s="9">
        <v>0</v>
      </c>
      <c r="BI55" s="9">
        <v>0</v>
      </c>
      <c r="BJ55" s="10">
        <v>2.3786661271986</v>
      </c>
      <c r="BK55" s="16">
        <f t="shared" si="2"/>
        <v>29.728187474415495</v>
      </c>
      <c r="BL55" s="15"/>
      <c r="BM55" s="49"/>
    </row>
    <row r="56" spans="1:65" s="12" customFormat="1" ht="15">
      <c r="A56" s="5"/>
      <c r="B56" s="8" t="s">
        <v>196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0.36159380456650003</v>
      </c>
      <c r="I56" s="9">
        <v>0.1219059092333</v>
      </c>
      <c r="J56" s="9">
        <v>0</v>
      </c>
      <c r="K56" s="9">
        <v>0</v>
      </c>
      <c r="L56" s="10">
        <v>0.23375971299999998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0.0062598164999</v>
      </c>
      <c r="S56" s="9">
        <v>0</v>
      </c>
      <c r="T56" s="9">
        <v>0</v>
      </c>
      <c r="U56" s="9">
        <v>0</v>
      </c>
      <c r="V56" s="10">
        <v>0.0828302439998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</v>
      </c>
      <c r="AC56" s="9">
        <v>0</v>
      </c>
      <c r="AD56" s="9">
        <v>0</v>
      </c>
      <c r="AE56" s="9">
        <v>0</v>
      </c>
      <c r="AF56" s="10">
        <v>0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1.3381644722327004</v>
      </c>
      <c r="AW56" s="9">
        <v>1.0875690606580728</v>
      </c>
      <c r="AX56" s="9">
        <v>0</v>
      </c>
      <c r="AY56" s="9">
        <v>0</v>
      </c>
      <c r="AZ56" s="10">
        <v>1.8012591212656002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0.10878009219939999</v>
      </c>
      <c r="BG56" s="9">
        <v>0</v>
      </c>
      <c r="BH56" s="9">
        <v>0</v>
      </c>
      <c r="BI56" s="9">
        <v>0</v>
      </c>
      <c r="BJ56" s="10">
        <v>1.1787125022328</v>
      </c>
      <c r="BK56" s="16">
        <f t="shared" si="2"/>
        <v>6.320834735888074</v>
      </c>
      <c r="BL56" s="15"/>
      <c r="BM56" s="49"/>
    </row>
    <row r="57" spans="1:65" s="12" customFormat="1" ht="15">
      <c r="A57" s="5"/>
      <c r="B57" s="8" t="s">
        <v>205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0.015192140766600002</v>
      </c>
      <c r="I57" s="9">
        <v>0</v>
      </c>
      <c r="J57" s="9">
        <v>0</v>
      </c>
      <c r="K57" s="9">
        <v>0</v>
      </c>
      <c r="L57" s="10">
        <v>0.4129986789663999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0.009429955799999999</v>
      </c>
      <c r="S57" s="9">
        <v>0</v>
      </c>
      <c r="T57" s="9">
        <v>0</v>
      </c>
      <c r="U57" s="9">
        <v>0</v>
      </c>
      <c r="V57" s="10">
        <v>0.0250645246999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</v>
      </c>
      <c r="AC57" s="9">
        <v>0</v>
      </c>
      <c r="AD57" s="9">
        <v>0</v>
      </c>
      <c r="AE57" s="9">
        <v>0</v>
      </c>
      <c r="AF57" s="10">
        <v>0.29335223930000004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0.0036623008332999996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3.9602912168293</v>
      </c>
      <c r="AW57" s="9">
        <v>5.7388740306004005</v>
      </c>
      <c r="AX57" s="9">
        <v>0</v>
      </c>
      <c r="AY57" s="9">
        <v>0</v>
      </c>
      <c r="AZ57" s="10">
        <v>151.9820048757523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1.9385476795630998</v>
      </c>
      <c r="BG57" s="9">
        <v>21.807334157533</v>
      </c>
      <c r="BH57" s="9">
        <v>0.17579044</v>
      </c>
      <c r="BI57" s="9">
        <v>0</v>
      </c>
      <c r="BJ57" s="10">
        <v>21.978357825560103</v>
      </c>
      <c r="BK57" s="16">
        <f t="shared" si="2"/>
        <v>208.3409000662044</v>
      </c>
      <c r="BL57" s="15"/>
      <c r="BM57" s="49"/>
    </row>
    <row r="58" spans="1:65" s="12" customFormat="1" ht="15">
      <c r="A58" s="5"/>
      <c r="B58" s="8" t="s">
        <v>206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0.0028102953333</v>
      </c>
      <c r="I58" s="9">
        <v>0</v>
      </c>
      <c r="J58" s="9">
        <v>0</v>
      </c>
      <c r="K58" s="9">
        <v>0</v>
      </c>
      <c r="L58" s="10">
        <v>0.0428570038332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0.0115967425333</v>
      </c>
      <c r="S58" s="9">
        <v>0</v>
      </c>
      <c r="T58" s="9">
        <v>0</v>
      </c>
      <c r="U58" s="9">
        <v>0</v>
      </c>
      <c r="V58" s="10">
        <v>0.0836062861664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</v>
      </c>
      <c r="AC58" s="9">
        <v>0</v>
      </c>
      <c r="AD58" s="9">
        <v>0</v>
      </c>
      <c r="AE58" s="9">
        <v>0</v>
      </c>
      <c r="AF58" s="10">
        <v>0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0.056205906666600004</v>
      </c>
      <c r="AS58" s="9">
        <v>0</v>
      </c>
      <c r="AT58" s="9">
        <v>0</v>
      </c>
      <c r="AU58" s="10">
        <v>0</v>
      </c>
      <c r="AV58" s="11">
        <v>3.0563502125642006</v>
      </c>
      <c r="AW58" s="9">
        <v>0.12644929668485771</v>
      </c>
      <c r="AX58" s="9">
        <v>0</v>
      </c>
      <c r="AY58" s="9">
        <v>0</v>
      </c>
      <c r="AZ58" s="10">
        <v>82.33286331565971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0.7473157768646</v>
      </c>
      <c r="BG58" s="9">
        <v>10.1030117233332</v>
      </c>
      <c r="BH58" s="9">
        <v>0</v>
      </c>
      <c r="BI58" s="9">
        <v>0</v>
      </c>
      <c r="BJ58" s="10">
        <v>10.583538479729603</v>
      </c>
      <c r="BK58" s="16">
        <f t="shared" si="2"/>
        <v>107.14660503936895</v>
      </c>
      <c r="BL58" s="15"/>
      <c r="BM58" s="49"/>
    </row>
    <row r="59" spans="1:65" s="12" customFormat="1" ht="15">
      <c r="A59" s="5"/>
      <c r="B59" s="8" t="s">
        <v>233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0.5581805094998</v>
      </c>
      <c r="I59" s="9">
        <v>0</v>
      </c>
      <c r="J59" s="9">
        <v>0</v>
      </c>
      <c r="K59" s="9">
        <v>0</v>
      </c>
      <c r="L59" s="10">
        <v>0.11541167223279998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0.12426114749969998</v>
      </c>
      <c r="S59" s="9">
        <v>0</v>
      </c>
      <c r="T59" s="9">
        <v>0</v>
      </c>
      <c r="U59" s="9">
        <v>0</v>
      </c>
      <c r="V59" s="10">
        <v>0.1061524323663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0.09733965859989999</v>
      </c>
      <c r="AC59" s="9">
        <v>0</v>
      </c>
      <c r="AD59" s="9">
        <v>0</v>
      </c>
      <c r="AE59" s="9">
        <v>0</v>
      </c>
      <c r="AF59" s="10">
        <v>0.0399317031333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135.29790332981855</v>
      </c>
      <c r="AW59" s="9">
        <v>22.78778416314604</v>
      </c>
      <c r="AX59" s="9">
        <v>0</v>
      </c>
      <c r="AY59" s="9">
        <v>0</v>
      </c>
      <c r="AZ59" s="10">
        <v>75.34206740822079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12.8158259916221</v>
      </c>
      <c r="BG59" s="9">
        <v>3.0772045496994003</v>
      </c>
      <c r="BH59" s="9">
        <v>0.40032752806660005</v>
      </c>
      <c r="BI59" s="9">
        <v>0</v>
      </c>
      <c r="BJ59" s="10">
        <v>13.473751000358101</v>
      </c>
      <c r="BK59" s="16">
        <f t="shared" si="2"/>
        <v>264.23614109426336</v>
      </c>
      <c r="BL59" s="15"/>
      <c r="BM59" s="49"/>
    </row>
    <row r="60" spans="1:65" s="12" customFormat="1" ht="15">
      <c r="A60" s="5"/>
      <c r="B60" s="8" t="s">
        <v>108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0.0845805938997</v>
      </c>
      <c r="I60" s="9">
        <v>0</v>
      </c>
      <c r="J60" s="9">
        <v>0</v>
      </c>
      <c r="K60" s="9">
        <v>0</v>
      </c>
      <c r="L60" s="10">
        <v>0.1026916890664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0.0786402347664</v>
      </c>
      <c r="S60" s="9">
        <v>0</v>
      </c>
      <c r="T60" s="9">
        <v>0</v>
      </c>
      <c r="U60" s="9">
        <v>0</v>
      </c>
      <c r="V60" s="10">
        <v>0.0339106231332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0.0251101093333</v>
      </c>
      <c r="AC60" s="9">
        <v>0</v>
      </c>
      <c r="AD60" s="9">
        <v>0</v>
      </c>
      <c r="AE60" s="9">
        <v>0</v>
      </c>
      <c r="AF60" s="10">
        <v>0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0.0012951466666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</v>
      </c>
      <c r="AS60" s="9">
        <v>0</v>
      </c>
      <c r="AT60" s="9">
        <v>0</v>
      </c>
      <c r="AU60" s="10">
        <v>0</v>
      </c>
      <c r="AV60" s="11">
        <v>37.778334656558904</v>
      </c>
      <c r="AW60" s="9">
        <v>3.6276803934540798</v>
      </c>
      <c r="AX60" s="9">
        <v>0</v>
      </c>
      <c r="AY60" s="9">
        <v>0</v>
      </c>
      <c r="AZ60" s="10">
        <v>24.2126318622626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7.831031780226903</v>
      </c>
      <c r="BG60" s="9">
        <v>1.0879449836662</v>
      </c>
      <c r="BH60" s="9">
        <v>0</v>
      </c>
      <c r="BI60" s="9">
        <v>0</v>
      </c>
      <c r="BJ60" s="10">
        <v>2.8337924692304997</v>
      </c>
      <c r="BK60" s="16">
        <f t="shared" si="2"/>
        <v>77.6976445422648</v>
      </c>
      <c r="BL60" s="15"/>
      <c r="BM60" s="49"/>
    </row>
    <row r="61" spans="1:65" s="12" customFormat="1" ht="15">
      <c r="A61" s="5"/>
      <c r="B61" s="8" t="s">
        <v>109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0.028661745000000002</v>
      </c>
      <c r="I61" s="9">
        <v>0</v>
      </c>
      <c r="J61" s="9">
        <v>0</v>
      </c>
      <c r="K61" s="9">
        <v>0</v>
      </c>
      <c r="L61" s="10">
        <v>0.042583164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0.0083435035333</v>
      </c>
      <c r="S61" s="9">
        <v>0</v>
      </c>
      <c r="T61" s="9">
        <v>0</v>
      </c>
      <c r="U61" s="9">
        <v>0</v>
      </c>
      <c r="V61" s="10">
        <v>0.007506647500000001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0.0162915224666</v>
      </c>
      <c r="AC61" s="9">
        <v>0</v>
      </c>
      <c r="AD61" s="9">
        <v>0</v>
      </c>
      <c r="AE61" s="9">
        <v>0</v>
      </c>
      <c r="AF61" s="10">
        <v>0.0056051076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57.7368544908255</v>
      </c>
      <c r="AW61" s="9">
        <v>5.2502554755295865</v>
      </c>
      <c r="AX61" s="9">
        <v>0</v>
      </c>
      <c r="AY61" s="9">
        <v>0</v>
      </c>
      <c r="AZ61" s="10">
        <v>33.974312037629005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7.251479834761798</v>
      </c>
      <c r="BG61" s="9">
        <v>1.6619618459331</v>
      </c>
      <c r="BH61" s="9">
        <v>0</v>
      </c>
      <c r="BI61" s="9">
        <v>0</v>
      </c>
      <c r="BJ61" s="10">
        <v>3.5386875662979</v>
      </c>
      <c r="BK61" s="16">
        <f t="shared" si="2"/>
        <v>109.52254294107678</v>
      </c>
      <c r="BL61" s="15"/>
      <c r="BM61" s="49"/>
    </row>
    <row r="62" spans="1:65" s="12" customFormat="1" ht="15">
      <c r="A62" s="5"/>
      <c r="B62" s="8" t="s">
        <v>234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0.03980872</v>
      </c>
      <c r="I62" s="9">
        <v>0</v>
      </c>
      <c r="J62" s="9">
        <v>0</v>
      </c>
      <c r="K62" s="9">
        <v>0</v>
      </c>
      <c r="L62" s="10">
        <v>0.1751350638665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0.022335481166500002</v>
      </c>
      <c r="S62" s="9">
        <v>0</v>
      </c>
      <c r="T62" s="9">
        <v>0</v>
      </c>
      <c r="U62" s="9">
        <v>0</v>
      </c>
      <c r="V62" s="10">
        <v>0.032510454666600005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</v>
      </c>
      <c r="AC62" s="9">
        <v>0</v>
      </c>
      <c r="AD62" s="9">
        <v>0</v>
      </c>
      <c r="AE62" s="9">
        <v>0</v>
      </c>
      <c r="AF62" s="10">
        <v>0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31.718097749494795</v>
      </c>
      <c r="AW62" s="9">
        <v>2.0874245339212494</v>
      </c>
      <c r="AX62" s="9">
        <v>0</v>
      </c>
      <c r="AY62" s="9">
        <v>0</v>
      </c>
      <c r="AZ62" s="10">
        <v>15.907599389497406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2.3271108490978</v>
      </c>
      <c r="BG62" s="9">
        <v>0.0257706733333</v>
      </c>
      <c r="BH62" s="9">
        <v>0</v>
      </c>
      <c r="BI62" s="9">
        <v>0</v>
      </c>
      <c r="BJ62" s="10">
        <v>0.8582474780654</v>
      </c>
      <c r="BK62" s="16">
        <f t="shared" si="2"/>
        <v>53.194040393109546</v>
      </c>
      <c r="BL62" s="15"/>
      <c r="BM62" s="49"/>
    </row>
    <row r="63" spans="1:65" s="12" customFormat="1" ht="15">
      <c r="A63" s="5"/>
      <c r="B63" s="8" t="s">
        <v>110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0.06869191266659999</v>
      </c>
      <c r="I63" s="9">
        <v>0</v>
      </c>
      <c r="J63" s="9">
        <v>0</v>
      </c>
      <c r="K63" s="9">
        <v>0</v>
      </c>
      <c r="L63" s="10">
        <v>0.028670733133300003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0.0643860089666</v>
      </c>
      <c r="S63" s="9">
        <v>0</v>
      </c>
      <c r="T63" s="9">
        <v>0</v>
      </c>
      <c r="U63" s="9">
        <v>0</v>
      </c>
      <c r="V63" s="10">
        <v>0.104511826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0.0059262054333</v>
      </c>
      <c r="AC63" s="9">
        <v>0</v>
      </c>
      <c r="AD63" s="9">
        <v>0</v>
      </c>
      <c r="AE63" s="9">
        <v>0</v>
      </c>
      <c r="AF63" s="10">
        <v>0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50.50870513752729</v>
      </c>
      <c r="AW63" s="9">
        <v>4.611300350192633</v>
      </c>
      <c r="AX63" s="9">
        <v>0</v>
      </c>
      <c r="AY63" s="9">
        <v>0</v>
      </c>
      <c r="AZ63" s="10">
        <v>22.194567621529004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4.987846947862401</v>
      </c>
      <c r="BG63" s="9">
        <v>0.1543770811666</v>
      </c>
      <c r="BH63" s="9">
        <v>0</v>
      </c>
      <c r="BI63" s="9">
        <v>0</v>
      </c>
      <c r="BJ63" s="10">
        <v>3.2285774166306</v>
      </c>
      <c r="BK63" s="16">
        <f t="shared" si="2"/>
        <v>85.95756124110834</v>
      </c>
      <c r="BL63" s="15"/>
      <c r="BM63" s="49"/>
    </row>
    <row r="64" spans="1:65" s="12" customFormat="1" ht="15">
      <c r="A64" s="5"/>
      <c r="B64" s="8" t="s">
        <v>111</v>
      </c>
      <c r="C64" s="11">
        <v>0</v>
      </c>
      <c r="D64" s="9">
        <v>0</v>
      </c>
      <c r="E64" s="9">
        <v>0</v>
      </c>
      <c r="F64" s="9">
        <v>0</v>
      </c>
      <c r="G64" s="10">
        <v>0</v>
      </c>
      <c r="H64" s="11">
        <v>0.0006269263333</v>
      </c>
      <c r="I64" s="9">
        <v>67.8962123253666</v>
      </c>
      <c r="J64" s="9">
        <v>0</v>
      </c>
      <c r="K64" s="9">
        <v>0</v>
      </c>
      <c r="L64" s="10">
        <v>2.8274377633332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3.9095126146665</v>
      </c>
      <c r="S64" s="9">
        <v>43.52407582399991</v>
      </c>
      <c r="T64" s="9">
        <v>0</v>
      </c>
      <c r="U64" s="9">
        <v>0</v>
      </c>
      <c r="V64" s="10">
        <v>0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</v>
      </c>
      <c r="AC64" s="9">
        <v>0</v>
      </c>
      <c r="AD64" s="9">
        <v>0</v>
      </c>
      <c r="AE64" s="9">
        <v>0</v>
      </c>
      <c r="AF64" s="10">
        <v>0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0.45817778333320003</v>
      </c>
      <c r="AW64" s="9">
        <v>54.05547534868321</v>
      </c>
      <c r="AX64" s="9">
        <v>0</v>
      </c>
      <c r="AY64" s="9">
        <v>0</v>
      </c>
      <c r="AZ64" s="10">
        <v>3.3183532017998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0.0838627202665</v>
      </c>
      <c r="BG64" s="9">
        <v>0</v>
      </c>
      <c r="BH64" s="9">
        <v>0</v>
      </c>
      <c r="BI64" s="9">
        <v>0</v>
      </c>
      <c r="BJ64" s="10">
        <v>1.6700401037997998</v>
      </c>
      <c r="BK64" s="16">
        <f t="shared" si="2"/>
        <v>177.743774611582</v>
      </c>
      <c r="BL64" s="15"/>
      <c r="BM64" s="49"/>
    </row>
    <row r="65" spans="1:65" s="12" customFormat="1" ht="15">
      <c r="A65" s="5"/>
      <c r="B65" s="8" t="s">
        <v>112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0.0012907495999</v>
      </c>
      <c r="I65" s="9">
        <v>0</v>
      </c>
      <c r="J65" s="9">
        <v>0</v>
      </c>
      <c r="K65" s="9">
        <v>0</v>
      </c>
      <c r="L65" s="10">
        <v>3.3406214876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0.0009490806333</v>
      </c>
      <c r="S65" s="9">
        <v>0</v>
      </c>
      <c r="T65" s="9">
        <v>0</v>
      </c>
      <c r="U65" s="9">
        <v>0</v>
      </c>
      <c r="V65" s="10">
        <v>0.0025308813333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</v>
      </c>
      <c r="AC65" s="9">
        <v>0.0559581604333</v>
      </c>
      <c r="AD65" s="9">
        <v>0</v>
      </c>
      <c r="AE65" s="9">
        <v>0</v>
      </c>
      <c r="AF65" s="10">
        <v>0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13.0456329301986</v>
      </c>
      <c r="AW65" s="9">
        <v>22.53919796328679</v>
      </c>
      <c r="AX65" s="9">
        <v>0</v>
      </c>
      <c r="AY65" s="9">
        <v>0</v>
      </c>
      <c r="AZ65" s="10">
        <v>4.7863501331989005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0.36815759823280003</v>
      </c>
      <c r="BG65" s="9">
        <v>0</v>
      </c>
      <c r="BH65" s="9">
        <v>0.1248787333333</v>
      </c>
      <c r="BI65" s="9">
        <v>0</v>
      </c>
      <c r="BJ65" s="10">
        <v>0.6302465181664999</v>
      </c>
      <c r="BK65" s="16">
        <f t="shared" si="2"/>
        <v>44.89581423601669</v>
      </c>
      <c r="BL65" s="15"/>
      <c r="BM65" s="49"/>
    </row>
    <row r="66" spans="1:65" s="12" customFormat="1" ht="15">
      <c r="A66" s="5"/>
      <c r="B66" s="8" t="s">
        <v>113</v>
      </c>
      <c r="C66" s="11">
        <v>0</v>
      </c>
      <c r="D66" s="9">
        <v>0</v>
      </c>
      <c r="E66" s="9">
        <v>0</v>
      </c>
      <c r="F66" s="9">
        <v>0</v>
      </c>
      <c r="G66" s="10">
        <v>0</v>
      </c>
      <c r="H66" s="11">
        <v>0.14760539609999998</v>
      </c>
      <c r="I66" s="9">
        <v>87.4864905078333</v>
      </c>
      <c r="J66" s="9">
        <v>0</v>
      </c>
      <c r="K66" s="9">
        <v>0</v>
      </c>
      <c r="L66" s="10">
        <v>5.7501927723999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0.0026674151333</v>
      </c>
      <c r="S66" s="9">
        <v>30.8689818298333</v>
      </c>
      <c r="T66" s="9">
        <v>0.623542</v>
      </c>
      <c r="U66" s="9">
        <v>0</v>
      </c>
      <c r="V66" s="10">
        <v>0.10953450550000002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</v>
      </c>
      <c r="AC66" s="9">
        <v>0</v>
      </c>
      <c r="AD66" s="9">
        <v>0</v>
      </c>
      <c r="AE66" s="9">
        <v>0</v>
      </c>
      <c r="AF66" s="10">
        <v>0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3.1587710349655995</v>
      </c>
      <c r="AW66" s="9">
        <v>4.560107681731735</v>
      </c>
      <c r="AX66" s="9">
        <v>0</v>
      </c>
      <c r="AY66" s="9">
        <v>0</v>
      </c>
      <c r="AZ66" s="10">
        <v>12.501420819765901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0.2693119898661</v>
      </c>
      <c r="BG66" s="9">
        <v>0.0124255533333</v>
      </c>
      <c r="BH66" s="9">
        <v>0</v>
      </c>
      <c r="BI66" s="9">
        <v>0</v>
      </c>
      <c r="BJ66" s="10">
        <v>0.8200956723997</v>
      </c>
      <c r="BK66" s="16">
        <f t="shared" si="2"/>
        <v>146.31114717886214</v>
      </c>
      <c r="BL66" s="15"/>
      <c r="BM66" s="49"/>
    </row>
    <row r="67" spans="1:65" s="12" customFormat="1" ht="15">
      <c r="A67" s="5"/>
      <c r="B67" s="8" t="s">
        <v>114</v>
      </c>
      <c r="C67" s="11">
        <v>0</v>
      </c>
      <c r="D67" s="9">
        <v>14.868544</v>
      </c>
      <c r="E67" s="9">
        <v>0</v>
      </c>
      <c r="F67" s="9">
        <v>0</v>
      </c>
      <c r="G67" s="10">
        <v>0</v>
      </c>
      <c r="H67" s="11">
        <v>0.24343740003320002</v>
      </c>
      <c r="I67" s="9">
        <v>47.464489284500004</v>
      </c>
      <c r="J67" s="9">
        <v>0</v>
      </c>
      <c r="K67" s="9">
        <v>0</v>
      </c>
      <c r="L67" s="10">
        <v>2.4821678159999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</v>
      </c>
      <c r="S67" s="9">
        <v>24.7809066666666</v>
      </c>
      <c r="T67" s="9">
        <v>0</v>
      </c>
      <c r="U67" s="9">
        <v>0</v>
      </c>
      <c r="V67" s="10">
        <v>0.0086733173333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</v>
      </c>
      <c r="AC67" s="9">
        <v>0</v>
      </c>
      <c r="AD67" s="9">
        <v>0</v>
      </c>
      <c r="AE67" s="9">
        <v>0</v>
      </c>
      <c r="AF67" s="10">
        <v>0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1.4330576324664</v>
      </c>
      <c r="AW67" s="9">
        <v>12.856790349157048</v>
      </c>
      <c r="AX67" s="9">
        <v>0</v>
      </c>
      <c r="AY67" s="9">
        <v>0</v>
      </c>
      <c r="AZ67" s="10">
        <v>3.3416149204995995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0.0632890645666</v>
      </c>
      <c r="BG67" s="9">
        <v>4.9486053333333</v>
      </c>
      <c r="BH67" s="9">
        <v>0</v>
      </c>
      <c r="BI67" s="9">
        <v>0</v>
      </c>
      <c r="BJ67" s="10">
        <v>0.0791776853332</v>
      </c>
      <c r="BK67" s="16">
        <f t="shared" si="2"/>
        <v>112.57075346988917</v>
      </c>
      <c r="BL67" s="15"/>
      <c r="BM67" s="49"/>
    </row>
    <row r="68" spans="1:65" s="12" customFormat="1" ht="15">
      <c r="A68" s="5"/>
      <c r="B68" s="8" t="s">
        <v>235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0.0051657615</v>
      </c>
      <c r="I68" s="9">
        <v>45.91788</v>
      </c>
      <c r="J68" s="9">
        <v>0</v>
      </c>
      <c r="K68" s="9">
        <v>0</v>
      </c>
      <c r="L68" s="10">
        <v>0.0022958939999999997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0.0005739734999999999</v>
      </c>
      <c r="S68" s="9">
        <v>0.5739735</v>
      </c>
      <c r="T68" s="9">
        <v>0</v>
      </c>
      <c r="U68" s="9">
        <v>0</v>
      </c>
      <c r="V68" s="10">
        <v>0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</v>
      </c>
      <c r="AC68" s="9">
        <v>0</v>
      </c>
      <c r="AD68" s="9">
        <v>0</v>
      </c>
      <c r="AE68" s="9">
        <v>0</v>
      </c>
      <c r="AF68" s="10">
        <v>0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2.3042183662333</v>
      </c>
      <c r="AW68" s="9">
        <v>5.525171527641717</v>
      </c>
      <c r="AX68" s="9">
        <v>0</v>
      </c>
      <c r="AY68" s="9">
        <v>0</v>
      </c>
      <c r="AZ68" s="10">
        <v>0.44193064649999997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0</v>
      </c>
      <c r="BG68" s="9">
        <v>17.195745</v>
      </c>
      <c r="BH68" s="9">
        <v>0</v>
      </c>
      <c r="BI68" s="9">
        <v>0</v>
      </c>
      <c r="BJ68" s="10">
        <v>0</v>
      </c>
      <c r="BK68" s="16">
        <f t="shared" si="2"/>
        <v>71.96695466937501</v>
      </c>
      <c r="BL68" s="15"/>
      <c r="BM68" s="49"/>
    </row>
    <row r="69" spans="1:65" s="12" customFormat="1" ht="15">
      <c r="A69" s="5"/>
      <c r="B69" s="8" t="s">
        <v>207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1.2828542168666</v>
      </c>
      <c r="I69" s="9">
        <v>27.9655064</v>
      </c>
      <c r="J69" s="9">
        <v>0</v>
      </c>
      <c r="K69" s="9">
        <v>0</v>
      </c>
      <c r="L69" s="10">
        <v>1.5114068196666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0.8004442369333</v>
      </c>
      <c r="S69" s="9">
        <v>3.2686356212666</v>
      </c>
      <c r="T69" s="9">
        <v>5.44076</v>
      </c>
      <c r="U69" s="9">
        <v>0</v>
      </c>
      <c r="V69" s="10">
        <v>0.0075300119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</v>
      </c>
      <c r="AC69" s="9">
        <v>0</v>
      </c>
      <c r="AD69" s="9">
        <v>0</v>
      </c>
      <c r="AE69" s="9">
        <v>0</v>
      </c>
      <c r="AF69" s="10">
        <v>0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0.0021562173332999998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10.851638098431497</v>
      </c>
      <c r="AW69" s="9">
        <v>31.98748413820355</v>
      </c>
      <c r="AX69" s="9">
        <v>0</v>
      </c>
      <c r="AY69" s="9">
        <v>0</v>
      </c>
      <c r="AZ69" s="10">
        <v>6.7775419890994995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13.333318644232</v>
      </c>
      <c r="BG69" s="9">
        <v>8.2906556466665</v>
      </c>
      <c r="BH69" s="9">
        <v>0</v>
      </c>
      <c r="BI69" s="9">
        <v>0</v>
      </c>
      <c r="BJ69" s="10">
        <v>0.1638841296999</v>
      </c>
      <c r="BK69" s="16">
        <f t="shared" si="2"/>
        <v>111.68381617029932</v>
      </c>
      <c r="BL69" s="15"/>
      <c r="BM69" s="49"/>
    </row>
    <row r="70" spans="1:65" s="12" customFormat="1" ht="15">
      <c r="A70" s="5"/>
      <c r="B70" s="8" t="s">
        <v>208</v>
      </c>
      <c r="C70" s="11">
        <v>0</v>
      </c>
      <c r="D70" s="9">
        <v>0</v>
      </c>
      <c r="E70" s="9">
        <v>0</v>
      </c>
      <c r="F70" s="9">
        <v>0</v>
      </c>
      <c r="G70" s="10">
        <v>0</v>
      </c>
      <c r="H70" s="11">
        <v>0.2906577263332</v>
      </c>
      <c r="I70" s="9">
        <v>41.2529054999999</v>
      </c>
      <c r="J70" s="9">
        <v>0</v>
      </c>
      <c r="K70" s="9">
        <v>0</v>
      </c>
      <c r="L70" s="10">
        <v>0.0029119698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1.0790465869999</v>
      </c>
      <c r="S70" s="9">
        <v>16.17761</v>
      </c>
      <c r="T70" s="9">
        <v>0</v>
      </c>
      <c r="U70" s="9">
        <v>0</v>
      </c>
      <c r="V70" s="10">
        <v>0.05823939599990001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</v>
      </c>
      <c r="AC70" s="9">
        <v>0</v>
      </c>
      <c r="AD70" s="9">
        <v>0</v>
      </c>
      <c r="AE70" s="9">
        <v>0</v>
      </c>
      <c r="AF70" s="10">
        <v>0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0.1214204083332</v>
      </c>
      <c r="AW70" s="9">
        <v>5.776829999800706</v>
      </c>
      <c r="AX70" s="9">
        <v>0</v>
      </c>
      <c r="AY70" s="9">
        <v>0</v>
      </c>
      <c r="AZ70" s="10">
        <v>0.0641656044666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0.0106978333333</v>
      </c>
      <c r="BG70" s="9">
        <v>0</v>
      </c>
      <c r="BH70" s="9">
        <v>0</v>
      </c>
      <c r="BI70" s="9">
        <v>0</v>
      </c>
      <c r="BJ70" s="10">
        <v>0.048129552233299996</v>
      </c>
      <c r="BK70" s="16">
        <f t="shared" si="2"/>
        <v>64.8826145773</v>
      </c>
      <c r="BL70" s="15"/>
      <c r="BM70" s="49"/>
    </row>
    <row r="71" spans="1:65" s="12" customFormat="1" ht="15">
      <c r="A71" s="5"/>
      <c r="B71" s="8" t="s">
        <v>115</v>
      </c>
      <c r="C71" s="11">
        <v>0</v>
      </c>
      <c r="D71" s="9">
        <v>0</v>
      </c>
      <c r="E71" s="9">
        <v>0</v>
      </c>
      <c r="F71" s="9">
        <v>0</v>
      </c>
      <c r="G71" s="10">
        <v>0</v>
      </c>
      <c r="H71" s="11">
        <v>0.5803808789998</v>
      </c>
      <c r="I71" s="9">
        <v>1E-09</v>
      </c>
      <c r="J71" s="9">
        <v>0</v>
      </c>
      <c r="K71" s="9">
        <v>0</v>
      </c>
      <c r="L71" s="10">
        <v>0.18793441079980003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0.8585401570331002</v>
      </c>
      <c r="S71" s="9">
        <v>0</v>
      </c>
      <c r="T71" s="9">
        <v>0</v>
      </c>
      <c r="U71" s="9">
        <v>0</v>
      </c>
      <c r="V71" s="10">
        <v>0.0691975356332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0.0093476165</v>
      </c>
      <c r="AC71" s="9">
        <v>0</v>
      </c>
      <c r="AD71" s="9">
        <v>0</v>
      </c>
      <c r="AE71" s="9">
        <v>0</v>
      </c>
      <c r="AF71" s="10">
        <v>0.0564349133333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4.02510333E-05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2.5957072413321005</v>
      </c>
      <c r="AW71" s="9">
        <v>0.27580042029369384</v>
      </c>
      <c r="AX71" s="9">
        <v>0</v>
      </c>
      <c r="AY71" s="9">
        <v>0</v>
      </c>
      <c r="AZ71" s="10">
        <v>6.4202197263987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1.2336958238319002</v>
      </c>
      <c r="BG71" s="9">
        <v>0.3859113446333</v>
      </c>
      <c r="BH71" s="9">
        <v>0</v>
      </c>
      <c r="BI71" s="9">
        <v>0</v>
      </c>
      <c r="BJ71" s="10">
        <v>1.2454923445653998</v>
      </c>
      <c r="BK71" s="16">
        <f t="shared" si="2"/>
        <v>13.918702665387592</v>
      </c>
      <c r="BL71" s="15"/>
      <c r="BM71" s="49"/>
    </row>
    <row r="72" spans="1:65" s="12" customFormat="1" ht="15">
      <c r="A72" s="5"/>
      <c r="B72" s="8" t="s">
        <v>116</v>
      </c>
      <c r="C72" s="11">
        <v>0</v>
      </c>
      <c r="D72" s="9">
        <v>0</v>
      </c>
      <c r="E72" s="9">
        <v>0</v>
      </c>
      <c r="F72" s="9">
        <v>0</v>
      </c>
      <c r="G72" s="10">
        <v>0</v>
      </c>
      <c r="H72" s="11">
        <v>0.0952442389999</v>
      </c>
      <c r="I72" s="9">
        <v>1.4139568078666</v>
      </c>
      <c r="J72" s="9">
        <v>0</v>
      </c>
      <c r="K72" s="9">
        <v>0</v>
      </c>
      <c r="L72" s="10">
        <v>0.44202641543310006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0.050755172199800004</v>
      </c>
      <c r="S72" s="9">
        <v>0.3841788203666</v>
      </c>
      <c r="T72" s="9">
        <v>0</v>
      </c>
      <c r="U72" s="9">
        <v>0</v>
      </c>
      <c r="V72" s="10">
        <v>0.10441671156620001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</v>
      </c>
      <c r="AC72" s="9">
        <v>0</v>
      </c>
      <c r="AD72" s="9">
        <v>0</v>
      </c>
      <c r="AE72" s="9">
        <v>0</v>
      </c>
      <c r="AF72" s="10">
        <v>0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4.4203968542312</v>
      </c>
      <c r="AW72" s="9">
        <v>4.5861385984289536</v>
      </c>
      <c r="AX72" s="9">
        <v>0</v>
      </c>
      <c r="AY72" s="9">
        <v>0</v>
      </c>
      <c r="AZ72" s="10">
        <v>7.8183674879647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0.9719498951647999</v>
      </c>
      <c r="BG72" s="9">
        <v>1.0920255640329999</v>
      </c>
      <c r="BH72" s="9">
        <v>0</v>
      </c>
      <c r="BI72" s="9">
        <v>0</v>
      </c>
      <c r="BJ72" s="10">
        <v>1.9671052368986999</v>
      </c>
      <c r="BK72" s="16">
        <f t="shared" si="2"/>
        <v>23.346561803153556</v>
      </c>
      <c r="BL72" s="15"/>
      <c r="BM72" s="49"/>
    </row>
    <row r="73" spans="1:65" s="12" customFormat="1" ht="15">
      <c r="A73" s="5"/>
      <c r="B73" s="8" t="s">
        <v>236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0.1293339426</v>
      </c>
      <c r="I73" s="9">
        <v>0</v>
      </c>
      <c r="J73" s="9">
        <v>0</v>
      </c>
      <c r="K73" s="9">
        <v>0</v>
      </c>
      <c r="L73" s="10">
        <v>0.1505376977666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0.013047985966600001</v>
      </c>
      <c r="S73" s="9">
        <v>0</v>
      </c>
      <c r="T73" s="9">
        <v>0</v>
      </c>
      <c r="U73" s="9">
        <v>0</v>
      </c>
      <c r="V73" s="10">
        <v>0.0272117793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0.0505226587332</v>
      </c>
      <c r="AC73" s="9">
        <v>0</v>
      </c>
      <c r="AD73" s="9">
        <v>0</v>
      </c>
      <c r="AE73" s="9">
        <v>0</v>
      </c>
      <c r="AF73" s="10">
        <v>0.030368122733199998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10.523416730761701</v>
      </c>
      <c r="AW73" s="9">
        <v>1.3877180333142922</v>
      </c>
      <c r="AX73" s="9">
        <v>0.1209756590666</v>
      </c>
      <c r="AY73" s="9">
        <v>0</v>
      </c>
      <c r="AZ73" s="10">
        <v>10.7173486613307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2.5967949729305</v>
      </c>
      <c r="BG73" s="9">
        <v>0.5429611207999</v>
      </c>
      <c r="BH73" s="9">
        <v>0</v>
      </c>
      <c r="BI73" s="9">
        <v>0</v>
      </c>
      <c r="BJ73" s="10">
        <v>1.6988320377986998</v>
      </c>
      <c r="BK73" s="16">
        <f t="shared" si="2"/>
        <v>27.989069403101993</v>
      </c>
      <c r="BL73" s="15"/>
      <c r="BM73" s="49"/>
    </row>
    <row r="74" spans="1:65" s="12" customFormat="1" ht="15">
      <c r="A74" s="5"/>
      <c r="B74" s="8" t="s">
        <v>237</v>
      </c>
      <c r="C74" s="11">
        <v>0</v>
      </c>
      <c r="D74" s="9">
        <v>0</v>
      </c>
      <c r="E74" s="9">
        <v>0</v>
      </c>
      <c r="F74" s="9">
        <v>0</v>
      </c>
      <c r="G74" s="10">
        <v>0</v>
      </c>
      <c r="H74" s="11">
        <v>0.047102971166600005</v>
      </c>
      <c r="I74" s="9">
        <v>0</v>
      </c>
      <c r="J74" s="9">
        <v>0</v>
      </c>
      <c r="K74" s="9">
        <v>0</v>
      </c>
      <c r="L74" s="10">
        <v>0.0285161306333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0.041646275999999996</v>
      </c>
      <c r="S74" s="9">
        <v>0</v>
      </c>
      <c r="T74" s="9">
        <v>0</v>
      </c>
      <c r="U74" s="9">
        <v>0</v>
      </c>
      <c r="V74" s="10">
        <v>0.0512936126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0.0101590940666</v>
      </c>
      <c r="AC74" s="9">
        <v>0</v>
      </c>
      <c r="AD74" s="9">
        <v>0</v>
      </c>
      <c r="AE74" s="9">
        <v>0</v>
      </c>
      <c r="AF74" s="10">
        <v>0.0112364666666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0.0005618233333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85.90875758122598</v>
      </c>
      <c r="AW74" s="9">
        <v>9.699954484260562</v>
      </c>
      <c r="AX74" s="9">
        <v>0.1749804481333</v>
      </c>
      <c r="AY74" s="9">
        <v>0</v>
      </c>
      <c r="AZ74" s="10">
        <v>18.793166281662504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4.9288676754625</v>
      </c>
      <c r="BG74" s="9">
        <v>0.7303703333332999</v>
      </c>
      <c r="BH74" s="9">
        <v>0</v>
      </c>
      <c r="BI74" s="9">
        <v>0</v>
      </c>
      <c r="BJ74" s="10">
        <v>2.5647220181311</v>
      </c>
      <c r="BK74" s="16">
        <f t="shared" si="2"/>
        <v>122.99133519667564</v>
      </c>
      <c r="BL74" s="15"/>
      <c r="BM74" s="49"/>
    </row>
    <row r="75" spans="1:65" s="12" customFormat="1" ht="15">
      <c r="A75" s="5"/>
      <c r="B75" s="8" t="s">
        <v>209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0.0708936633</v>
      </c>
      <c r="I75" s="9">
        <v>0</v>
      </c>
      <c r="J75" s="9">
        <v>0</v>
      </c>
      <c r="K75" s="9">
        <v>0</v>
      </c>
      <c r="L75" s="10">
        <v>0.3947463396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0.006513966</v>
      </c>
      <c r="S75" s="9">
        <v>0</v>
      </c>
      <c r="T75" s="9">
        <v>0</v>
      </c>
      <c r="U75" s="9">
        <v>0</v>
      </c>
      <c r="V75" s="10">
        <v>0.0067310982000000005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0.011408948333299999</v>
      </c>
      <c r="AC75" s="9">
        <v>0</v>
      </c>
      <c r="AD75" s="9">
        <v>0</v>
      </c>
      <c r="AE75" s="9">
        <v>0</v>
      </c>
      <c r="AF75" s="10">
        <v>0.5087308603333001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0.0053306416666</v>
      </c>
      <c r="AM75" s="9">
        <v>0</v>
      </c>
      <c r="AN75" s="9">
        <v>0</v>
      </c>
      <c r="AO75" s="9">
        <v>0</v>
      </c>
      <c r="AP75" s="10">
        <v>0.0204829042999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76.9167356299228</v>
      </c>
      <c r="AW75" s="9">
        <v>17.53106948560796</v>
      </c>
      <c r="AX75" s="9">
        <v>0</v>
      </c>
      <c r="AY75" s="9">
        <v>0</v>
      </c>
      <c r="AZ75" s="10">
        <v>28.153644085360806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11.9227419866257</v>
      </c>
      <c r="BG75" s="9">
        <v>0.8022958009665999</v>
      </c>
      <c r="BH75" s="9">
        <v>0</v>
      </c>
      <c r="BI75" s="9">
        <v>0</v>
      </c>
      <c r="BJ75" s="10">
        <v>3.0398446748972003</v>
      </c>
      <c r="BK75" s="16">
        <f t="shared" si="2"/>
        <v>139.39117008511417</v>
      </c>
      <c r="BL75" s="15"/>
      <c r="BM75" s="49"/>
    </row>
    <row r="76" spans="1:65" s="12" customFormat="1" ht="15">
      <c r="A76" s="5"/>
      <c r="B76" s="8" t="s">
        <v>210</v>
      </c>
      <c r="C76" s="11">
        <v>0</v>
      </c>
      <c r="D76" s="9">
        <v>0</v>
      </c>
      <c r="E76" s="9">
        <v>0</v>
      </c>
      <c r="F76" s="9">
        <v>0</v>
      </c>
      <c r="G76" s="10">
        <v>0</v>
      </c>
      <c r="H76" s="11">
        <v>0.11706666799979999</v>
      </c>
      <c r="I76" s="9">
        <v>0</v>
      </c>
      <c r="J76" s="9">
        <v>0</v>
      </c>
      <c r="K76" s="9">
        <v>0</v>
      </c>
      <c r="L76" s="10">
        <v>0.1510178347664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0.0268936939997</v>
      </c>
      <c r="S76" s="9">
        <v>0</v>
      </c>
      <c r="T76" s="9">
        <v>0</v>
      </c>
      <c r="U76" s="9">
        <v>0</v>
      </c>
      <c r="V76" s="10">
        <v>0.0156616217332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</v>
      </c>
      <c r="AC76" s="9">
        <v>0</v>
      </c>
      <c r="AD76" s="9">
        <v>0</v>
      </c>
      <c r="AE76" s="9">
        <v>0</v>
      </c>
      <c r="AF76" s="10">
        <v>0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23.4072309601286</v>
      </c>
      <c r="AW76" s="9">
        <v>7.911875141853257</v>
      </c>
      <c r="AX76" s="9">
        <v>0</v>
      </c>
      <c r="AY76" s="9">
        <v>0</v>
      </c>
      <c r="AZ76" s="10">
        <v>7.502012768530699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4.6414647632966</v>
      </c>
      <c r="BG76" s="9">
        <v>0.1298436666666</v>
      </c>
      <c r="BH76" s="9">
        <v>0</v>
      </c>
      <c r="BI76" s="9">
        <v>0</v>
      </c>
      <c r="BJ76" s="10">
        <v>1.7991924951318998</v>
      </c>
      <c r="BK76" s="16">
        <f t="shared" si="2"/>
        <v>45.70225961410676</v>
      </c>
      <c r="BL76" s="15"/>
      <c r="BM76" s="49"/>
    </row>
    <row r="77" spans="1:65" s="12" customFormat="1" ht="15">
      <c r="A77" s="5"/>
      <c r="B77" s="8" t="s">
        <v>117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0.08755734829990001</v>
      </c>
      <c r="I77" s="9">
        <v>0</v>
      </c>
      <c r="J77" s="9">
        <v>0</v>
      </c>
      <c r="K77" s="9">
        <v>0</v>
      </c>
      <c r="L77" s="10">
        <v>0.009468522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0.016306899000000003</v>
      </c>
      <c r="S77" s="9">
        <v>0</v>
      </c>
      <c r="T77" s="9">
        <v>0</v>
      </c>
      <c r="U77" s="9">
        <v>0</v>
      </c>
      <c r="V77" s="10">
        <v>0.0031561740000000003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0.1858700999999</v>
      </c>
      <c r="AC77" s="9">
        <v>0</v>
      </c>
      <c r="AD77" s="9">
        <v>0</v>
      </c>
      <c r="AE77" s="9">
        <v>0</v>
      </c>
      <c r="AF77" s="10">
        <v>0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53.51948532712709</v>
      </c>
      <c r="AW77" s="9">
        <v>4.083968816056432</v>
      </c>
      <c r="AX77" s="9">
        <v>0</v>
      </c>
      <c r="AY77" s="9">
        <v>0</v>
      </c>
      <c r="AZ77" s="10">
        <v>14.8124589795641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8.748777139462801</v>
      </c>
      <c r="BG77" s="9">
        <v>0.6348638602331999</v>
      </c>
      <c r="BH77" s="9">
        <v>0</v>
      </c>
      <c r="BI77" s="9">
        <v>0</v>
      </c>
      <c r="BJ77" s="10">
        <v>1.4184000610990002</v>
      </c>
      <c r="BK77" s="16">
        <f t="shared" si="2"/>
        <v>83.52031322684243</v>
      </c>
      <c r="BL77" s="15"/>
      <c r="BM77" s="49"/>
    </row>
    <row r="78" spans="1:65" s="12" customFormat="1" ht="15">
      <c r="A78" s="5"/>
      <c r="B78" s="8" t="s">
        <v>118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0</v>
      </c>
      <c r="I78" s="9">
        <v>0</v>
      </c>
      <c r="J78" s="9">
        <v>0</v>
      </c>
      <c r="K78" s="9">
        <v>0</v>
      </c>
      <c r="L78" s="10">
        <v>0.010067175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0.0251679375</v>
      </c>
      <c r="S78" s="9">
        <v>0</v>
      </c>
      <c r="T78" s="9">
        <v>0</v>
      </c>
      <c r="U78" s="9">
        <v>0</v>
      </c>
      <c r="V78" s="10">
        <v>0.0175616275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</v>
      </c>
      <c r="AC78" s="9">
        <v>0</v>
      </c>
      <c r="AD78" s="9">
        <v>0</v>
      </c>
      <c r="AE78" s="9">
        <v>0</v>
      </c>
      <c r="AF78" s="10">
        <v>0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36.84411234863039</v>
      </c>
      <c r="AW78" s="9">
        <v>1.4509409190011961</v>
      </c>
      <c r="AX78" s="9">
        <v>0</v>
      </c>
      <c r="AY78" s="9">
        <v>0</v>
      </c>
      <c r="AZ78" s="10">
        <v>4.767613868098801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1.5343494231649004</v>
      </c>
      <c r="BG78" s="9">
        <v>0</v>
      </c>
      <c r="BH78" s="9">
        <v>0</v>
      </c>
      <c r="BI78" s="9">
        <v>0</v>
      </c>
      <c r="BJ78" s="10">
        <v>0.25228018823299997</v>
      </c>
      <c r="BK78" s="16">
        <f t="shared" si="2"/>
        <v>44.90209348712828</v>
      </c>
      <c r="BL78" s="15"/>
      <c r="BM78" s="49"/>
    </row>
    <row r="79" spans="1:65" s="12" customFormat="1" ht="15">
      <c r="A79" s="5"/>
      <c r="B79" s="8" t="s">
        <v>119</v>
      </c>
      <c r="C79" s="11">
        <v>0</v>
      </c>
      <c r="D79" s="9">
        <v>0</v>
      </c>
      <c r="E79" s="9">
        <v>0</v>
      </c>
      <c r="F79" s="9">
        <v>0</v>
      </c>
      <c r="G79" s="10">
        <v>0</v>
      </c>
      <c r="H79" s="11">
        <v>1.1709883899995999</v>
      </c>
      <c r="I79" s="9">
        <v>0</v>
      </c>
      <c r="J79" s="9">
        <v>0</v>
      </c>
      <c r="K79" s="9">
        <v>0</v>
      </c>
      <c r="L79" s="10">
        <v>0.23613113716659997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0.0196717766665</v>
      </c>
      <c r="S79" s="9">
        <v>0</v>
      </c>
      <c r="T79" s="9">
        <v>0</v>
      </c>
      <c r="U79" s="9">
        <v>0</v>
      </c>
      <c r="V79" s="10">
        <v>0.0051767833333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</v>
      </c>
      <c r="AC79" s="9">
        <v>0</v>
      </c>
      <c r="AD79" s="9">
        <v>0</v>
      </c>
      <c r="AE79" s="9">
        <v>0</v>
      </c>
      <c r="AF79" s="10">
        <v>0.004576347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</v>
      </c>
      <c r="AM79" s="9">
        <v>0</v>
      </c>
      <c r="AN79" s="9">
        <v>0</v>
      </c>
      <c r="AO79" s="9">
        <v>0</v>
      </c>
      <c r="AP79" s="10">
        <v>0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62.698399322165116</v>
      </c>
      <c r="AW79" s="9">
        <v>5.016467783251424</v>
      </c>
      <c r="AX79" s="9">
        <v>0</v>
      </c>
      <c r="AY79" s="9">
        <v>0</v>
      </c>
      <c r="AZ79" s="10">
        <v>16.612464098298698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8.1354992131661</v>
      </c>
      <c r="BG79" s="9">
        <v>0.23898701</v>
      </c>
      <c r="BH79" s="9">
        <v>0</v>
      </c>
      <c r="BI79" s="9">
        <v>0</v>
      </c>
      <c r="BJ79" s="10">
        <v>0.8912547086327</v>
      </c>
      <c r="BK79" s="16">
        <f t="shared" si="2"/>
        <v>95.02961656968004</v>
      </c>
      <c r="BL79" s="15"/>
      <c r="BM79" s="49"/>
    </row>
    <row r="80" spans="1:65" s="12" customFormat="1" ht="15">
      <c r="A80" s="5"/>
      <c r="B80" s="8" t="s">
        <v>120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0.42865246349999997</v>
      </c>
      <c r="I80" s="9">
        <v>0</v>
      </c>
      <c r="J80" s="9">
        <v>0</v>
      </c>
      <c r="K80" s="9">
        <v>0</v>
      </c>
      <c r="L80" s="10">
        <v>0.1335213803666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0.05059793</v>
      </c>
      <c r="S80" s="9">
        <v>0</v>
      </c>
      <c r="T80" s="9">
        <v>0</v>
      </c>
      <c r="U80" s="9">
        <v>0</v>
      </c>
      <c r="V80" s="10">
        <v>0.0378857501666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0.0172943413333</v>
      </c>
      <c r="AC80" s="9">
        <v>0</v>
      </c>
      <c r="AD80" s="9">
        <v>0</v>
      </c>
      <c r="AE80" s="9">
        <v>0</v>
      </c>
      <c r="AF80" s="10">
        <v>0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0.0005404481666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65.9953869048574</v>
      </c>
      <c r="AW80" s="9">
        <v>7.347402476180966</v>
      </c>
      <c r="AX80" s="9">
        <v>0</v>
      </c>
      <c r="AY80" s="9">
        <v>0</v>
      </c>
      <c r="AZ80" s="10">
        <v>13.481719305463699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6.500508787728</v>
      </c>
      <c r="BG80" s="9">
        <v>0</v>
      </c>
      <c r="BH80" s="9">
        <v>0</v>
      </c>
      <c r="BI80" s="9">
        <v>0</v>
      </c>
      <c r="BJ80" s="10">
        <v>0.6061956394655998</v>
      </c>
      <c r="BK80" s="16">
        <f t="shared" si="2"/>
        <v>94.59970542722874</v>
      </c>
      <c r="BL80" s="15"/>
      <c r="BM80" s="49"/>
    </row>
    <row r="81" spans="1:65" s="12" customFormat="1" ht="15">
      <c r="A81" s="5"/>
      <c r="B81" s="8" t="s">
        <v>121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0.3190334699998</v>
      </c>
      <c r="I81" s="9">
        <v>0</v>
      </c>
      <c r="J81" s="9">
        <v>0</v>
      </c>
      <c r="K81" s="9">
        <v>0</v>
      </c>
      <c r="L81" s="10">
        <v>0.0336260326332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0.0384886951664</v>
      </c>
      <c r="S81" s="9">
        <v>0</v>
      </c>
      <c r="T81" s="9">
        <v>0</v>
      </c>
      <c r="U81" s="9">
        <v>0</v>
      </c>
      <c r="V81" s="10">
        <v>0.0055704256666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0.0826389163666</v>
      </c>
      <c r="AC81" s="9">
        <v>0</v>
      </c>
      <c r="AD81" s="9">
        <v>0</v>
      </c>
      <c r="AE81" s="9">
        <v>0</v>
      </c>
      <c r="AF81" s="10">
        <v>0.0208037574333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0.0004979693333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54.7317952644574</v>
      </c>
      <c r="AW81" s="9">
        <v>3.538710175548001</v>
      </c>
      <c r="AX81" s="9">
        <v>0</v>
      </c>
      <c r="AY81" s="9">
        <v>0</v>
      </c>
      <c r="AZ81" s="10">
        <v>10.5048050879305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13.546085139360201</v>
      </c>
      <c r="BG81" s="9">
        <v>0.23902527999980003</v>
      </c>
      <c r="BH81" s="9">
        <v>0</v>
      </c>
      <c r="BI81" s="9">
        <v>0</v>
      </c>
      <c r="BJ81" s="10">
        <v>1.1596593504992</v>
      </c>
      <c r="BK81" s="16">
        <f t="shared" si="2"/>
        <v>84.22073956439431</v>
      </c>
      <c r="BL81" s="15"/>
      <c r="BM81" s="49"/>
    </row>
    <row r="82" spans="1:65" s="12" customFormat="1" ht="15">
      <c r="A82" s="5"/>
      <c r="B82" s="8" t="s">
        <v>122</v>
      </c>
      <c r="C82" s="11">
        <v>0</v>
      </c>
      <c r="D82" s="9">
        <v>0</v>
      </c>
      <c r="E82" s="9">
        <v>0</v>
      </c>
      <c r="F82" s="9">
        <v>0</v>
      </c>
      <c r="G82" s="10">
        <v>0</v>
      </c>
      <c r="H82" s="11">
        <v>0.11236989450000001</v>
      </c>
      <c r="I82" s="9">
        <v>0</v>
      </c>
      <c r="J82" s="9">
        <v>0</v>
      </c>
      <c r="K82" s="9">
        <v>0</v>
      </c>
      <c r="L82" s="10">
        <v>0.073800441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0.035578725</v>
      </c>
      <c r="S82" s="9">
        <v>0</v>
      </c>
      <c r="T82" s="9">
        <v>0</v>
      </c>
      <c r="U82" s="9">
        <v>0</v>
      </c>
      <c r="V82" s="10">
        <v>0.07416338870000001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0.02000964</v>
      </c>
      <c r="AC82" s="9">
        <v>0</v>
      </c>
      <c r="AD82" s="9">
        <v>0</v>
      </c>
      <c r="AE82" s="9">
        <v>0</v>
      </c>
      <c r="AF82" s="10">
        <v>0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0.0011005302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40.0191862630652</v>
      </c>
      <c r="AW82" s="9">
        <v>3.7306936975746816</v>
      </c>
      <c r="AX82" s="9">
        <v>0</v>
      </c>
      <c r="AY82" s="9">
        <v>0</v>
      </c>
      <c r="AZ82" s="10">
        <v>10.018384099499201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9.9901360659329</v>
      </c>
      <c r="BG82" s="9">
        <v>0</v>
      </c>
      <c r="BH82" s="9">
        <v>0</v>
      </c>
      <c r="BI82" s="9">
        <v>0</v>
      </c>
      <c r="BJ82" s="10">
        <v>0.9292082269329999</v>
      </c>
      <c r="BK82" s="16">
        <f t="shared" si="2"/>
        <v>65.00463097240498</v>
      </c>
      <c r="BL82" s="15"/>
      <c r="BM82" s="49"/>
    </row>
    <row r="83" spans="1:65" s="12" customFormat="1" ht="15">
      <c r="A83" s="5"/>
      <c r="B83" s="8" t="s">
        <v>177</v>
      </c>
      <c r="C83" s="11">
        <v>0</v>
      </c>
      <c r="D83" s="9">
        <v>0</v>
      </c>
      <c r="E83" s="9">
        <v>0</v>
      </c>
      <c r="F83" s="9">
        <v>0</v>
      </c>
      <c r="G83" s="10">
        <v>0</v>
      </c>
      <c r="H83" s="11">
        <v>0.3741078426664</v>
      </c>
      <c r="I83" s="9">
        <v>0</v>
      </c>
      <c r="J83" s="9">
        <v>0</v>
      </c>
      <c r="K83" s="9">
        <v>0</v>
      </c>
      <c r="L83" s="10">
        <v>0.21640546749979997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0.0536387068999</v>
      </c>
      <c r="S83" s="9">
        <v>0</v>
      </c>
      <c r="T83" s="9">
        <v>0</v>
      </c>
      <c r="U83" s="9">
        <v>0</v>
      </c>
      <c r="V83" s="10">
        <v>0.013501711233199999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0.23127583066659999</v>
      </c>
      <c r="AC83" s="9">
        <v>0</v>
      </c>
      <c r="AD83" s="9">
        <v>0</v>
      </c>
      <c r="AE83" s="9">
        <v>0</v>
      </c>
      <c r="AF83" s="10">
        <v>0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0.010779805666599999</v>
      </c>
      <c r="AM83" s="9">
        <v>0</v>
      </c>
      <c r="AN83" s="9">
        <v>0</v>
      </c>
      <c r="AO83" s="9">
        <v>0</v>
      </c>
      <c r="AP83" s="10">
        <v>0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26.2294050321284</v>
      </c>
      <c r="AW83" s="9">
        <v>3.4949322365253637</v>
      </c>
      <c r="AX83" s="9">
        <v>0</v>
      </c>
      <c r="AY83" s="9">
        <v>0</v>
      </c>
      <c r="AZ83" s="10">
        <v>15.6699009589319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3.5904101114641005</v>
      </c>
      <c r="BG83" s="9">
        <v>0.6467883400000001</v>
      </c>
      <c r="BH83" s="9">
        <v>0</v>
      </c>
      <c r="BI83" s="9">
        <v>0</v>
      </c>
      <c r="BJ83" s="10">
        <v>0.1770631930663</v>
      </c>
      <c r="BK83" s="16">
        <f t="shared" si="2"/>
        <v>50.70820923674857</v>
      </c>
      <c r="BL83" s="15"/>
      <c r="BM83" s="49"/>
    </row>
    <row r="84" spans="1:65" s="12" customFormat="1" ht="15">
      <c r="A84" s="5"/>
      <c r="B84" s="8" t="s">
        <v>181</v>
      </c>
      <c r="C84" s="11">
        <v>0</v>
      </c>
      <c r="D84" s="9">
        <v>0</v>
      </c>
      <c r="E84" s="9">
        <v>0</v>
      </c>
      <c r="F84" s="9">
        <v>0</v>
      </c>
      <c r="G84" s="10">
        <v>0</v>
      </c>
      <c r="H84" s="11">
        <v>0.148742677</v>
      </c>
      <c r="I84" s="9">
        <v>0</v>
      </c>
      <c r="J84" s="9">
        <v>0</v>
      </c>
      <c r="K84" s="9">
        <v>0</v>
      </c>
      <c r="L84" s="10">
        <v>0.078863567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0.029309295466599997</v>
      </c>
      <c r="S84" s="9">
        <v>0</v>
      </c>
      <c r="T84" s="9">
        <v>0</v>
      </c>
      <c r="U84" s="9">
        <v>0</v>
      </c>
      <c r="V84" s="10">
        <v>0.017968914000000002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</v>
      </c>
      <c r="AC84" s="9">
        <v>0</v>
      </c>
      <c r="AD84" s="9">
        <v>0</v>
      </c>
      <c r="AE84" s="9">
        <v>0</v>
      </c>
      <c r="AF84" s="10">
        <v>0.2465318333333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40.337263727061206</v>
      </c>
      <c r="AW84" s="9">
        <v>4.669312923427339</v>
      </c>
      <c r="AX84" s="9">
        <v>0</v>
      </c>
      <c r="AY84" s="9">
        <v>0</v>
      </c>
      <c r="AZ84" s="10">
        <v>11.6594038693313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5.670874303296001</v>
      </c>
      <c r="BG84" s="9">
        <v>0.1577803733332</v>
      </c>
      <c r="BH84" s="9">
        <v>0</v>
      </c>
      <c r="BI84" s="9">
        <v>0</v>
      </c>
      <c r="BJ84" s="10">
        <v>0.7461310534323</v>
      </c>
      <c r="BK84" s="16">
        <f t="shared" si="2"/>
        <v>63.76218253668125</v>
      </c>
      <c r="BL84" s="15"/>
      <c r="BM84" s="49"/>
    </row>
    <row r="85" spans="1:65" s="12" customFormat="1" ht="15">
      <c r="A85" s="5"/>
      <c r="B85" s="8" t="s">
        <v>197</v>
      </c>
      <c r="C85" s="11">
        <v>0</v>
      </c>
      <c r="D85" s="9">
        <v>0</v>
      </c>
      <c r="E85" s="9">
        <v>0</v>
      </c>
      <c r="F85" s="9">
        <v>0</v>
      </c>
      <c r="G85" s="10">
        <v>0</v>
      </c>
      <c r="H85" s="11">
        <v>0.23734434529999998</v>
      </c>
      <c r="I85" s="9">
        <v>0</v>
      </c>
      <c r="J85" s="9">
        <v>0</v>
      </c>
      <c r="K85" s="9">
        <v>0</v>
      </c>
      <c r="L85" s="10">
        <v>0.1881616086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0.03264845099999999</v>
      </c>
      <c r="S85" s="9">
        <v>0</v>
      </c>
      <c r="T85" s="9">
        <v>0</v>
      </c>
      <c r="U85" s="9">
        <v>0</v>
      </c>
      <c r="V85" s="10">
        <v>0.0440555457333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</v>
      </c>
      <c r="AC85" s="9">
        <v>0</v>
      </c>
      <c r="AD85" s="9">
        <v>0</v>
      </c>
      <c r="AE85" s="9">
        <v>0</v>
      </c>
      <c r="AF85" s="10">
        <v>0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19.880003261399</v>
      </c>
      <c r="AW85" s="9">
        <v>1.5635151799575444</v>
      </c>
      <c r="AX85" s="9">
        <v>0</v>
      </c>
      <c r="AY85" s="9">
        <v>0</v>
      </c>
      <c r="AZ85" s="10">
        <v>12.663083801398399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3.6259518271654008</v>
      </c>
      <c r="BG85" s="9">
        <v>1.477621344</v>
      </c>
      <c r="BH85" s="9">
        <v>0</v>
      </c>
      <c r="BI85" s="9">
        <v>0</v>
      </c>
      <c r="BJ85" s="10">
        <v>2.0872833254658</v>
      </c>
      <c r="BK85" s="16">
        <f t="shared" si="2"/>
        <v>41.799668690019445</v>
      </c>
      <c r="BL85" s="15"/>
      <c r="BM85" s="49"/>
    </row>
    <row r="86" spans="1:65" s="12" customFormat="1" ht="15">
      <c r="A86" s="5"/>
      <c r="B86" s="8" t="s">
        <v>238</v>
      </c>
      <c r="C86" s="11">
        <v>0</v>
      </c>
      <c r="D86" s="9">
        <v>0</v>
      </c>
      <c r="E86" s="9">
        <v>0</v>
      </c>
      <c r="F86" s="9">
        <v>0</v>
      </c>
      <c r="G86" s="10">
        <v>0</v>
      </c>
      <c r="H86" s="11">
        <v>0.37924193469969997</v>
      </c>
      <c r="I86" s="9">
        <v>0</v>
      </c>
      <c r="J86" s="9">
        <v>0</v>
      </c>
      <c r="K86" s="9">
        <v>0</v>
      </c>
      <c r="L86" s="10">
        <v>0.2746126353999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0.0395076138995</v>
      </c>
      <c r="S86" s="9">
        <v>0</v>
      </c>
      <c r="T86" s="9">
        <v>0</v>
      </c>
      <c r="U86" s="9">
        <v>0</v>
      </c>
      <c r="V86" s="10">
        <v>0.0030896539331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</v>
      </c>
      <c r="AC86" s="9">
        <v>0</v>
      </c>
      <c r="AD86" s="9">
        <v>0</v>
      </c>
      <c r="AE86" s="9">
        <v>0</v>
      </c>
      <c r="AF86" s="10">
        <v>0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59.07142929183241</v>
      </c>
      <c r="AW86" s="9">
        <v>13.75283189701485</v>
      </c>
      <c r="AX86" s="9">
        <v>0</v>
      </c>
      <c r="AY86" s="9">
        <v>0</v>
      </c>
      <c r="AZ86" s="10">
        <v>15.596930050466401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8.995029895832202</v>
      </c>
      <c r="BG86" s="9">
        <v>0.15544455</v>
      </c>
      <c r="BH86" s="9">
        <v>0</v>
      </c>
      <c r="BI86" s="9">
        <v>0</v>
      </c>
      <c r="BJ86" s="10">
        <v>1.7084261386328998</v>
      </c>
      <c r="BK86" s="16">
        <f t="shared" si="2"/>
        <v>99.97654366171096</v>
      </c>
      <c r="BL86" s="15"/>
      <c r="BM86" s="49"/>
    </row>
    <row r="87" spans="1:65" s="12" customFormat="1" ht="15">
      <c r="A87" s="5"/>
      <c r="B87" s="8" t="s">
        <v>291</v>
      </c>
      <c r="C87" s="11">
        <v>0</v>
      </c>
      <c r="D87" s="9">
        <v>0</v>
      </c>
      <c r="E87" s="9">
        <v>0</v>
      </c>
      <c r="F87" s="9">
        <v>0</v>
      </c>
      <c r="G87" s="10">
        <v>0</v>
      </c>
      <c r="H87" s="11">
        <v>0.5598465703996</v>
      </c>
      <c r="I87" s="9">
        <v>0</v>
      </c>
      <c r="J87" s="9">
        <v>0</v>
      </c>
      <c r="K87" s="9">
        <v>0</v>
      </c>
      <c r="L87" s="10">
        <v>0.07546951316650001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0.031107332132999994</v>
      </c>
      <c r="S87" s="9">
        <v>0</v>
      </c>
      <c r="T87" s="9">
        <v>0</v>
      </c>
      <c r="U87" s="9">
        <v>0</v>
      </c>
      <c r="V87" s="10">
        <v>0.19655368453319996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0.0010452083333</v>
      </c>
      <c r="AC87" s="9">
        <v>0</v>
      </c>
      <c r="AD87" s="9">
        <v>0</v>
      </c>
      <c r="AE87" s="9">
        <v>0</v>
      </c>
      <c r="AF87" s="10">
        <v>0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87.13954892799231</v>
      </c>
      <c r="AW87" s="9">
        <v>6.956941214507689</v>
      </c>
      <c r="AX87" s="9">
        <v>0</v>
      </c>
      <c r="AY87" s="9">
        <v>0</v>
      </c>
      <c r="AZ87" s="10">
        <v>4.6421391350319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15.423732461527695</v>
      </c>
      <c r="BG87" s="9">
        <v>0.8988791666666001</v>
      </c>
      <c r="BH87" s="9">
        <v>0</v>
      </c>
      <c r="BI87" s="9">
        <v>0</v>
      </c>
      <c r="BJ87" s="10">
        <v>0.831377856599</v>
      </c>
      <c r="BK87" s="16">
        <f t="shared" si="2"/>
        <v>116.7566410708908</v>
      </c>
      <c r="BL87" s="15"/>
      <c r="BM87" s="49"/>
    </row>
    <row r="88" spans="1:65" s="12" customFormat="1" ht="15">
      <c r="A88" s="5"/>
      <c r="B88" s="8" t="s">
        <v>295</v>
      </c>
      <c r="C88" s="11">
        <v>0</v>
      </c>
      <c r="D88" s="9">
        <v>2.0758833333333</v>
      </c>
      <c r="E88" s="9">
        <v>0</v>
      </c>
      <c r="F88" s="9">
        <v>0</v>
      </c>
      <c r="G88" s="10">
        <v>0</v>
      </c>
      <c r="H88" s="11">
        <v>0.1593551840663</v>
      </c>
      <c r="I88" s="9">
        <v>0</v>
      </c>
      <c r="J88" s="9">
        <v>0</v>
      </c>
      <c r="K88" s="9">
        <v>0</v>
      </c>
      <c r="L88" s="10">
        <v>0.2202512216664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0.0420366374998</v>
      </c>
      <c r="S88" s="9">
        <v>0</v>
      </c>
      <c r="T88" s="9">
        <v>0</v>
      </c>
      <c r="U88" s="9">
        <v>0</v>
      </c>
      <c r="V88" s="10">
        <v>0.046707374999799996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</v>
      </c>
      <c r="AC88" s="9">
        <v>0</v>
      </c>
      <c r="AD88" s="9">
        <v>0</v>
      </c>
      <c r="AE88" s="9">
        <v>0</v>
      </c>
      <c r="AF88" s="10">
        <v>0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14.1198745390286</v>
      </c>
      <c r="AW88" s="9">
        <v>0.051518890753924115</v>
      </c>
      <c r="AX88" s="9">
        <v>0</v>
      </c>
      <c r="AY88" s="9">
        <v>0</v>
      </c>
      <c r="AZ88" s="10">
        <v>2.526505652966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1.8169147716971</v>
      </c>
      <c r="BG88" s="9">
        <v>0</v>
      </c>
      <c r="BH88" s="9">
        <v>0</v>
      </c>
      <c r="BI88" s="9">
        <v>0</v>
      </c>
      <c r="BJ88" s="10">
        <v>0.2226037253997</v>
      </c>
      <c r="BK88" s="16">
        <f t="shared" si="2"/>
        <v>21.281651331410927</v>
      </c>
      <c r="BL88" s="15"/>
      <c r="BM88" s="49"/>
    </row>
    <row r="89" spans="1:65" s="12" customFormat="1" ht="15">
      <c r="A89" s="5"/>
      <c r="B89" s="8" t="s">
        <v>316</v>
      </c>
      <c r="C89" s="11">
        <v>0</v>
      </c>
      <c r="D89" s="9">
        <v>0</v>
      </c>
      <c r="E89" s="9">
        <v>0</v>
      </c>
      <c r="F89" s="9">
        <v>0</v>
      </c>
      <c r="G89" s="10">
        <v>0</v>
      </c>
      <c r="H89" s="11">
        <v>0.06684616933330001</v>
      </c>
      <c r="I89" s="9">
        <v>0</v>
      </c>
      <c r="J89" s="9">
        <v>0</v>
      </c>
      <c r="K89" s="9">
        <v>0</v>
      </c>
      <c r="L89" s="10">
        <v>0.0208243533333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0.0507073001998</v>
      </c>
      <c r="S89" s="9">
        <v>0</v>
      </c>
      <c r="T89" s="9">
        <v>0</v>
      </c>
      <c r="U89" s="9">
        <v>0</v>
      </c>
      <c r="V89" s="10">
        <v>0.0020824353333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</v>
      </c>
      <c r="AC89" s="9">
        <v>0</v>
      </c>
      <c r="AD89" s="9">
        <v>0</v>
      </c>
      <c r="AE89" s="9">
        <v>0</v>
      </c>
      <c r="AF89" s="10">
        <v>0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29.6452469467637</v>
      </c>
      <c r="AW89" s="9">
        <v>0.861531975336364</v>
      </c>
      <c r="AX89" s="9">
        <v>0</v>
      </c>
      <c r="AY89" s="9">
        <v>0</v>
      </c>
      <c r="AZ89" s="10">
        <v>4.933435197365501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3.2617214582636995</v>
      </c>
      <c r="BG89" s="9">
        <v>0</v>
      </c>
      <c r="BH89" s="9">
        <v>0</v>
      </c>
      <c r="BI89" s="9">
        <v>0</v>
      </c>
      <c r="BJ89" s="10">
        <v>0.1913503262663</v>
      </c>
      <c r="BK89" s="16">
        <f t="shared" si="2"/>
        <v>39.033746162195264</v>
      </c>
      <c r="BL89" s="15"/>
      <c r="BM89" s="49"/>
    </row>
    <row r="90" spans="1:65" s="12" customFormat="1" ht="15">
      <c r="A90" s="5"/>
      <c r="B90" s="8" t="s">
        <v>317</v>
      </c>
      <c r="C90" s="11">
        <v>0</v>
      </c>
      <c r="D90" s="9">
        <v>0</v>
      </c>
      <c r="E90" s="9">
        <v>0</v>
      </c>
      <c r="F90" s="9">
        <v>0</v>
      </c>
      <c r="G90" s="10">
        <v>0</v>
      </c>
      <c r="H90" s="11">
        <v>0.2984957102331</v>
      </c>
      <c r="I90" s="9">
        <v>0</v>
      </c>
      <c r="J90" s="9">
        <v>0</v>
      </c>
      <c r="K90" s="9">
        <v>0</v>
      </c>
      <c r="L90" s="10">
        <v>0.031040297333099997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0.0117037186665</v>
      </c>
      <c r="S90" s="9">
        <v>0</v>
      </c>
      <c r="T90" s="9">
        <v>0</v>
      </c>
      <c r="U90" s="9">
        <v>0</v>
      </c>
      <c r="V90" s="10">
        <v>0.0305314399999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</v>
      </c>
      <c r="AC90" s="9">
        <v>0</v>
      </c>
      <c r="AD90" s="9">
        <v>0</v>
      </c>
      <c r="AE90" s="9">
        <v>0</v>
      </c>
      <c r="AF90" s="10">
        <v>0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11.190713426363603</v>
      </c>
      <c r="AW90" s="9">
        <v>2.762563164786649</v>
      </c>
      <c r="AX90" s="9">
        <v>0</v>
      </c>
      <c r="AY90" s="9">
        <v>0</v>
      </c>
      <c r="AZ90" s="10">
        <v>4.5989038015992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2.7184269665642997</v>
      </c>
      <c r="BG90" s="9">
        <v>0.25383816666660003</v>
      </c>
      <c r="BH90" s="9">
        <v>0</v>
      </c>
      <c r="BI90" s="9">
        <v>0</v>
      </c>
      <c r="BJ90" s="10">
        <v>0.1803878430998</v>
      </c>
      <c r="BK90" s="16">
        <f t="shared" si="2"/>
        <v>22.07660453531275</v>
      </c>
      <c r="BL90" s="15"/>
      <c r="BM90" s="49"/>
    </row>
    <row r="91" spans="1:65" s="12" customFormat="1" ht="15">
      <c r="A91" s="5"/>
      <c r="B91" s="8" t="s">
        <v>326</v>
      </c>
      <c r="C91" s="11">
        <v>0</v>
      </c>
      <c r="D91" s="9">
        <v>0</v>
      </c>
      <c r="E91" s="9">
        <v>0</v>
      </c>
      <c r="F91" s="9">
        <v>0</v>
      </c>
      <c r="G91" s="10">
        <v>0</v>
      </c>
      <c r="H91" s="11">
        <v>0.16446421053309998</v>
      </c>
      <c r="I91" s="9">
        <v>0</v>
      </c>
      <c r="J91" s="9">
        <v>0</v>
      </c>
      <c r="K91" s="9">
        <v>0</v>
      </c>
      <c r="L91" s="10">
        <v>0.1043505493333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0.0668495706663</v>
      </c>
      <c r="S91" s="9">
        <v>0</v>
      </c>
      <c r="T91" s="9">
        <v>0</v>
      </c>
      <c r="U91" s="9">
        <v>0</v>
      </c>
      <c r="V91" s="10">
        <v>0.0010190483333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23.1076572337295</v>
      </c>
      <c r="AW91" s="9">
        <v>2.3070812997621797</v>
      </c>
      <c r="AX91" s="9">
        <v>0</v>
      </c>
      <c r="AY91" s="9">
        <v>0</v>
      </c>
      <c r="AZ91" s="10">
        <v>3.2083806780993003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4.074336967730301</v>
      </c>
      <c r="BG91" s="9">
        <v>2.7886560066665997</v>
      </c>
      <c r="BH91" s="9">
        <v>0</v>
      </c>
      <c r="BI91" s="9">
        <v>0</v>
      </c>
      <c r="BJ91" s="10">
        <v>0.7134309205329998</v>
      </c>
      <c r="BK91" s="16">
        <f t="shared" si="2"/>
        <v>36.53622648538688</v>
      </c>
      <c r="BL91" s="15"/>
      <c r="BM91" s="49"/>
    </row>
    <row r="92" spans="1:65" s="12" customFormat="1" ht="15">
      <c r="A92" s="5"/>
      <c r="B92" s="8" t="s">
        <v>337</v>
      </c>
      <c r="C92" s="11">
        <v>0</v>
      </c>
      <c r="D92" s="9">
        <v>0</v>
      </c>
      <c r="E92" s="9">
        <v>0</v>
      </c>
      <c r="F92" s="9">
        <v>0</v>
      </c>
      <c r="G92" s="10">
        <v>0</v>
      </c>
      <c r="H92" s="11">
        <v>0.0519201159331</v>
      </c>
      <c r="I92" s="9">
        <v>0</v>
      </c>
      <c r="J92" s="9">
        <v>0</v>
      </c>
      <c r="K92" s="9">
        <v>0</v>
      </c>
      <c r="L92" s="10">
        <v>0.08137435553320001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0.0751876539995</v>
      </c>
      <c r="S92" s="9">
        <v>0</v>
      </c>
      <c r="T92" s="9">
        <v>0</v>
      </c>
      <c r="U92" s="9">
        <v>0</v>
      </c>
      <c r="V92" s="10">
        <v>0.0228083636666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79.0693886413985</v>
      </c>
      <c r="AW92" s="9">
        <v>2.2263552958816373</v>
      </c>
      <c r="AX92" s="9">
        <v>0</v>
      </c>
      <c r="AY92" s="9">
        <v>0</v>
      </c>
      <c r="AZ92" s="10">
        <v>10.363444864499199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6.5933635003994</v>
      </c>
      <c r="BG92" s="9">
        <v>0</v>
      </c>
      <c r="BH92" s="9">
        <v>0</v>
      </c>
      <c r="BI92" s="9">
        <v>0</v>
      </c>
      <c r="BJ92" s="10">
        <v>0.8589598660996</v>
      </c>
      <c r="BK92" s="16">
        <f t="shared" si="2"/>
        <v>99.34280265741074</v>
      </c>
      <c r="BL92" s="15"/>
      <c r="BM92" s="49"/>
    </row>
    <row r="93" spans="1:65" s="12" customFormat="1" ht="15">
      <c r="A93" s="5"/>
      <c r="B93" s="8" t="s">
        <v>123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10.798019348566301</v>
      </c>
      <c r="I93" s="9">
        <v>102.16393192043301</v>
      </c>
      <c r="J93" s="9">
        <v>0</v>
      </c>
      <c r="K93" s="9">
        <v>0</v>
      </c>
      <c r="L93" s="10">
        <v>4.7112896367994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0.253012822633</v>
      </c>
      <c r="S93" s="9">
        <v>12.653327992399902</v>
      </c>
      <c r="T93" s="9">
        <v>3.8386426094665995</v>
      </c>
      <c r="U93" s="9">
        <v>0</v>
      </c>
      <c r="V93" s="10">
        <v>1.2999351474329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0.0025257073333</v>
      </c>
      <c r="AC93" s="9">
        <v>0</v>
      </c>
      <c r="AD93" s="9">
        <v>0</v>
      </c>
      <c r="AE93" s="9">
        <v>0</v>
      </c>
      <c r="AF93" s="10">
        <v>0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2.9615759462323</v>
      </c>
      <c r="AW93" s="9">
        <v>56.71533024046466</v>
      </c>
      <c r="AX93" s="9">
        <v>0</v>
      </c>
      <c r="AY93" s="9">
        <v>0</v>
      </c>
      <c r="AZ93" s="10">
        <v>6.281554298765001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1.7698588944312</v>
      </c>
      <c r="BG93" s="9">
        <v>0.5617702456999</v>
      </c>
      <c r="BH93" s="9">
        <v>3.8568014167333007</v>
      </c>
      <c r="BI93" s="9">
        <v>0</v>
      </c>
      <c r="BJ93" s="10">
        <v>1.2419717172656999</v>
      </c>
      <c r="BK93" s="16">
        <f t="shared" si="2"/>
        <v>209.10954794465647</v>
      </c>
      <c r="BL93" s="15"/>
      <c r="BM93" s="49"/>
    </row>
    <row r="94" spans="1:65" s="12" customFormat="1" ht="15">
      <c r="A94" s="5"/>
      <c r="B94" s="8" t="s">
        <v>182</v>
      </c>
      <c r="C94" s="11">
        <v>0</v>
      </c>
      <c r="D94" s="9">
        <v>0</v>
      </c>
      <c r="E94" s="9">
        <v>0</v>
      </c>
      <c r="F94" s="9">
        <v>0</v>
      </c>
      <c r="G94" s="10">
        <v>0</v>
      </c>
      <c r="H94" s="11">
        <v>6.279132514166199</v>
      </c>
      <c r="I94" s="9">
        <v>4.9434987495999</v>
      </c>
      <c r="J94" s="9">
        <v>0</v>
      </c>
      <c r="K94" s="9">
        <v>0</v>
      </c>
      <c r="L94" s="10">
        <v>16.007670046433102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4.0918369496330005</v>
      </c>
      <c r="S94" s="9">
        <v>1.9933462699997</v>
      </c>
      <c r="T94" s="9">
        <v>0</v>
      </c>
      <c r="U94" s="9">
        <v>0</v>
      </c>
      <c r="V94" s="10">
        <v>3.0699016644995996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0.13440564</v>
      </c>
      <c r="AC94" s="9">
        <v>0</v>
      </c>
      <c r="AD94" s="9">
        <v>0</v>
      </c>
      <c r="AE94" s="9">
        <v>0</v>
      </c>
      <c r="AF94" s="10">
        <v>0.24641033999999998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99.7266018726331</v>
      </c>
      <c r="AW94" s="9">
        <v>60.0181329195538</v>
      </c>
      <c r="AX94" s="9">
        <v>0</v>
      </c>
      <c r="AY94" s="9">
        <v>0</v>
      </c>
      <c r="AZ94" s="10">
        <v>29.742711289766298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21.504822282732796</v>
      </c>
      <c r="BG94" s="9">
        <v>18.9063709588</v>
      </c>
      <c r="BH94" s="9">
        <v>0.84003525</v>
      </c>
      <c r="BI94" s="9">
        <v>0</v>
      </c>
      <c r="BJ94" s="10">
        <v>3.6513992554665</v>
      </c>
      <c r="BK94" s="16">
        <f t="shared" si="2"/>
        <v>271.156276003284</v>
      </c>
      <c r="BL94" s="15"/>
      <c r="BM94" s="49"/>
    </row>
    <row r="95" spans="1:65" s="12" customFormat="1" ht="15">
      <c r="A95" s="5"/>
      <c r="B95" s="8" t="s">
        <v>198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7.238871801766599</v>
      </c>
      <c r="I95" s="9">
        <v>29.9015032215666</v>
      </c>
      <c r="J95" s="9">
        <v>0.83461125</v>
      </c>
      <c r="K95" s="9">
        <v>0</v>
      </c>
      <c r="L95" s="10">
        <v>1.1716829135000002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2.0164975964331995</v>
      </c>
      <c r="S95" s="9">
        <v>0</v>
      </c>
      <c r="T95" s="9">
        <v>0</v>
      </c>
      <c r="U95" s="9">
        <v>0</v>
      </c>
      <c r="V95" s="10">
        <v>1.6867688138666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</v>
      </c>
      <c r="AC95" s="9">
        <v>0</v>
      </c>
      <c r="AD95" s="9">
        <v>0</v>
      </c>
      <c r="AE95" s="9">
        <v>0</v>
      </c>
      <c r="AF95" s="10">
        <v>0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33.8031925789629</v>
      </c>
      <c r="AW95" s="9">
        <v>6.841568884593382</v>
      </c>
      <c r="AX95" s="9">
        <v>0</v>
      </c>
      <c r="AY95" s="9">
        <v>0</v>
      </c>
      <c r="AZ95" s="10">
        <v>14.724414212232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4.3366529358984005</v>
      </c>
      <c r="BG95" s="9">
        <v>0.1102589666666</v>
      </c>
      <c r="BH95" s="9">
        <v>0</v>
      </c>
      <c r="BI95" s="9">
        <v>0</v>
      </c>
      <c r="BJ95" s="10">
        <v>0.25451774963289997</v>
      </c>
      <c r="BK95" s="16">
        <f t="shared" si="2"/>
        <v>102.92054092511918</v>
      </c>
      <c r="BL95" s="15"/>
      <c r="BM95" s="49"/>
    </row>
    <row r="96" spans="1:65" s="12" customFormat="1" ht="15">
      <c r="A96" s="5"/>
      <c r="B96" s="8" t="s">
        <v>199</v>
      </c>
      <c r="C96" s="11">
        <v>0</v>
      </c>
      <c r="D96" s="9">
        <v>0.16449595</v>
      </c>
      <c r="E96" s="9">
        <v>0</v>
      </c>
      <c r="F96" s="9">
        <v>0</v>
      </c>
      <c r="G96" s="10">
        <v>0</v>
      </c>
      <c r="H96" s="11">
        <v>0.0010966396666</v>
      </c>
      <c r="I96" s="9">
        <v>64.8833793932999</v>
      </c>
      <c r="J96" s="9">
        <v>0</v>
      </c>
      <c r="K96" s="9">
        <v>0</v>
      </c>
      <c r="L96" s="10">
        <v>0.11251522979990002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0.5488681531666</v>
      </c>
      <c r="S96" s="9">
        <v>0</v>
      </c>
      <c r="T96" s="9">
        <v>0</v>
      </c>
      <c r="U96" s="9">
        <v>0</v>
      </c>
      <c r="V96" s="10">
        <v>0.0030705910666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</v>
      </c>
      <c r="AC96" s="9">
        <v>0</v>
      </c>
      <c r="AD96" s="9">
        <v>0</v>
      </c>
      <c r="AE96" s="9">
        <v>0</v>
      </c>
      <c r="AF96" s="10">
        <v>0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0.19673073241892708</v>
      </c>
      <c r="AW96" s="9">
        <v>0</v>
      </c>
      <c r="AX96" s="9">
        <v>0</v>
      </c>
      <c r="AY96" s="9">
        <v>0</v>
      </c>
      <c r="AZ96" s="10">
        <v>0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0</v>
      </c>
      <c r="BG96" s="9">
        <v>21.92108</v>
      </c>
      <c r="BH96" s="9">
        <v>0</v>
      </c>
      <c r="BI96" s="9">
        <v>0</v>
      </c>
      <c r="BJ96" s="10">
        <v>0.006576324000000001</v>
      </c>
      <c r="BK96" s="16">
        <f t="shared" si="2"/>
        <v>87.83781301341853</v>
      </c>
      <c r="BL96" s="15"/>
      <c r="BM96" s="49"/>
    </row>
    <row r="97" spans="1:65" s="12" customFormat="1" ht="15">
      <c r="A97" s="5"/>
      <c r="B97" s="8" t="s">
        <v>239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0.018799369166499998</v>
      </c>
      <c r="I97" s="9">
        <v>43.7756739166665</v>
      </c>
      <c r="J97" s="9">
        <v>0</v>
      </c>
      <c r="K97" s="9">
        <v>0</v>
      </c>
      <c r="L97" s="10">
        <v>0.1667235482665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0.004296998666499999</v>
      </c>
      <c r="S97" s="9">
        <v>42.9699866666666</v>
      </c>
      <c r="T97" s="9">
        <v>0</v>
      </c>
      <c r="U97" s="9">
        <v>0</v>
      </c>
      <c r="V97" s="10">
        <v>0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0.0314407656666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0.304815558666</v>
      </c>
      <c r="AW97" s="9">
        <v>5.328943333335347</v>
      </c>
      <c r="AX97" s="9">
        <v>0</v>
      </c>
      <c r="AY97" s="9">
        <v>0</v>
      </c>
      <c r="AZ97" s="10">
        <v>0.331460275333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0.014388146999899999</v>
      </c>
      <c r="BG97" s="9">
        <v>0</v>
      </c>
      <c r="BH97" s="9">
        <v>0</v>
      </c>
      <c r="BI97" s="9">
        <v>0</v>
      </c>
      <c r="BJ97" s="10">
        <v>0.0015986829999000002</v>
      </c>
      <c r="BK97" s="16">
        <f t="shared" si="2"/>
        <v>92.94812726243335</v>
      </c>
      <c r="BL97" s="15"/>
      <c r="BM97" s="49"/>
    </row>
    <row r="98" spans="1:65" s="12" customFormat="1" ht="15">
      <c r="A98" s="5"/>
      <c r="B98" s="8" t="s">
        <v>240</v>
      </c>
      <c r="C98" s="11">
        <v>0</v>
      </c>
      <c r="D98" s="9">
        <v>0</v>
      </c>
      <c r="E98" s="9">
        <v>0</v>
      </c>
      <c r="F98" s="9">
        <v>0</v>
      </c>
      <c r="G98" s="10">
        <v>0</v>
      </c>
      <c r="H98" s="11">
        <v>0.0603015037332</v>
      </c>
      <c r="I98" s="9">
        <v>51.228869132599904</v>
      </c>
      <c r="J98" s="9">
        <v>3.213224</v>
      </c>
      <c r="K98" s="9">
        <v>0</v>
      </c>
      <c r="L98" s="10">
        <v>0.4145810007999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0.5794513946665</v>
      </c>
      <c r="S98" s="9">
        <v>68.5487786666666</v>
      </c>
      <c r="T98" s="9">
        <v>0</v>
      </c>
      <c r="U98" s="9">
        <v>0</v>
      </c>
      <c r="V98" s="10">
        <v>0.0452303317333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</v>
      </c>
      <c r="AC98" s="9">
        <v>0</v>
      </c>
      <c r="AD98" s="9">
        <v>0</v>
      </c>
      <c r="AE98" s="9">
        <v>0</v>
      </c>
      <c r="AF98" s="10">
        <v>0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2.8606649240332</v>
      </c>
      <c r="AW98" s="9">
        <v>1.4888468003634</v>
      </c>
      <c r="AX98" s="9">
        <v>0</v>
      </c>
      <c r="AY98" s="9">
        <v>0</v>
      </c>
      <c r="AZ98" s="10">
        <v>0.1544146824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0.09884879283329999</v>
      </c>
      <c r="BG98" s="9">
        <v>0</v>
      </c>
      <c r="BH98" s="9">
        <v>0</v>
      </c>
      <c r="BI98" s="9">
        <v>0</v>
      </c>
      <c r="BJ98" s="10">
        <v>0.006380772</v>
      </c>
      <c r="BK98" s="16">
        <f t="shared" si="2"/>
        <v>128.6995920018293</v>
      </c>
      <c r="BL98" s="15"/>
      <c r="BM98" s="49"/>
    </row>
    <row r="99" spans="1:65" s="12" customFormat="1" ht="15">
      <c r="A99" s="5"/>
      <c r="B99" s="8" t="s">
        <v>241</v>
      </c>
      <c r="C99" s="11">
        <v>0</v>
      </c>
      <c r="D99" s="9">
        <v>0</v>
      </c>
      <c r="E99" s="9">
        <v>0</v>
      </c>
      <c r="F99" s="9">
        <v>0</v>
      </c>
      <c r="G99" s="10">
        <v>0</v>
      </c>
      <c r="H99" s="11">
        <v>1.2485858188663002</v>
      </c>
      <c r="I99" s="9">
        <v>21.6710666666665</v>
      </c>
      <c r="J99" s="9">
        <v>0</v>
      </c>
      <c r="K99" s="9">
        <v>0</v>
      </c>
      <c r="L99" s="10">
        <v>2.0051710944998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2.0901329935993</v>
      </c>
      <c r="S99" s="9">
        <v>2.9344719567665</v>
      </c>
      <c r="T99" s="9">
        <v>2.2754619999999</v>
      </c>
      <c r="U99" s="9">
        <v>0</v>
      </c>
      <c r="V99" s="10">
        <v>1.4289901359997002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37.75397502656</v>
      </c>
      <c r="AW99" s="9">
        <v>10.76493303358317</v>
      </c>
      <c r="AX99" s="9">
        <v>0</v>
      </c>
      <c r="AY99" s="9">
        <v>0</v>
      </c>
      <c r="AZ99" s="10">
        <v>9.975325094398702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7.1759265569305</v>
      </c>
      <c r="BG99" s="9">
        <v>14.481683999999902</v>
      </c>
      <c r="BH99" s="9">
        <v>0.2681793333333</v>
      </c>
      <c r="BI99" s="9">
        <v>0</v>
      </c>
      <c r="BJ99" s="10">
        <v>1.7925199579995</v>
      </c>
      <c r="BK99" s="16">
        <f t="shared" si="2"/>
        <v>115.86642366920307</v>
      </c>
      <c r="BL99" s="15"/>
      <c r="BM99" s="49"/>
    </row>
    <row r="100" spans="1:65" s="12" customFormat="1" ht="15">
      <c r="A100" s="5"/>
      <c r="B100" s="8" t="s">
        <v>292</v>
      </c>
      <c r="C100" s="11">
        <v>0</v>
      </c>
      <c r="D100" s="9">
        <v>2.9364463333333</v>
      </c>
      <c r="E100" s="9">
        <v>0</v>
      </c>
      <c r="F100" s="9">
        <v>0</v>
      </c>
      <c r="G100" s="10">
        <v>0</v>
      </c>
      <c r="H100" s="11">
        <v>0.0032033959999</v>
      </c>
      <c r="I100" s="9">
        <v>16.01698</v>
      </c>
      <c r="J100" s="9">
        <v>0</v>
      </c>
      <c r="K100" s="9">
        <v>0</v>
      </c>
      <c r="L100" s="10">
        <v>16.161773499199803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1.0677986666666</v>
      </c>
      <c r="S100" s="9">
        <v>10.6779866666666</v>
      </c>
      <c r="T100" s="9">
        <v>0</v>
      </c>
      <c r="U100" s="9">
        <v>0</v>
      </c>
      <c r="V100" s="10">
        <v>0.0324952490332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</v>
      </c>
      <c r="AC100" s="9">
        <v>0</v>
      </c>
      <c r="AD100" s="9">
        <v>0</v>
      </c>
      <c r="AE100" s="9">
        <v>0</v>
      </c>
      <c r="AF100" s="10">
        <v>0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0.30697177629940003</v>
      </c>
      <c r="AW100" s="9">
        <v>1.0669856665856408</v>
      </c>
      <c r="AX100" s="9">
        <v>0</v>
      </c>
      <c r="AY100" s="9">
        <v>0</v>
      </c>
      <c r="AZ100" s="10">
        <v>0.2814067997998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0.051748804833099994</v>
      </c>
      <c r="BG100" s="9">
        <v>16.004785</v>
      </c>
      <c r="BH100" s="9">
        <v>0</v>
      </c>
      <c r="BI100" s="9">
        <v>0</v>
      </c>
      <c r="BJ100" s="10">
        <v>0.006401914</v>
      </c>
      <c r="BK100" s="16">
        <f t="shared" si="2"/>
        <v>64.61498377241732</v>
      </c>
      <c r="BL100" s="15"/>
      <c r="BM100" s="49"/>
    </row>
    <row r="101" spans="1:65" s="12" customFormat="1" ht="15">
      <c r="A101" s="5"/>
      <c r="B101" s="8" t="s">
        <v>296</v>
      </c>
      <c r="C101" s="11">
        <v>0</v>
      </c>
      <c r="D101" s="9">
        <v>0</v>
      </c>
      <c r="E101" s="9">
        <v>0</v>
      </c>
      <c r="F101" s="9">
        <v>0</v>
      </c>
      <c r="G101" s="10">
        <v>0</v>
      </c>
      <c r="H101" s="11">
        <v>0.9232084525662001</v>
      </c>
      <c r="I101" s="9">
        <v>0</v>
      </c>
      <c r="J101" s="9">
        <v>0</v>
      </c>
      <c r="K101" s="9">
        <v>0</v>
      </c>
      <c r="L101" s="10">
        <v>0.45282754006630005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1.6572531166663</v>
      </c>
      <c r="S101" s="9">
        <v>1.0701936666665999</v>
      </c>
      <c r="T101" s="9">
        <v>0</v>
      </c>
      <c r="U101" s="9">
        <v>0</v>
      </c>
      <c r="V101" s="10">
        <v>0.041416494899800003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22.7193683747993</v>
      </c>
      <c r="AW101" s="9">
        <v>2.1713848807323606</v>
      </c>
      <c r="AX101" s="9">
        <v>0</v>
      </c>
      <c r="AY101" s="9">
        <v>0</v>
      </c>
      <c r="AZ101" s="10">
        <v>5.8837810529663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4.145037399833099</v>
      </c>
      <c r="BG101" s="9">
        <v>1.591254</v>
      </c>
      <c r="BH101" s="9">
        <v>0</v>
      </c>
      <c r="BI101" s="9">
        <v>0</v>
      </c>
      <c r="BJ101" s="10">
        <v>2.7720612341665</v>
      </c>
      <c r="BK101" s="16">
        <f t="shared" si="2"/>
        <v>43.42778621336276</v>
      </c>
      <c r="BL101" s="15"/>
      <c r="BM101" s="49"/>
    </row>
    <row r="102" spans="1:65" s="12" customFormat="1" ht="15">
      <c r="A102" s="5"/>
      <c r="B102" s="8" t="s">
        <v>293</v>
      </c>
      <c r="C102" s="11">
        <v>0</v>
      </c>
      <c r="D102" s="9">
        <v>0</v>
      </c>
      <c r="E102" s="9">
        <v>0</v>
      </c>
      <c r="F102" s="9">
        <v>0</v>
      </c>
      <c r="G102" s="10">
        <v>0</v>
      </c>
      <c r="H102" s="11">
        <v>0.6597870931333</v>
      </c>
      <c r="I102" s="9">
        <v>265.9288333333332</v>
      </c>
      <c r="J102" s="9">
        <v>0</v>
      </c>
      <c r="K102" s="9">
        <v>0</v>
      </c>
      <c r="L102" s="10">
        <v>0.0212743066666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0.031911459999999996</v>
      </c>
      <c r="S102" s="9">
        <v>65.9589405339333</v>
      </c>
      <c r="T102" s="9">
        <v>0</v>
      </c>
      <c r="U102" s="9">
        <v>0</v>
      </c>
      <c r="V102" s="10">
        <v>0.031911459999999996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0.03507728393997334</v>
      </c>
      <c r="AW102" s="9">
        <v>0</v>
      </c>
      <c r="AX102" s="9">
        <v>0</v>
      </c>
      <c r="AY102" s="9">
        <v>0</v>
      </c>
      <c r="AZ102" s="10">
        <v>17.032780779133297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0.0015944219999999999</v>
      </c>
      <c r="BG102" s="9">
        <v>95.66532</v>
      </c>
      <c r="BH102" s="9">
        <v>0</v>
      </c>
      <c r="BI102" s="9">
        <v>0</v>
      </c>
      <c r="BJ102" s="10">
        <v>2.0201326739999996</v>
      </c>
      <c r="BK102" s="16">
        <f t="shared" si="2"/>
        <v>447.3875633461397</v>
      </c>
      <c r="BL102" s="15"/>
      <c r="BM102" s="49"/>
    </row>
    <row r="103" spans="1:65" s="12" customFormat="1" ht="15">
      <c r="A103" s="5"/>
      <c r="B103" s="8" t="s">
        <v>297</v>
      </c>
      <c r="C103" s="11">
        <v>0</v>
      </c>
      <c r="D103" s="9">
        <v>0</v>
      </c>
      <c r="E103" s="9">
        <v>0</v>
      </c>
      <c r="F103" s="9">
        <v>0</v>
      </c>
      <c r="G103" s="10">
        <v>0</v>
      </c>
      <c r="H103" s="11">
        <v>0</v>
      </c>
      <c r="I103" s="9">
        <v>274.37332</v>
      </c>
      <c r="J103" s="9">
        <v>0</v>
      </c>
      <c r="K103" s="9">
        <v>0</v>
      </c>
      <c r="L103" s="10">
        <v>30.442775136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2.110564</v>
      </c>
      <c r="S103" s="9">
        <v>0</v>
      </c>
      <c r="T103" s="9">
        <v>0</v>
      </c>
      <c r="U103" s="9">
        <v>0</v>
      </c>
      <c r="V103" s="10">
        <v>0.0008653311332999999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0.39788096040000004</v>
      </c>
      <c r="AW103" s="9">
        <v>13.709124000106637</v>
      </c>
      <c r="AX103" s="9">
        <v>0</v>
      </c>
      <c r="AY103" s="9">
        <v>0</v>
      </c>
      <c r="AZ103" s="10">
        <v>0.56154681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0</v>
      </c>
      <c r="BG103" s="9">
        <v>105.4548</v>
      </c>
      <c r="BH103" s="9">
        <v>0</v>
      </c>
      <c r="BI103" s="9">
        <v>0</v>
      </c>
      <c r="BJ103" s="10">
        <v>0</v>
      </c>
      <c r="BK103" s="16">
        <f t="shared" si="2"/>
        <v>427.05087623763995</v>
      </c>
      <c r="BL103" s="15"/>
      <c r="BM103" s="49"/>
    </row>
    <row r="104" spans="1:65" s="12" customFormat="1" ht="15">
      <c r="A104" s="5"/>
      <c r="B104" s="8" t="s">
        <v>298</v>
      </c>
      <c r="C104" s="11">
        <v>0</v>
      </c>
      <c r="D104" s="9">
        <v>0</v>
      </c>
      <c r="E104" s="9">
        <v>0</v>
      </c>
      <c r="F104" s="9">
        <v>0</v>
      </c>
      <c r="G104" s="10">
        <v>0</v>
      </c>
      <c r="H104" s="11">
        <v>0.18841110400000002</v>
      </c>
      <c r="I104" s="9">
        <v>153.676096</v>
      </c>
      <c r="J104" s="9">
        <v>0</v>
      </c>
      <c r="K104" s="9">
        <v>0</v>
      </c>
      <c r="L104" s="10">
        <v>0.1712541152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0.000526288</v>
      </c>
      <c r="S104" s="9">
        <v>0</v>
      </c>
      <c r="T104" s="9">
        <v>0</v>
      </c>
      <c r="U104" s="9">
        <v>0</v>
      </c>
      <c r="V104" s="10">
        <v>0.0009473184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4.857002284480487</v>
      </c>
      <c r="AW104" s="9">
        <v>0</v>
      </c>
      <c r="AX104" s="9">
        <v>0</v>
      </c>
      <c r="AY104" s="9">
        <v>0</v>
      </c>
      <c r="AZ104" s="10">
        <v>0.23517724379960006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0.0168299306666</v>
      </c>
      <c r="BG104" s="9">
        <v>52.593533333333305</v>
      </c>
      <c r="BH104" s="9">
        <v>0</v>
      </c>
      <c r="BI104" s="9">
        <v>0</v>
      </c>
      <c r="BJ104" s="10">
        <v>0.0006311224</v>
      </c>
      <c r="BK104" s="16">
        <f t="shared" si="2"/>
        <v>211.74040874028</v>
      </c>
      <c r="BL104" s="15"/>
      <c r="BM104" s="49"/>
    </row>
    <row r="105" spans="1:65" s="12" customFormat="1" ht="15">
      <c r="A105" s="5"/>
      <c r="B105" s="8" t="s">
        <v>302</v>
      </c>
      <c r="C105" s="11">
        <v>0</v>
      </c>
      <c r="D105" s="9">
        <v>0</v>
      </c>
      <c r="E105" s="9">
        <v>0</v>
      </c>
      <c r="F105" s="9">
        <v>0</v>
      </c>
      <c r="G105" s="10">
        <v>0</v>
      </c>
      <c r="H105" s="11">
        <v>2.6589331108329</v>
      </c>
      <c r="I105" s="9">
        <v>0.634565</v>
      </c>
      <c r="J105" s="9">
        <v>0</v>
      </c>
      <c r="K105" s="9">
        <v>0</v>
      </c>
      <c r="L105" s="10">
        <v>3.852444115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0.2269627483329</v>
      </c>
      <c r="S105" s="9">
        <v>0</v>
      </c>
      <c r="T105" s="9">
        <v>0</v>
      </c>
      <c r="U105" s="9">
        <v>0</v>
      </c>
      <c r="V105" s="10">
        <v>0.1394985391666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65.14003840266219</v>
      </c>
      <c r="AW105" s="9">
        <v>11.3987791698997</v>
      </c>
      <c r="AX105" s="9">
        <v>0</v>
      </c>
      <c r="AY105" s="9">
        <v>0</v>
      </c>
      <c r="AZ105" s="10">
        <v>13.581717977165699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1.620003848765</v>
      </c>
      <c r="BG105" s="9">
        <v>0.036739441666599995</v>
      </c>
      <c r="BH105" s="9">
        <v>0</v>
      </c>
      <c r="BI105" s="9">
        <v>0</v>
      </c>
      <c r="BJ105" s="10">
        <v>2.0768442538997</v>
      </c>
      <c r="BK105" s="16">
        <f t="shared" si="2"/>
        <v>101.36652660739126</v>
      </c>
      <c r="BL105" s="15"/>
      <c r="BM105" s="49"/>
    </row>
    <row r="106" spans="1:65" s="12" customFormat="1" ht="15">
      <c r="A106" s="5"/>
      <c r="B106" s="8" t="s">
        <v>303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1.0044000680665999</v>
      </c>
      <c r="I106" s="9">
        <v>34.637196</v>
      </c>
      <c r="J106" s="9">
        <v>2.099224</v>
      </c>
      <c r="K106" s="9">
        <v>0</v>
      </c>
      <c r="L106" s="10">
        <v>0.011545732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0.026765106</v>
      </c>
      <c r="S106" s="9">
        <v>15.74418</v>
      </c>
      <c r="T106" s="9">
        <v>0</v>
      </c>
      <c r="U106" s="9">
        <v>0</v>
      </c>
      <c r="V106" s="10">
        <v>0.0020467433666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0.0015717695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0.8979938291331001</v>
      </c>
      <c r="AW106" s="9">
        <v>0.576315483390655</v>
      </c>
      <c r="AX106" s="9">
        <v>0</v>
      </c>
      <c r="AY106" s="9">
        <v>0</v>
      </c>
      <c r="AZ106" s="10">
        <v>8.4662132479331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0.0482009313332</v>
      </c>
      <c r="BG106" s="9">
        <v>0</v>
      </c>
      <c r="BH106" s="9">
        <v>0</v>
      </c>
      <c r="BI106" s="9">
        <v>0</v>
      </c>
      <c r="BJ106" s="10">
        <v>0.0005239231666</v>
      </c>
      <c r="BK106" s="16">
        <f t="shared" si="2"/>
        <v>63.51617683388986</v>
      </c>
      <c r="BL106" s="15"/>
      <c r="BM106" s="49"/>
    </row>
    <row r="107" spans="1:65" s="12" customFormat="1" ht="15">
      <c r="A107" s="5"/>
      <c r="B107" s="8" t="s">
        <v>304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0.5564653438999</v>
      </c>
      <c r="I107" s="9">
        <v>255.10826266666652</v>
      </c>
      <c r="J107" s="9">
        <v>0</v>
      </c>
      <c r="K107" s="9">
        <v>0</v>
      </c>
      <c r="L107" s="10">
        <v>0.9929192125665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0.0015682884998999998</v>
      </c>
      <c r="S107" s="9">
        <v>83.64205333333331</v>
      </c>
      <c r="T107" s="9">
        <v>0</v>
      </c>
      <c r="U107" s="9">
        <v>0</v>
      </c>
      <c r="V107" s="10">
        <v>0.0014114594999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0.9055548699997</v>
      </c>
      <c r="AW107" s="9">
        <v>10.408676666825762</v>
      </c>
      <c r="AX107" s="9">
        <v>0</v>
      </c>
      <c r="AY107" s="9">
        <v>0</v>
      </c>
      <c r="AZ107" s="10">
        <v>0.4475730966665001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0.22866301326650004</v>
      </c>
      <c r="BG107" s="9">
        <v>0</v>
      </c>
      <c r="BH107" s="9">
        <v>0</v>
      </c>
      <c r="BI107" s="9">
        <v>0</v>
      </c>
      <c r="BJ107" s="10">
        <v>0.1255286406</v>
      </c>
      <c r="BK107" s="16">
        <f t="shared" si="2"/>
        <v>352.4186765918245</v>
      </c>
      <c r="BL107" s="15"/>
      <c r="BM107" s="49"/>
    </row>
    <row r="108" spans="1:65" s="12" customFormat="1" ht="15">
      <c r="A108" s="5"/>
      <c r="B108" s="8" t="s">
        <v>124</v>
      </c>
      <c r="C108" s="11">
        <v>0</v>
      </c>
      <c r="D108" s="9">
        <v>0</v>
      </c>
      <c r="E108" s="9">
        <v>0</v>
      </c>
      <c r="F108" s="9">
        <v>0</v>
      </c>
      <c r="G108" s="10">
        <v>0</v>
      </c>
      <c r="H108" s="11">
        <v>0.0058471868666</v>
      </c>
      <c r="I108" s="9">
        <v>46.1883577605999</v>
      </c>
      <c r="J108" s="9">
        <v>0</v>
      </c>
      <c r="K108" s="9">
        <v>0</v>
      </c>
      <c r="L108" s="10">
        <v>3.1000134244331004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</v>
      </c>
      <c r="S108" s="9">
        <v>0</v>
      </c>
      <c r="T108" s="9">
        <v>0</v>
      </c>
      <c r="U108" s="9">
        <v>0</v>
      </c>
      <c r="V108" s="10">
        <v>0.0227320421332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0.0510974368332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0.8388974714324999</v>
      </c>
      <c r="AW108" s="9">
        <v>17.034645567298845</v>
      </c>
      <c r="AX108" s="9">
        <v>0</v>
      </c>
      <c r="AY108" s="9">
        <v>0</v>
      </c>
      <c r="AZ108" s="10">
        <v>14.592921934364307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0.1426541573322</v>
      </c>
      <c r="BG108" s="9">
        <v>49.6762105199666</v>
      </c>
      <c r="BH108" s="9">
        <v>0</v>
      </c>
      <c r="BI108" s="9">
        <v>0</v>
      </c>
      <c r="BJ108" s="10">
        <v>1.610207835865</v>
      </c>
      <c r="BK108" s="16">
        <f t="shared" si="2"/>
        <v>133.26358533712548</v>
      </c>
      <c r="BL108" s="15"/>
      <c r="BM108" s="49"/>
    </row>
    <row r="109" spans="1:65" s="12" customFormat="1" ht="15">
      <c r="A109" s="5"/>
      <c r="B109" s="8" t="s">
        <v>242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0.06075665</v>
      </c>
      <c r="I109" s="9">
        <v>0.30378325</v>
      </c>
      <c r="J109" s="9">
        <v>0</v>
      </c>
      <c r="K109" s="9">
        <v>0</v>
      </c>
      <c r="L109" s="10">
        <v>0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0</v>
      </c>
      <c r="S109" s="9">
        <v>0</v>
      </c>
      <c r="T109" s="9">
        <v>0</v>
      </c>
      <c r="U109" s="9">
        <v>0</v>
      </c>
      <c r="V109" s="10">
        <v>0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</v>
      </c>
      <c r="AC109" s="9">
        <v>0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12.2719262959998</v>
      </c>
      <c r="AW109" s="9">
        <v>0.4247245249667883</v>
      </c>
      <c r="AX109" s="9">
        <v>0</v>
      </c>
      <c r="AY109" s="9">
        <v>0</v>
      </c>
      <c r="AZ109" s="10">
        <v>19.137899936033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0</v>
      </c>
      <c r="BG109" s="9">
        <v>0</v>
      </c>
      <c r="BH109" s="9">
        <v>0</v>
      </c>
      <c r="BI109" s="9">
        <v>0</v>
      </c>
      <c r="BJ109" s="10">
        <v>0.0030310033332</v>
      </c>
      <c r="BK109" s="16">
        <f t="shared" si="2"/>
        <v>32.202121660332786</v>
      </c>
      <c r="BL109" s="15"/>
      <c r="BM109" s="49"/>
    </row>
    <row r="110" spans="1:65" s="12" customFormat="1" ht="15">
      <c r="A110" s="5"/>
      <c r="B110" s="8" t="s">
        <v>243</v>
      </c>
      <c r="C110" s="11">
        <v>0</v>
      </c>
      <c r="D110" s="9">
        <v>0</v>
      </c>
      <c r="E110" s="9">
        <v>0</v>
      </c>
      <c r="F110" s="9">
        <v>0</v>
      </c>
      <c r="G110" s="10">
        <v>0</v>
      </c>
      <c r="H110" s="11">
        <v>5.9659337173333</v>
      </c>
      <c r="I110" s="9">
        <v>87.1097491538666</v>
      </c>
      <c r="J110" s="9">
        <v>0</v>
      </c>
      <c r="K110" s="9">
        <v>0</v>
      </c>
      <c r="L110" s="10">
        <v>3.0563795204665003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0.0085222479999</v>
      </c>
      <c r="S110" s="9">
        <v>24.2123933333333</v>
      </c>
      <c r="T110" s="9">
        <v>0</v>
      </c>
      <c r="U110" s="9">
        <v>0</v>
      </c>
      <c r="V110" s="10">
        <v>6.3799656433332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6.8147939598318</v>
      </c>
      <c r="AW110" s="9">
        <v>2.5124396268752007</v>
      </c>
      <c r="AX110" s="9">
        <v>0</v>
      </c>
      <c r="AY110" s="9">
        <v>0</v>
      </c>
      <c r="AZ110" s="10">
        <v>11.093276385032599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0.7984122446329001</v>
      </c>
      <c r="BG110" s="9">
        <v>1.9863975798332003</v>
      </c>
      <c r="BH110" s="9">
        <v>0</v>
      </c>
      <c r="BI110" s="9">
        <v>0</v>
      </c>
      <c r="BJ110" s="10">
        <v>0.4251848676998999</v>
      </c>
      <c r="BK110" s="16">
        <f t="shared" si="2"/>
        <v>150.36344828023843</v>
      </c>
      <c r="BL110" s="15"/>
      <c r="BM110" s="49"/>
    </row>
    <row r="111" spans="1:65" s="12" customFormat="1" ht="15">
      <c r="A111" s="5"/>
      <c r="B111" s="8" t="s">
        <v>244</v>
      </c>
      <c r="C111" s="11">
        <v>0</v>
      </c>
      <c r="D111" s="9">
        <v>0</v>
      </c>
      <c r="E111" s="9">
        <v>0</v>
      </c>
      <c r="F111" s="9">
        <v>0</v>
      </c>
      <c r="G111" s="10">
        <v>0</v>
      </c>
      <c r="H111" s="11">
        <v>1.2109604939999</v>
      </c>
      <c r="I111" s="9">
        <v>19.566207885966598</v>
      </c>
      <c r="J111" s="9">
        <v>0</v>
      </c>
      <c r="K111" s="9">
        <v>0</v>
      </c>
      <c r="L111" s="10">
        <v>1.3515725233332998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0</v>
      </c>
      <c r="S111" s="9">
        <v>18.8040124365666</v>
      </c>
      <c r="T111" s="9">
        <v>0</v>
      </c>
      <c r="U111" s="9">
        <v>0</v>
      </c>
      <c r="V111" s="10">
        <v>0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9.7541147816665</v>
      </c>
      <c r="AW111" s="9">
        <v>0.09070782502306422</v>
      </c>
      <c r="AX111" s="9">
        <v>0</v>
      </c>
      <c r="AY111" s="9">
        <v>0</v>
      </c>
      <c r="AZ111" s="10">
        <v>0.6065638763665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0.018141565</v>
      </c>
      <c r="BG111" s="9">
        <v>0</v>
      </c>
      <c r="BH111" s="9">
        <v>0</v>
      </c>
      <c r="BI111" s="9">
        <v>0</v>
      </c>
      <c r="BJ111" s="10">
        <v>0.0024188753333</v>
      </c>
      <c r="BK111" s="16">
        <f t="shared" si="2"/>
        <v>51.40470026325576</v>
      </c>
      <c r="BL111" s="15"/>
      <c r="BM111" s="49"/>
    </row>
    <row r="112" spans="1:65" s="12" customFormat="1" ht="15">
      <c r="A112" s="5"/>
      <c r="B112" s="8" t="s">
        <v>245</v>
      </c>
      <c r="C112" s="11">
        <v>0</v>
      </c>
      <c r="D112" s="9">
        <v>1.50953</v>
      </c>
      <c r="E112" s="9">
        <v>0</v>
      </c>
      <c r="F112" s="9">
        <v>0</v>
      </c>
      <c r="G112" s="10">
        <v>0</v>
      </c>
      <c r="H112" s="11">
        <v>0.35348160833299996</v>
      </c>
      <c r="I112" s="9">
        <v>1.2579416666666</v>
      </c>
      <c r="J112" s="9">
        <v>0</v>
      </c>
      <c r="K112" s="9">
        <v>0</v>
      </c>
      <c r="L112" s="10">
        <v>10.3419158241666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0.0031448541666</v>
      </c>
      <c r="S112" s="9">
        <v>0</v>
      </c>
      <c r="T112" s="9">
        <v>0</v>
      </c>
      <c r="U112" s="9">
        <v>0</v>
      </c>
      <c r="V112" s="10">
        <v>0.09887547693330001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8.7600012703977</v>
      </c>
      <c r="AW112" s="9">
        <v>9.489053919781998</v>
      </c>
      <c r="AX112" s="9">
        <v>0</v>
      </c>
      <c r="AY112" s="9">
        <v>0</v>
      </c>
      <c r="AZ112" s="10">
        <v>6.0237897941326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0.7693804691325999</v>
      </c>
      <c r="BG112" s="9">
        <v>0.3113206666666</v>
      </c>
      <c r="BH112" s="9">
        <v>0</v>
      </c>
      <c r="BI112" s="9">
        <v>0</v>
      </c>
      <c r="BJ112" s="10">
        <v>1.2212685918995</v>
      </c>
      <c r="BK112" s="16">
        <f t="shared" si="2"/>
        <v>40.139704142277104</v>
      </c>
      <c r="BL112" s="15"/>
      <c r="BM112" s="49"/>
    </row>
    <row r="113" spans="1:65" s="12" customFormat="1" ht="15">
      <c r="A113" s="5"/>
      <c r="B113" s="8" t="s">
        <v>246</v>
      </c>
      <c r="C113" s="11">
        <v>0</v>
      </c>
      <c r="D113" s="9">
        <v>0</v>
      </c>
      <c r="E113" s="9">
        <v>0</v>
      </c>
      <c r="F113" s="9">
        <v>0</v>
      </c>
      <c r="G113" s="10">
        <v>0</v>
      </c>
      <c r="H113" s="11">
        <v>13.543451419499998</v>
      </c>
      <c r="I113" s="9">
        <v>10.8474568904</v>
      </c>
      <c r="J113" s="9">
        <v>0</v>
      </c>
      <c r="K113" s="9">
        <v>0</v>
      </c>
      <c r="L113" s="10">
        <v>0.6147164100332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0.0642094275</v>
      </c>
      <c r="S113" s="9">
        <v>10.8474568904</v>
      </c>
      <c r="T113" s="9">
        <v>0</v>
      </c>
      <c r="U113" s="9">
        <v>0</v>
      </c>
      <c r="V113" s="10">
        <v>0.504947925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</v>
      </c>
      <c r="AC113" s="9">
        <v>0</v>
      </c>
      <c r="AD113" s="9">
        <v>0</v>
      </c>
      <c r="AE113" s="9">
        <v>0</v>
      </c>
      <c r="AF113" s="10">
        <v>0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2.8657228160666004</v>
      </c>
      <c r="AW113" s="9">
        <v>1.2650152199819167</v>
      </c>
      <c r="AX113" s="9">
        <v>0</v>
      </c>
      <c r="AY113" s="9">
        <v>0</v>
      </c>
      <c r="AZ113" s="10">
        <v>1.7694409743666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0.3556043394999</v>
      </c>
      <c r="BG113" s="9">
        <v>1.55026375</v>
      </c>
      <c r="BH113" s="9">
        <v>0</v>
      </c>
      <c r="BI113" s="9">
        <v>0</v>
      </c>
      <c r="BJ113" s="10">
        <v>0.0939436464666</v>
      </c>
      <c r="BK113" s="16">
        <f t="shared" si="2"/>
        <v>44.32222970921482</v>
      </c>
      <c r="BL113" s="15"/>
      <c r="BM113" s="49"/>
    </row>
    <row r="114" spans="1:65" s="12" customFormat="1" ht="15">
      <c r="A114" s="5"/>
      <c r="B114" s="8" t="s">
        <v>247</v>
      </c>
      <c r="C114" s="11">
        <v>0</v>
      </c>
      <c r="D114" s="9">
        <v>0</v>
      </c>
      <c r="E114" s="9">
        <v>0</v>
      </c>
      <c r="F114" s="9">
        <v>0</v>
      </c>
      <c r="G114" s="10">
        <v>0</v>
      </c>
      <c r="H114" s="11">
        <v>0.14493844853319998</v>
      </c>
      <c r="I114" s="9">
        <v>16.2179757257999</v>
      </c>
      <c r="J114" s="9">
        <v>0</v>
      </c>
      <c r="K114" s="9">
        <v>0</v>
      </c>
      <c r="L114" s="10">
        <v>0.2048387215332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0.0774745955665</v>
      </c>
      <c r="S114" s="9">
        <v>0</v>
      </c>
      <c r="T114" s="9">
        <v>0</v>
      </c>
      <c r="U114" s="9">
        <v>0</v>
      </c>
      <c r="V114" s="10">
        <v>0.0197298057999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</v>
      </c>
      <c r="AC114" s="9">
        <v>0</v>
      </c>
      <c r="AD114" s="9">
        <v>0</v>
      </c>
      <c r="AE114" s="9">
        <v>0</v>
      </c>
      <c r="AF114" s="10">
        <v>0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1.6211330663325352</v>
      </c>
      <c r="AW114" s="9">
        <v>0</v>
      </c>
      <c r="AX114" s="9">
        <v>0</v>
      </c>
      <c r="AY114" s="9">
        <v>0</v>
      </c>
      <c r="AZ114" s="10">
        <v>3.704813710033001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0.1730039266666</v>
      </c>
      <c r="BG114" s="9">
        <v>0.92680675</v>
      </c>
      <c r="BH114" s="9">
        <v>0</v>
      </c>
      <c r="BI114" s="9">
        <v>0</v>
      </c>
      <c r="BJ114" s="10">
        <v>2.1591332678997004</v>
      </c>
      <c r="BK114" s="16">
        <f t="shared" si="2"/>
        <v>25.24984801816454</v>
      </c>
      <c r="BL114" s="15"/>
      <c r="BM114" s="49"/>
    </row>
    <row r="115" spans="1:65" s="12" customFormat="1" ht="15">
      <c r="A115" s="5"/>
      <c r="B115" s="8" t="s">
        <v>248</v>
      </c>
      <c r="C115" s="11">
        <v>0</v>
      </c>
      <c r="D115" s="9">
        <v>0</v>
      </c>
      <c r="E115" s="9">
        <v>0</v>
      </c>
      <c r="F115" s="9">
        <v>0</v>
      </c>
      <c r="G115" s="10">
        <v>0</v>
      </c>
      <c r="H115" s="11">
        <v>0.1237045333333</v>
      </c>
      <c r="I115" s="9">
        <v>1.2370453333333</v>
      </c>
      <c r="J115" s="9">
        <v>0</v>
      </c>
      <c r="K115" s="9">
        <v>0</v>
      </c>
      <c r="L115" s="10">
        <v>1.2200687614999002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0.014658987233300001</v>
      </c>
      <c r="S115" s="9">
        <v>0</v>
      </c>
      <c r="T115" s="9">
        <v>0</v>
      </c>
      <c r="U115" s="9">
        <v>0</v>
      </c>
      <c r="V115" s="10">
        <v>0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</v>
      </c>
      <c r="AC115" s="9">
        <v>0</v>
      </c>
      <c r="AD115" s="9">
        <v>0</v>
      </c>
      <c r="AE115" s="9">
        <v>0</v>
      </c>
      <c r="AF115" s="10">
        <v>0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0.5735652146782368</v>
      </c>
      <c r="AW115" s="9">
        <v>0</v>
      </c>
      <c r="AX115" s="9">
        <v>0</v>
      </c>
      <c r="AY115" s="9">
        <v>0</v>
      </c>
      <c r="AZ115" s="10">
        <v>3.2609623718664995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0.2400120211</v>
      </c>
      <c r="BG115" s="9">
        <v>3.5080479</v>
      </c>
      <c r="BH115" s="9">
        <v>0</v>
      </c>
      <c r="BI115" s="9">
        <v>0</v>
      </c>
      <c r="BJ115" s="10">
        <v>0.1703982052665</v>
      </c>
      <c r="BK115" s="16">
        <f t="shared" si="2"/>
        <v>10.348463328311036</v>
      </c>
      <c r="BL115" s="15"/>
      <c r="BM115" s="49"/>
    </row>
    <row r="116" spans="1:65" s="12" customFormat="1" ht="15">
      <c r="A116" s="5"/>
      <c r="B116" s="8" t="s">
        <v>249</v>
      </c>
      <c r="C116" s="11">
        <v>0</v>
      </c>
      <c r="D116" s="9">
        <v>0</v>
      </c>
      <c r="E116" s="9">
        <v>0</v>
      </c>
      <c r="F116" s="9">
        <v>0</v>
      </c>
      <c r="G116" s="10">
        <v>0</v>
      </c>
      <c r="H116" s="11">
        <v>1.3016936139665998</v>
      </c>
      <c r="I116" s="9">
        <v>18.659438956899898</v>
      </c>
      <c r="J116" s="9">
        <v>0</v>
      </c>
      <c r="K116" s="9">
        <v>0</v>
      </c>
      <c r="L116" s="10">
        <v>0.7269468704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0.3467302575</v>
      </c>
      <c r="S116" s="9">
        <v>18.6518808135</v>
      </c>
      <c r="T116" s="9">
        <v>0</v>
      </c>
      <c r="U116" s="9">
        <v>0</v>
      </c>
      <c r="V116" s="10">
        <v>4.8112885730999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</v>
      </c>
      <c r="AC116" s="9">
        <v>0</v>
      </c>
      <c r="AD116" s="9">
        <v>0</v>
      </c>
      <c r="AE116" s="9">
        <v>0</v>
      </c>
      <c r="AF116" s="10">
        <v>0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10.8434264400987</v>
      </c>
      <c r="AW116" s="9">
        <v>9.476990819022278</v>
      </c>
      <c r="AX116" s="9">
        <v>0</v>
      </c>
      <c r="AY116" s="9">
        <v>0</v>
      </c>
      <c r="AZ116" s="10">
        <v>6.240757774065601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0.1720313792998</v>
      </c>
      <c r="BG116" s="9">
        <v>2.0886205666666</v>
      </c>
      <c r="BH116" s="9">
        <v>0</v>
      </c>
      <c r="BI116" s="9">
        <v>0</v>
      </c>
      <c r="BJ116" s="10">
        <v>1.3743806930331</v>
      </c>
      <c r="BK116" s="16">
        <f t="shared" si="2"/>
        <v>74.69418675755247</v>
      </c>
      <c r="BL116" s="15"/>
      <c r="BM116" s="49"/>
    </row>
    <row r="117" spans="1:65" s="12" customFormat="1" ht="15">
      <c r="A117" s="5"/>
      <c r="B117" s="8" t="s">
        <v>250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1.3023621107999999</v>
      </c>
      <c r="I117" s="9">
        <v>29.554272</v>
      </c>
      <c r="J117" s="9">
        <v>0</v>
      </c>
      <c r="K117" s="9">
        <v>0</v>
      </c>
      <c r="L117" s="10">
        <v>0.32448127800000004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0.19702848</v>
      </c>
      <c r="S117" s="9">
        <v>12.3659923313666</v>
      </c>
      <c r="T117" s="9">
        <v>0</v>
      </c>
      <c r="U117" s="9">
        <v>0</v>
      </c>
      <c r="V117" s="10">
        <v>0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</v>
      </c>
      <c r="AC117" s="9">
        <v>0</v>
      </c>
      <c r="AD117" s="9">
        <v>0</v>
      </c>
      <c r="AE117" s="9">
        <v>0</v>
      </c>
      <c r="AF117" s="10">
        <v>0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5.0490130699996</v>
      </c>
      <c r="AW117" s="9">
        <v>1.163401683440635</v>
      </c>
      <c r="AX117" s="9">
        <v>0</v>
      </c>
      <c r="AY117" s="9">
        <v>0</v>
      </c>
      <c r="AZ117" s="10">
        <v>1.9968204865997001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0.6142351666666</v>
      </c>
      <c r="BG117" s="9">
        <v>0.4299646166666</v>
      </c>
      <c r="BH117" s="9">
        <v>0</v>
      </c>
      <c r="BI117" s="9">
        <v>0</v>
      </c>
      <c r="BJ117" s="10">
        <v>0.0558954001666</v>
      </c>
      <c r="BK117" s="16">
        <f t="shared" si="2"/>
        <v>53.05346662370634</v>
      </c>
      <c r="BL117" s="15"/>
      <c r="BM117" s="49"/>
    </row>
    <row r="118" spans="1:65" s="12" customFormat="1" ht="15">
      <c r="A118" s="5"/>
      <c r="B118" s="8" t="s">
        <v>251</v>
      </c>
      <c r="C118" s="11">
        <v>0</v>
      </c>
      <c r="D118" s="9">
        <v>0</v>
      </c>
      <c r="E118" s="9">
        <v>0</v>
      </c>
      <c r="F118" s="9">
        <v>0</v>
      </c>
      <c r="G118" s="10">
        <v>0</v>
      </c>
      <c r="H118" s="11">
        <v>12.1295292725333</v>
      </c>
      <c r="I118" s="9">
        <v>64.0109944400666</v>
      </c>
      <c r="J118" s="9">
        <v>0</v>
      </c>
      <c r="K118" s="9">
        <v>0</v>
      </c>
      <c r="L118" s="10">
        <v>6.2605281907665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2.2127019443997002</v>
      </c>
      <c r="S118" s="9">
        <v>7.513812767300001</v>
      </c>
      <c r="T118" s="9">
        <v>6.33672</v>
      </c>
      <c r="U118" s="9">
        <v>0</v>
      </c>
      <c r="V118" s="10">
        <v>4.812733891966399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0.10042293333329999</v>
      </c>
      <c r="AC118" s="9">
        <v>0</v>
      </c>
      <c r="AD118" s="9">
        <v>0</v>
      </c>
      <c r="AE118" s="9">
        <v>0</v>
      </c>
      <c r="AF118" s="10">
        <v>0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127.34344914231814</v>
      </c>
      <c r="AW118" s="9">
        <v>47.865653495577675</v>
      </c>
      <c r="AX118" s="9">
        <v>0</v>
      </c>
      <c r="AY118" s="9">
        <v>0</v>
      </c>
      <c r="AZ118" s="10">
        <v>90.54778412745749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20.4647445667586</v>
      </c>
      <c r="BG118" s="9">
        <v>5.1485070539326</v>
      </c>
      <c r="BH118" s="9">
        <v>0</v>
      </c>
      <c r="BI118" s="9">
        <v>0</v>
      </c>
      <c r="BJ118" s="10">
        <v>22.5198434871293</v>
      </c>
      <c r="BK118" s="16">
        <f t="shared" si="2"/>
        <v>417.2674253135396</v>
      </c>
      <c r="BL118" s="15"/>
      <c r="BM118" s="49"/>
    </row>
    <row r="119" spans="1:65" s="12" customFormat="1" ht="15">
      <c r="A119" s="5"/>
      <c r="B119" s="8" t="s">
        <v>252</v>
      </c>
      <c r="C119" s="11">
        <v>0</v>
      </c>
      <c r="D119" s="9">
        <v>0</v>
      </c>
      <c r="E119" s="9">
        <v>0</v>
      </c>
      <c r="F119" s="9">
        <v>0</v>
      </c>
      <c r="G119" s="10">
        <v>0</v>
      </c>
      <c r="H119" s="11">
        <v>11.9834569838333</v>
      </c>
      <c r="I119" s="9">
        <v>24.4297334861666</v>
      </c>
      <c r="J119" s="9">
        <v>0</v>
      </c>
      <c r="K119" s="9">
        <v>0</v>
      </c>
      <c r="L119" s="10">
        <v>0.06570656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0.061408</v>
      </c>
      <c r="S119" s="9">
        <v>21.9734134861666</v>
      </c>
      <c r="T119" s="9">
        <v>0</v>
      </c>
      <c r="U119" s="9">
        <v>0</v>
      </c>
      <c r="V119" s="10">
        <v>0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</v>
      </c>
      <c r="AC119" s="9">
        <v>0</v>
      </c>
      <c r="AD119" s="9">
        <v>0</v>
      </c>
      <c r="AE119" s="9">
        <v>0</v>
      </c>
      <c r="AF119" s="10">
        <v>0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7.565566753532702</v>
      </c>
      <c r="AW119" s="9">
        <v>1.2740667803832226</v>
      </c>
      <c r="AX119" s="9">
        <v>0</v>
      </c>
      <c r="AY119" s="9">
        <v>0</v>
      </c>
      <c r="AZ119" s="10">
        <v>5.0380354029329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0.1318742103999</v>
      </c>
      <c r="BG119" s="9">
        <v>15.2660458333332</v>
      </c>
      <c r="BH119" s="9">
        <v>1.2212836666665998</v>
      </c>
      <c r="BI119" s="9">
        <v>0</v>
      </c>
      <c r="BJ119" s="10">
        <v>1.0538062285664</v>
      </c>
      <c r="BK119" s="16">
        <f t="shared" si="2"/>
        <v>90.06439739198143</v>
      </c>
      <c r="BL119" s="15"/>
      <c r="BM119" s="49"/>
    </row>
    <row r="120" spans="1:65" s="12" customFormat="1" ht="15">
      <c r="A120" s="5"/>
      <c r="B120" s="8" t="s">
        <v>253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0.6786142665333001</v>
      </c>
      <c r="I120" s="9">
        <v>20.471271240700002</v>
      </c>
      <c r="J120" s="9">
        <v>0</v>
      </c>
      <c r="K120" s="9">
        <v>0</v>
      </c>
      <c r="L120" s="10">
        <v>0.5100114064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0.08561112</v>
      </c>
      <c r="S120" s="9">
        <v>13.306191105666601</v>
      </c>
      <c r="T120" s="9">
        <v>0.1223016</v>
      </c>
      <c r="U120" s="9">
        <v>0</v>
      </c>
      <c r="V120" s="10">
        <v>1.8781572605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4.8591710779324</v>
      </c>
      <c r="AW120" s="9">
        <v>5.14355357457552</v>
      </c>
      <c r="AX120" s="9">
        <v>0</v>
      </c>
      <c r="AY120" s="9">
        <v>0</v>
      </c>
      <c r="AZ120" s="10">
        <v>4.8781461912326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0.3584659151664</v>
      </c>
      <c r="BG120" s="9">
        <v>2.2114971666664998</v>
      </c>
      <c r="BH120" s="9">
        <v>0</v>
      </c>
      <c r="BI120" s="9">
        <v>0</v>
      </c>
      <c r="BJ120" s="10">
        <v>0.4234531031332</v>
      </c>
      <c r="BK120" s="16">
        <f t="shared" si="2"/>
        <v>54.92644502850652</v>
      </c>
      <c r="BL120" s="15"/>
      <c r="BM120" s="49"/>
    </row>
    <row r="121" spans="1:65" s="12" customFormat="1" ht="15">
      <c r="A121" s="5"/>
      <c r="B121" s="8" t="s">
        <v>254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3.1499084084661004</v>
      </c>
      <c r="I121" s="9">
        <v>26.264554684533298</v>
      </c>
      <c r="J121" s="9">
        <v>0</v>
      </c>
      <c r="K121" s="9">
        <v>0</v>
      </c>
      <c r="L121" s="10">
        <v>2.8800819364995003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3.2763936826328</v>
      </c>
      <c r="S121" s="9">
        <v>6.9707385157666</v>
      </c>
      <c r="T121" s="9">
        <v>0</v>
      </c>
      <c r="U121" s="9">
        <v>0</v>
      </c>
      <c r="V121" s="10">
        <v>3.510583471299601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</v>
      </c>
      <c r="AC121" s="9">
        <v>0</v>
      </c>
      <c r="AD121" s="9">
        <v>0</v>
      </c>
      <c r="AE121" s="9">
        <v>0</v>
      </c>
      <c r="AF121" s="10">
        <v>0.43705305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97.6843294355643</v>
      </c>
      <c r="AW121" s="9">
        <v>50.33482462787606</v>
      </c>
      <c r="AX121" s="9">
        <v>0</v>
      </c>
      <c r="AY121" s="9">
        <v>0</v>
      </c>
      <c r="AZ121" s="10">
        <v>51.6363480971969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15.3042543842992</v>
      </c>
      <c r="BG121" s="9">
        <v>12.3538920136999</v>
      </c>
      <c r="BH121" s="9">
        <v>0</v>
      </c>
      <c r="BI121" s="9">
        <v>0</v>
      </c>
      <c r="BJ121" s="10">
        <v>19.068067820565204</v>
      </c>
      <c r="BK121" s="16">
        <f t="shared" si="2"/>
        <v>292.87103012839947</v>
      </c>
      <c r="BL121" s="15"/>
      <c r="BM121" s="49"/>
    </row>
    <row r="122" spans="1:65" s="12" customFormat="1" ht="15">
      <c r="A122" s="5"/>
      <c r="B122" s="8" t="s">
        <v>255</v>
      </c>
      <c r="C122" s="11">
        <v>0</v>
      </c>
      <c r="D122" s="9">
        <v>0</v>
      </c>
      <c r="E122" s="9">
        <v>0</v>
      </c>
      <c r="F122" s="9">
        <v>0</v>
      </c>
      <c r="G122" s="10">
        <v>0</v>
      </c>
      <c r="H122" s="11">
        <v>0.03688845</v>
      </c>
      <c r="I122" s="9">
        <v>47.6320379696666</v>
      </c>
      <c r="J122" s="9">
        <v>0</v>
      </c>
      <c r="K122" s="9">
        <v>0</v>
      </c>
      <c r="L122" s="10">
        <v>0.7796020564333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0.1229615</v>
      </c>
      <c r="S122" s="9">
        <v>12.29615</v>
      </c>
      <c r="T122" s="9">
        <v>0</v>
      </c>
      <c r="U122" s="9">
        <v>0</v>
      </c>
      <c r="V122" s="10">
        <v>5.22586375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</v>
      </c>
      <c r="AC122" s="9">
        <v>0</v>
      </c>
      <c r="AD122" s="9">
        <v>0</v>
      </c>
      <c r="AE122" s="9">
        <v>0</v>
      </c>
      <c r="AF122" s="10">
        <v>0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3.5104307333329</v>
      </c>
      <c r="AW122" s="9">
        <v>5.631156742180041</v>
      </c>
      <c r="AX122" s="9">
        <v>0</v>
      </c>
      <c r="AY122" s="9">
        <v>0</v>
      </c>
      <c r="AZ122" s="10">
        <v>14.302060485332596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0.11783263999999999</v>
      </c>
      <c r="BG122" s="9">
        <v>0</v>
      </c>
      <c r="BH122" s="9">
        <v>0</v>
      </c>
      <c r="BI122" s="9">
        <v>0</v>
      </c>
      <c r="BJ122" s="10">
        <v>0.9451159666664999</v>
      </c>
      <c r="BK122" s="16">
        <f t="shared" si="2"/>
        <v>90.60010029361194</v>
      </c>
      <c r="BL122" s="15"/>
      <c r="BM122" s="49"/>
    </row>
    <row r="123" spans="1:65" s="12" customFormat="1" ht="15">
      <c r="A123" s="5"/>
      <c r="B123" s="8" t="s">
        <v>256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0.5435731233332001</v>
      </c>
      <c r="I123" s="9">
        <v>49.4731782149665</v>
      </c>
      <c r="J123" s="9">
        <v>0</v>
      </c>
      <c r="K123" s="9">
        <v>0</v>
      </c>
      <c r="L123" s="10">
        <v>0.0884292367333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0.0513612399999</v>
      </c>
      <c r="S123" s="9">
        <v>21.958228214966603</v>
      </c>
      <c r="T123" s="9">
        <v>0.12228866666659999</v>
      </c>
      <c r="U123" s="9">
        <v>0</v>
      </c>
      <c r="V123" s="10">
        <v>0.061144333333299994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</v>
      </c>
      <c r="AC123" s="9">
        <v>0</v>
      </c>
      <c r="AD123" s="9">
        <v>0</v>
      </c>
      <c r="AE123" s="9">
        <v>0</v>
      </c>
      <c r="AF123" s="10">
        <v>0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3.6529938859319</v>
      </c>
      <c r="AW123" s="9">
        <v>7.122111226378306</v>
      </c>
      <c r="AX123" s="9">
        <v>0</v>
      </c>
      <c r="AY123" s="9">
        <v>0</v>
      </c>
      <c r="AZ123" s="10">
        <v>3.758254504865901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0.3626751985663</v>
      </c>
      <c r="BG123" s="9">
        <v>1.7915167928664997</v>
      </c>
      <c r="BH123" s="9">
        <v>0</v>
      </c>
      <c r="BI123" s="9">
        <v>0</v>
      </c>
      <c r="BJ123" s="10">
        <v>0.3073934467996</v>
      </c>
      <c r="BK123" s="16">
        <f t="shared" si="2"/>
        <v>89.29314808540792</v>
      </c>
      <c r="BL123" s="15"/>
      <c r="BM123" s="49"/>
    </row>
    <row r="124" spans="1:65" s="12" customFormat="1" ht="15">
      <c r="A124" s="5"/>
      <c r="B124" s="8" t="s">
        <v>257</v>
      </c>
      <c r="C124" s="11">
        <v>0</v>
      </c>
      <c r="D124" s="9">
        <v>0</v>
      </c>
      <c r="E124" s="9">
        <v>0</v>
      </c>
      <c r="F124" s="9">
        <v>0</v>
      </c>
      <c r="G124" s="10">
        <v>0</v>
      </c>
      <c r="H124" s="11">
        <v>0.6229045200000001</v>
      </c>
      <c r="I124" s="9">
        <v>34.2089460181</v>
      </c>
      <c r="J124" s="9">
        <v>0</v>
      </c>
      <c r="K124" s="9">
        <v>0</v>
      </c>
      <c r="L124" s="10">
        <v>0.6376188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0.00122619</v>
      </c>
      <c r="S124" s="9">
        <v>0.9196425</v>
      </c>
      <c r="T124" s="9">
        <v>0</v>
      </c>
      <c r="U124" s="9">
        <v>0</v>
      </c>
      <c r="V124" s="10">
        <v>0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</v>
      </c>
      <c r="AC124" s="9">
        <v>0</v>
      </c>
      <c r="AD124" s="9">
        <v>0</v>
      </c>
      <c r="AE124" s="9">
        <v>0</v>
      </c>
      <c r="AF124" s="10">
        <v>0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3.8392931500990994</v>
      </c>
      <c r="AW124" s="9">
        <v>10.763867596719555</v>
      </c>
      <c r="AX124" s="9">
        <v>0</v>
      </c>
      <c r="AY124" s="9">
        <v>0</v>
      </c>
      <c r="AZ124" s="10">
        <v>2.1775058862328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1.5504905776998</v>
      </c>
      <c r="BG124" s="9">
        <v>0</v>
      </c>
      <c r="BH124" s="9">
        <v>0</v>
      </c>
      <c r="BI124" s="9">
        <v>0</v>
      </c>
      <c r="BJ124" s="10">
        <v>0.9035581996663</v>
      </c>
      <c r="BK124" s="16">
        <f t="shared" si="2"/>
        <v>55.625053438517554</v>
      </c>
      <c r="BL124" s="15"/>
      <c r="BM124" s="49"/>
    </row>
    <row r="125" spans="1:65" s="12" customFormat="1" ht="15">
      <c r="A125" s="5"/>
      <c r="B125" s="8" t="s">
        <v>258</v>
      </c>
      <c r="C125" s="11">
        <v>0</v>
      </c>
      <c r="D125" s="9">
        <v>0</v>
      </c>
      <c r="E125" s="9">
        <v>0</v>
      </c>
      <c r="F125" s="9">
        <v>0</v>
      </c>
      <c r="G125" s="10">
        <v>0</v>
      </c>
      <c r="H125" s="11">
        <v>0.23207485986640003</v>
      </c>
      <c r="I125" s="9">
        <v>2.0840313933332997</v>
      </c>
      <c r="J125" s="9">
        <v>0</v>
      </c>
      <c r="K125" s="9">
        <v>0</v>
      </c>
      <c r="L125" s="10">
        <v>0.2050350424664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0.08776792623299999</v>
      </c>
      <c r="S125" s="9">
        <v>0</v>
      </c>
      <c r="T125" s="9">
        <v>0</v>
      </c>
      <c r="U125" s="9">
        <v>0</v>
      </c>
      <c r="V125" s="10">
        <v>0.5329426521996999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</v>
      </c>
      <c r="AC125" s="9">
        <v>0</v>
      </c>
      <c r="AD125" s="9">
        <v>0</v>
      </c>
      <c r="AE125" s="9">
        <v>0</v>
      </c>
      <c r="AF125" s="10">
        <v>0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11.141128109098599</v>
      </c>
      <c r="AW125" s="9">
        <v>7.90745874044734</v>
      </c>
      <c r="AX125" s="9">
        <v>0</v>
      </c>
      <c r="AY125" s="9">
        <v>0</v>
      </c>
      <c r="AZ125" s="10">
        <v>16.7711648614989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2.3780176690633996</v>
      </c>
      <c r="BG125" s="9">
        <v>0.0098375866666</v>
      </c>
      <c r="BH125" s="9">
        <v>0</v>
      </c>
      <c r="BI125" s="9">
        <v>0</v>
      </c>
      <c r="BJ125" s="10">
        <v>0.43745042809919993</v>
      </c>
      <c r="BK125" s="16">
        <f t="shared" si="2"/>
        <v>41.78690926897283</v>
      </c>
      <c r="BL125" s="15"/>
      <c r="BM125" s="49"/>
    </row>
    <row r="126" spans="1:65" s="12" customFormat="1" ht="15">
      <c r="A126" s="5"/>
      <c r="B126" s="8" t="s">
        <v>259</v>
      </c>
      <c r="C126" s="11">
        <v>0</v>
      </c>
      <c r="D126" s="9">
        <v>0</v>
      </c>
      <c r="E126" s="9">
        <v>0</v>
      </c>
      <c r="F126" s="9">
        <v>0</v>
      </c>
      <c r="G126" s="10">
        <v>0</v>
      </c>
      <c r="H126" s="11">
        <v>0.1224988</v>
      </c>
      <c r="I126" s="9">
        <v>24.49976</v>
      </c>
      <c r="J126" s="9">
        <v>0</v>
      </c>
      <c r="K126" s="9">
        <v>0</v>
      </c>
      <c r="L126" s="10">
        <v>0.01837482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0.9677405199999999</v>
      </c>
      <c r="S126" s="9">
        <v>0</v>
      </c>
      <c r="T126" s="9">
        <v>0</v>
      </c>
      <c r="U126" s="9">
        <v>0</v>
      </c>
      <c r="V126" s="10">
        <v>6.12494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</v>
      </c>
      <c r="AC126" s="9">
        <v>0</v>
      </c>
      <c r="AD126" s="9">
        <v>0</v>
      </c>
      <c r="AE126" s="9">
        <v>0</v>
      </c>
      <c r="AF126" s="10">
        <v>0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40.919072184999806</v>
      </c>
      <c r="AW126" s="9">
        <v>29.33486721305189</v>
      </c>
      <c r="AX126" s="9">
        <v>0</v>
      </c>
      <c r="AY126" s="9">
        <v>0</v>
      </c>
      <c r="AZ126" s="10">
        <v>4.018960906433201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1.8341135</v>
      </c>
      <c r="BG126" s="9">
        <v>12.2274233333333</v>
      </c>
      <c r="BH126" s="9">
        <v>0</v>
      </c>
      <c r="BI126" s="9">
        <v>0</v>
      </c>
      <c r="BJ126" s="10">
        <v>0.7409696265998</v>
      </c>
      <c r="BK126" s="16">
        <f aca="true" t="shared" si="3" ref="BK126:BK189">SUM(C126:BJ126)</f>
        <v>120.80872090441801</v>
      </c>
      <c r="BL126" s="15"/>
      <c r="BM126" s="49"/>
    </row>
    <row r="127" spans="1:65" s="12" customFormat="1" ht="15">
      <c r="A127" s="5"/>
      <c r="B127" s="8" t="s">
        <v>260</v>
      </c>
      <c r="C127" s="11">
        <v>0</v>
      </c>
      <c r="D127" s="9">
        <v>0</v>
      </c>
      <c r="E127" s="9">
        <v>0</v>
      </c>
      <c r="F127" s="9">
        <v>0</v>
      </c>
      <c r="G127" s="10">
        <v>0</v>
      </c>
      <c r="H127" s="11">
        <v>0.23485956433309996</v>
      </c>
      <c r="I127" s="9">
        <v>0</v>
      </c>
      <c r="J127" s="9">
        <v>0</v>
      </c>
      <c r="K127" s="9">
        <v>0</v>
      </c>
      <c r="L127" s="10">
        <v>0.5282313065665001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0.060754559499699996</v>
      </c>
      <c r="S127" s="9">
        <v>0.9831290666665999</v>
      </c>
      <c r="T127" s="9">
        <v>0</v>
      </c>
      <c r="U127" s="9">
        <v>0</v>
      </c>
      <c r="V127" s="10">
        <v>0.0642262699665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25.471049492361303</v>
      </c>
      <c r="AW127" s="9">
        <v>8.290713661837072</v>
      </c>
      <c r="AX127" s="9">
        <v>0</v>
      </c>
      <c r="AY127" s="9">
        <v>0</v>
      </c>
      <c r="AZ127" s="10">
        <v>20.755976816997002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7.679492395994798</v>
      </c>
      <c r="BG127" s="9">
        <v>0.7007383191331</v>
      </c>
      <c r="BH127" s="9">
        <v>0.2945143277666</v>
      </c>
      <c r="BI127" s="9">
        <v>0</v>
      </c>
      <c r="BJ127" s="10">
        <v>4.8907577798647</v>
      </c>
      <c r="BK127" s="16">
        <f t="shared" si="3"/>
        <v>69.95444356098697</v>
      </c>
      <c r="BL127" s="15"/>
      <c r="BM127" s="49"/>
    </row>
    <row r="128" spans="1:65" s="12" customFormat="1" ht="15">
      <c r="A128" s="5"/>
      <c r="B128" s="8" t="s">
        <v>261</v>
      </c>
      <c r="C128" s="11">
        <v>0</v>
      </c>
      <c r="D128" s="9">
        <v>0</v>
      </c>
      <c r="E128" s="9">
        <v>0</v>
      </c>
      <c r="F128" s="9">
        <v>0</v>
      </c>
      <c r="G128" s="10">
        <v>0</v>
      </c>
      <c r="H128" s="11">
        <v>3.7006756225</v>
      </c>
      <c r="I128" s="9">
        <v>10.8129209728</v>
      </c>
      <c r="J128" s="9">
        <v>0</v>
      </c>
      <c r="K128" s="9">
        <v>0</v>
      </c>
      <c r="L128" s="10">
        <v>4.582306088666499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0.061158083333299994</v>
      </c>
      <c r="S128" s="9">
        <v>6.1158083333333</v>
      </c>
      <c r="T128" s="9">
        <v>0</v>
      </c>
      <c r="U128" s="9">
        <v>0</v>
      </c>
      <c r="V128" s="10">
        <v>0.4645617694666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3.9860311488332005</v>
      </c>
      <c r="AW128" s="9">
        <v>17.553539630019465</v>
      </c>
      <c r="AX128" s="9">
        <v>0</v>
      </c>
      <c r="AY128" s="9">
        <v>0</v>
      </c>
      <c r="AZ128" s="10">
        <v>8.3731280388664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1.4575703309665002</v>
      </c>
      <c r="BG128" s="9">
        <v>0.07318406</v>
      </c>
      <c r="BH128" s="9">
        <v>0</v>
      </c>
      <c r="BI128" s="9">
        <v>0</v>
      </c>
      <c r="BJ128" s="10">
        <v>3.7203116900996998</v>
      </c>
      <c r="BK128" s="16">
        <f t="shared" si="3"/>
        <v>60.90119576888496</v>
      </c>
      <c r="BL128" s="15"/>
      <c r="BM128" s="49"/>
    </row>
    <row r="129" spans="1:65" s="12" customFormat="1" ht="15">
      <c r="A129" s="5"/>
      <c r="B129" s="8" t="s">
        <v>262</v>
      </c>
      <c r="C129" s="11">
        <v>0</v>
      </c>
      <c r="D129" s="9">
        <v>0</v>
      </c>
      <c r="E129" s="9">
        <v>0</v>
      </c>
      <c r="F129" s="9">
        <v>0</v>
      </c>
      <c r="G129" s="10">
        <v>0</v>
      </c>
      <c r="H129" s="11">
        <v>2.146234792</v>
      </c>
      <c r="I129" s="9">
        <v>321.28802982800005</v>
      </c>
      <c r="J129" s="9">
        <v>0</v>
      </c>
      <c r="K129" s="9">
        <v>0</v>
      </c>
      <c r="L129" s="10">
        <v>0.8086907760333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0.11476863200000001</v>
      </c>
      <c r="S129" s="9">
        <v>99.425232</v>
      </c>
      <c r="T129" s="9">
        <v>0</v>
      </c>
      <c r="U129" s="9">
        <v>0</v>
      </c>
      <c r="V129" s="10">
        <v>0.01227472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</v>
      </c>
      <c r="AC129" s="9">
        <v>0</v>
      </c>
      <c r="AD129" s="9">
        <v>0</v>
      </c>
      <c r="AE129" s="9">
        <v>0</v>
      </c>
      <c r="AF129" s="10">
        <v>0.12179316666659999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11.114784663565</v>
      </c>
      <c r="AW129" s="9">
        <v>10.149848356045323</v>
      </c>
      <c r="AX129" s="9">
        <v>0</v>
      </c>
      <c r="AY129" s="9">
        <v>0</v>
      </c>
      <c r="AZ129" s="10">
        <v>4.6879582523327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10.5046606251328</v>
      </c>
      <c r="BG129" s="9">
        <v>0</v>
      </c>
      <c r="BH129" s="9">
        <v>0</v>
      </c>
      <c r="BI129" s="9">
        <v>0</v>
      </c>
      <c r="BJ129" s="10">
        <v>0.5836323825328</v>
      </c>
      <c r="BK129" s="16">
        <f t="shared" si="3"/>
        <v>460.95790819430846</v>
      </c>
      <c r="BL129" s="15"/>
      <c r="BM129" s="49"/>
    </row>
    <row r="130" spans="1:65" s="12" customFormat="1" ht="15">
      <c r="A130" s="5"/>
      <c r="B130" s="8" t="s">
        <v>263</v>
      </c>
      <c r="C130" s="11">
        <v>0</v>
      </c>
      <c r="D130" s="9">
        <v>0</v>
      </c>
      <c r="E130" s="9">
        <v>0</v>
      </c>
      <c r="F130" s="9">
        <v>0</v>
      </c>
      <c r="G130" s="10">
        <v>0</v>
      </c>
      <c r="H130" s="11">
        <v>1.2508266799999</v>
      </c>
      <c r="I130" s="9">
        <v>61.3150333333332</v>
      </c>
      <c r="J130" s="9">
        <v>0</v>
      </c>
      <c r="K130" s="9">
        <v>0</v>
      </c>
      <c r="L130" s="10">
        <v>0.08270966963319999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0.0907462493332</v>
      </c>
      <c r="S130" s="9">
        <v>30.9736134535666</v>
      </c>
      <c r="T130" s="9">
        <v>0</v>
      </c>
      <c r="U130" s="9">
        <v>0</v>
      </c>
      <c r="V130" s="10">
        <v>0.0208913832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0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1.7925136079995003</v>
      </c>
      <c r="AW130" s="9">
        <v>16.549402675229224</v>
      </c>
      <c r="AX130" s="9">
        <v>0</v>
      </c>
      <c r="AY130" s="9">
        <v>0</v>
      </c>
      <c r="AZ130" s="10">
        <v>3.3953944720662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1.1850859108996998</v>
      </c>
      <c r="BG130" s="9">
        <v>0</v>
      </c>
      <c r="BH130" s="9">
        <v>0</v>
      </c>
      <c r="BI130" s="9">
        <v>0</v>
      </c>
      <c r="BJ130" s="10">
        <v>7.9535881903332</v>
      </c>
      <c r="BK130" s="16">
        <f t="shared" si="3"/>
        <v>124.6098056255939</v>
      </c>
      <c r="BL130" s="15"/>
      <c r="BM130" s="49"/>
    </row>
    <row r="131" spans="1:65" s="12" customFormat="1" ht="15">
      <c r="A131" s="5"/>
      <c r="B131" s="8" t="s">
        <v>264</v>
      </c>
      <c r="C131" s="11">
        <v>0</v>
      </c>
      <c r="D131" s="9">
        <v>0</v>
      </c>
      <c r="E131" s="9">
        <v>0</v>
      </c>
      <c r="F131" s="9">
        <v>0</v>
      </c>
      <c r="G131" s="10">
        <v>0</v>
      </c>
      <c r="H131" s="11">
        <v>0.9864475242997999</v>
      </c>
      <c r="I131" s="9">
        <v>96.2286311990666</v>
      </c>
      <c r="J131" s="9">
        <v>0</v>
      </c>
      <c r="K131" s="9">
        <v>0</v>
      </c>
      <c r="L131" s="10">
        <v>0.5252653636332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0.0139476754666</v>
      </c>
      <c r="S131" s="9">
        <v>66.4350855995333</v>
      </c>
      <c r="T131" s="9">
        <v>0</v>
      </c>
      <c r="U131" s="9">
        <v>0</v>
      </c>
      <c r="V131" s="10">
        <v>0.0879271401332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</v>
      </c>
      <c r="AC131" s="9">
        <v>0</v>
      </c>
      <c r="AD131" s="9">
        <v>0</v>
      </c>
      <c r="AE131" s="9">
        <v>0</v>
      </c>
      <c r="AF131" s="10">
        <v>0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10.509015310033098</v>
      </c>
      <c r="AW131" s="9">
        <v>13.136023426454257</v>
      </c>
      <c r="AX131" s="9">
        <v>0</v>
      </c>
      <c r="AY131" s="9">
        <v>0</v>
      </c>
      <c r="AZ131" s="10">
        <v>4.152206330033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0.37073098649990005</v>
      </c>
      <c r="BG131" s="9">
        <v>0</v>
      </c>
      <c r="BH131" s="9">
        <v>0</v>
      </c>
      <c r="BI131" s="9">
        <v>0</v>
      </c>
      <c r="BJ131" s="10">
        <v>0.0925976513666</v>
      </c>
      <c r="BK131" s="16">
        <f t="shared" si="3"/>
        <v>192.53787820651954</v>
      </c>
      <c r="BL131" s="15"/>
      <c r="BM131" s="49"/>
    </row>
    <row r="132" spans="1:65" s="12" customFormat="1" ht="15">
      <c r="A132" s="5"/>
      <c r="B132" s="8" t="s">
        <v>265</v>
      </c>
      <c r="C132" s="11">
        <v>0</v>
      </c>
      <c r="D132" s="9">
        <v>0</v>
      </c>
      <c r="E132" s="9">
        <v>0</v>
      </c>
      <c r="F132" s="9">
        <v>0</v>
      </c>
      <c r="G132" s="10">
        <v>0</v>
      </c>
      <c r="H132" s="11">
        <v>0.0797807685</v>
      </c>
      <c r="I132" s="9">
        <v>94.73581129593329</v>
      </c>
      <c r="J132" s="9">
        <v>0</v>
      </c>
      <c r="K132" s="9">
        <v>0</v>
      </c>
      <c r="L132" s="10">
        <v>0.3347300279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0.2783968807333</v>
      </c>
      <c r="S132" s="9">
        <v>70.72039981273329</v>
      </c>
      <c r="T132" s="9">
        <v>0</v>
      </c>
      <c r="U132" s="9">
        <v>0</v>
      </c>
      <c r="V132" s="10">
        <v>0.037758836999999996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</v>
      </c>
      <c r="AC132" s="9">
        <v>0</v>
      </c>
      <c r="AD132" s="9">
        <v>0</v>
      </c>
      <c r="AE132" s="9">
        <v>0</v>
      </c>
      <c r="AF132" s="10">
        <v>0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3.6205448105666</v>
      </c>
      <c r="AW132" s="9">
        <v>9.537373200292288</v>
      </c>
      <c r="AX132" s="9">
        <v>0</v>
      </c>
      <c r="AY132" s="9">
        <v>0</v>
      </c>
      <c r="AZ132" s="10">
        <v>12.984533210266399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0.01214952</v>
      </c>
      <c r="BG132" s="9">
        <v>1.6940410721666002</v>
      </c>
      <c r="BH132" s="9">
        <v>0</v>
      </c>
      <c r="BI132" s="9">
        <v>0</v>
      </c>
      <c r="BJ132" s="10">
        <v>0.9621615869665999</v>
      </c>
      <c r="BK132" s="16">
        <f t="shared" si="3"/>
        <v>194.9976810230584</v>
      </c>
      <c r="BL132" s="15"/>
      <c r="BM132" s="49"/>
    </row>
    <row r="133" spans="1:65" s="12" customFormat="1" ht="15">
      <c r="A133" s="5"/>
      <c r="B133" s="8" t="s">
        <v>125</v>
      </c>
      <c r="C133" s="11">
        <v>0</v>
      </c>
      <c r="D133" s="9">
        <v>0</v>
      </c>
      <c r="E133" s="9">
        <v>0</v>
      </c>
      <c r="F133" s="9">
        <v>0</v>
      </c>
      <c r="G133" s="10">
        <v>0</v>
      </c>
      <c r="H133" s="11">
        <v>9.2491526583665</v>
      </c>
      <c r="I133" s="9">
        <v>19.0383626666666</v>
      </c>
      <c r="J133" s="9">
        <v>0</v>
      </c>
      <c r="K133" s="9">
        <v>0</v>
      </c>
      <c r="L133" s="10">
        <v>0.1032831174666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0.1276325882333</v>
      </c>
      <c r="S133" s="9">
        <v>32.5874759702999</v>
      </c>
      <c r="T133" s="9">
        <v>0</v>
      </c>
      <c r="U133" s="9">
        <v>0</v>
      </c>
      <c r="V133" s="10">
        <v>2.2854269825666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</v>
      </c>
      <c r="AC133" s="9">
        <v>0</v>
      </c>
      <c r="AD133" s="9">
        <v>0</v>
      </c>
      <c r="AE133" s="9">
        <v>0</v>
      </c>
      <c r="AF133" s="10">
        <v>0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8.6130803872325</v>
      </c>
      <c r="AW133" s="9">
        <v>7.469849099212904</v>
      </c>
      <c r="AX133" s="9">
        <v>0</v>
      </c>
      <c r="AY133" s="9">
        <v>0</v>
      </c>
      <c r="AZ133" s="10">
        <v>1.7077408342661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3.6966030385664</v>
      </c>
      <c r="BG133" s="9">
        <v>0.14228284</v>
      </c>
      <c r="BH133" s="9">
        <v>0</v>
      </c>
      <c r="BI133" s="9">
        <v>0</v>
      </c>
      <c r="BJ133" s="10">
        <v>1.3095920541664001</v>
      </c>
      <c r="BK133" s="16">
        <f t="shared" si="3"/>
        <v>86.3304822370438</v>
      </c>
      <c r="BL133" s="15"/>
      <c r="BM133" s="49"/>
    </row>
    <row r="134" spans="1:65" s="12" customFormat="1" ht="15">
      <c r="A134" s="5"/>
      <c r="B134" s="8" t="s">
        <v>266</v>
      </c>
      <c r="C134" s="11">
        <v>0</v>
      </c>
      <c r="D134" s="9">
        <v>0</v>
      </c>
      <c r="E134" s="9">
        <v>0</v>
      </c>
      <c r="F134" s="9">
        <v>0</v>
      </c>
      <c r="G134" s="10">
        <v>0</v>
      </c>
      <c r="H134" s="11">
        <v>0.6826703237665</v>
      </c>
      <c r="I134" s="9">
        <v>1.2431019999999</v>
      </c>
      <c r="J134" s="9">
        <v>0</v>
      </c>
      <c r="K134" s="9">
        <v>0</v>
      </c>
      <c r="L134" s="10">
        <v>1.9735602858665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0</v>
      </c>
      <c r="S134" s="9">
        <v>0</v>
      </c>
      <c r="T134" s="9">
        <v>0</v>
      </c>
      <c r="U134" s="9">
        <v>0</v>
      </c>
      <c r="V134" s="10">
        <v>0.013702841200000001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</v>
      </c>
      <c r="AC134" s="9">
        <v>0</v>
      </c>
      <c r="AD134" s="9">
        <v>0</v>
      </c>
      <c r="AE134" s="9">
        <v>0</v>
      </c>
      <c r="AF134" s="10">
        <v>0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2.8383977195330004</v>
      </c>
      <c r="AW134" s="9">
        <v>1.7132494333693224</v>
      </c>
      <c r="AX134" s="9">
        <v>0</v>
      </c>
      <c r="AY134" s="9">
        <v>0</v>
      </c>
      <c r="AZ134" s="10">
        <v>1.353441886333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0.4997962139997</v>
      </c>
      <c r="BG134" s="9">
        <v>0.6734724444333</v>
      </c>
      <c r="BH134" s="9">
        <v>0</v>
      </c>
      <c r="BI134" s="9">
        <v>0</v>
      </c>
      <c r="BJ134" s="10">
        <v>0.2965149340999</v>
      </c>
      <c r="BK134" s="16">
        <f t="shared" si="3"/>
        <v>11.287908082601122</v>
      </c>
      <c r="BL134" s="15"/>
      <c r="BM134" s="49"/>
    </row>
    <row r="135" spans="1:65" s="12" customFormat="1" ht="15">
      <c r="A135" s="5"/>
      <c r="B135" s="8" t="s">
        <v>267</v>
      </c>
      <c r="C135" s="11">
        <v>0</v>
      </c>
      <c r="D135" s="9">
        <v>0</v>
      </c>
      <c r="E135" s="9">
        <v>0</v>
      </c>
      <c r="F135" s="9">
        <v>0</v>
      </c>
      <c r="G135" s="10">
        <v>0</v>
      </c>
      <c r="H135" s="11">
        <v>1.4048080074998</v>
      </c>
      <c r="I135" s="9">
        <v>11.637673529999999</v>
      </c>
      <c r="J135" s="9">
        <v>0</v>
      </c>
      <c r="K135" s="9">
        <v>0</v>
      </c>
      <c r="L135" s="10">
        <v>3.0990377228332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0.7278587855666</v>
      </c>
      <c r="S135" s="9">
        <v>1.1962716957666</v>
      </c>
      <c r="T135" s="9">
        <v>2.0333037</v>
      </c>
      <c r="U135" s="9">
        <v>0</v>
      </c>
      <c r="V135" s="10">
        <v>1.2430879872999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25.931416282393005</v>
      </c>
      <c r="AW135" s="9">
        <v>15.576370711103552</v>
      </c>
      <c r="AX135" s="9">
        <v>0</v>
      </c>
      <c r="AY135" s="9">
        <v>0</v>
      </c>
      <c r="AZ135" s="10">
        <v>21.4167221441977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6.687254077530501</v>
      </c>
      <c r="BG135" s="9">
        <v>5.3223644499332</v>
      </c>
      <c r="BH135" s="9">
        <v>0</v>
      </c>
      <c r="BI135" s="9">
        <v>0</v>
      </c>
      <c r="BJ135" s="10">
        <v>5.9424421239992</v>
      </c>
      <c r="BK135" s="16">
        <f t="shared" si="3"/>
        <v>102.21861121812326</v>
      </c>
      <c r="BL135" s="15"/>
      <c r="BM135" s="49"/>
    </row>
    <row r="136" spans="1:65" s="12" customFormat="1" ht="15">
      <c r="A136" s="5"/>
      <c r="B136" s="8" t="s">
        <v>268</v>
      </c>
      <c r="C136" s="11">
        <v>0</v>
      </c>
      <c r="D136" s="9">
        <v>0</v>
      </c>
      <c r="E136" s="9">
        <v>0</v>
      </c>
      <c r="F136" s="9">
        <v>0</v>
      </c>
      <c r="G136" s="10">
        <v>0</v>
      </c>
      <c r="H136" s="11">
        <v>0.5035894078331999</v>
      </c>
      <c r="I136" s="9">
        <v>26.009492666666503</v>
      </c>
      <c r="J136" s="9">
        <v>0</v>
      </c>
      <c r="K136" s="9">
        <v>0</v>
      </c>
      <c r="L136" s="10">
        <v>0.3570393993333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0.0768462283332</v>
      </c>
      <c r="S136" s="9">
        <v>0</v>
      </c>
      <c r="T136" s="9">
        <v>0</v>
      </c>
      <c r="U136" s="9">
        <v>0</v>
      </c>
      <c r="V136" s="10">
        <v>0.007093497999999999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0.6372278387665</v>
      </c>
      <c r="AW136" s="9">
        <v>2.3600460002104415</v>
      </c>
      <c r="AX136" s="9">
        <v>0</v>
      </c>
      <c r="AY136" s="9">
        <v>0</v>
      </c>
      <c r="AZ136" s="10">
        <v>2.626731198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0.4660972847666</v>
      </c>
      <c r="BG136" s="9">
        <v>11.0020385579666</v>
      </c>
      <c r="BH136" s="9">
        <v>0</v>
      </c>
      <c r="BI136" s="9">
        <v>0</v>
      </c>
      <c r="BJ136" s="10">
        <v>0.48092997086660005</v>
      </c>
      <c r="BK136" s="16">
        <f t="shared" si="3"/>
        <v>44.527132050742935</v>
      </c>
      <c r="BL136" s="15"/>
      <c r="BM136" s="49"/>
    </row>
    <row r="137" spans="1:65" s="12" customFormat="1" ht="15">
      <c r="A137" s="5"/>
      <c r="B137" s="8" t="s">
        <v>269</v>
      </c>
      <c r="C137" s="11">
        <v>0</v>
      </c>
      <c r="D137" s="9">
        <v>3.7312561</v>
      </c>
      <c r="E137" s="9">
        <v>0</v>
      </c>
      <c r="F137" s="9">
        <v>0</v>
      </c>
      <c r="G137" s="10">
        <v>0</v>
      </c>
      <c r="H137" s="11">
        <v>0.1999000559</v>
      </c>
      <c r="I137" s="9">
        <v>2.407262</v>
      </c>
      <c r="J137" s="9">
        <v>0</v>
      </c>
      <c r="K137" s="9">
        <v>0</v>
      </c>
      <c r="L137" s="10">
        <v>0.2915194282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0.0367107455</v>
      </c>
      <c r="S137" s="9">
        <v>0</v>
      </c>
      <c r="T137" s="9">
        <v>6.018155</v>
      </c>
      <c r="U137" s="9">
        <v>0</v>
      </c>
      <c r="V137" s="10">
        <v>0.0347849359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2.3096529108998998</v>
      </c>
      <c r="AW137" s="9">
        <v>1.4299668002336088</v>
      </c>
      <c r="AX137" s="9">
        <v>0</v>
      </c>
      <c r="AY137" s="9">
        <v>0</v>
      </c>
      <c r="AZ137" s="10">
        <v>1.2133685800665999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5.9445169859998</v>
      </c>
      <c r="BG137" s="9">
        <v>0.20257863</v>
      </c>
      <c r="BH137" s="9">
        <v>0</v>
      </c>
      <c r="BI137" s="9">
        <v>0</v>
      </c>
      <c r="BJ137" s="10">
        <v>0.1637806135332</v>
      </c>
      <c r="BK137" s="16">
        <f t="shared" si="3"/>
        <v>23.98345278623311</v>
      </c>
      <c r="BL137" s="15"/>
      <c r="BM137" s="49"/>
    </row>
    <row r="138" spans="1:65" s="12" customFormat="1" ht="15">
      <c r="A138" s="5"/>
      <c r="B138" s="8" t="s">
        <v>270</v>
      </c>
      <c r="C138" s="11">
        <v>0</v>
      </c>
      <c r="D138" s="9">
        <v>0</v>
      </c>
      <c r="E138" s="9">
        <v>0</v>
      </c>
      <c r="F138" s="9">
        <v>0</v>
      </c>
      <c r="G138" s="10">
        <v>0</v>
      </c>
      <c r="H138" s="11">
        <v>0.6338685513330999</v>
      </c>
      <c r="I138" s="9">
        <v>23.5638866666666</v>
      </c>
      <c r="J138" s="9">
        <v>0</v>
      </c>
      <c r="K138" s="9">
        <v>0</v>
      </c>
      <c r="L138" s="10">
        <v>0.036641843766499996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0.0005397576666</v>
      </c>
      <c r="S138" s="9">
        <v>0</v>
      </c>
      <c r="T138" s="9">
        <v>0</v>
      </c>
      <c r="U138" s="9">
        <v>0</v>
      </c>
      <c r="V138" s="10">
        <v>0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1.320069655</v>
      </c>
      <c r="AW138" s="9">
        <v>0.23509700000059686</v>
      </c>
      <c r="AX138" s="9">
        <v>0</v>
      </c>
      <c r="AY138" s="9">
        <v>0</v>
      </c>
      <c r="AZ138" s="10">
        <v>0.5407231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0.6636323368666</v>
      </c>
      <c r="BG138" s="9">
        <v>0</v>
      </c>
      <c r="BH138" s="9">
        <v>0</v>
      </c>
      <c r="BI138" s="9">
        <v>0</v>
      </c>
      <c r="BJ138" s="10">
        <v>0.17691049250000002</v>
      </c>
      <c r="BK138" s="16">
        <f t="shared" si="3"/>
        <v>27.1713694038</v>
      </c>
      <c r="BL138" s="15"/>
      <c r="BM138" s="49"/>
    </row>
    <row r="139" spans="1:65" s="12" customFormat="1" ht="15">
      <c r="A139" s="5"/>
      <c r="B139" s="8" t="s">
        <v>271</v>
      </c>
      <c r="C139" s="11">
        <v>0</v>
      </c>
      <c r="D139" s="9">
        <v>0</v>
      </c>
      <c r="E139" s="9">
        <v>0</v>
      </c>
      <c r="F139" s="9">
        <v>0</v>
      </c>
      <c r="G139" s="10">
        <v>0</v>
      </c>
      <c r="H139" s="11">
        <v>1.4878669929331</v>
      </c>
      <c r="I139" s="9">
        <v>2.4562539666666</v>
      </c>
      <c r="J139" s="9">
        <v>0</v>
      </c>
      <c r="K139" s="9">
        <v>0</v>
      </c>
      <c r="L139" s="10">
        <v>1.1667417256663002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1.6344273345997</v>
      </c>
      <c r="S139" s="9">
        <v>45.8301045</v>
      </c>
      <c r="T139" s="9">
        <v>0</v>
      </c>
      <c r="U139" s="9">
        <v>0</v>
      </c>
      <c r="V139" s="10">
        <v>0.1921744417998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</v>
      </c>
      <c r="AC139" s="9">
        <v>0</v>
      </c>
      <c r="AD139" s="9">
        <v>0</v>
      </c>
      <c r="AE139" s="9">
        <v>0</v>
      </c>
      <c r="AF139" s="10">
        <v>0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43.06182474092679</v>
      </c>
      <c r="AW139" s="9">
        <v>38.800134150466185</v>
      </c>
      <c r="AX139" s="9">
        <v>0</v>
      </c>
      <c r="AY139" s="9">
        <v>0</v>
      </c>
      <c r="AZ139" s="10">
        <v>15.142365516197202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15.8195468985973</v>
      </c>
      <c r="BG139" s="9">
        <v>3.5491503882331</v>
      </c>
      <c r="BH139" s="9">
        <v>0</v>
      </c>
      <c r="BI139" s="9">
        <v>0</v>
      </c>
      <c r="BJ139" s="10">
        <v>14.584563038465502</v>
      </c>
      <c r="BK139" s="16">
        <f t="shared" si="3"/>
        <v>183.72515369455158</v>
      </c>
      <c r="BL139" s="15"/>
      <c r="BM139" s="49"/>
    </row>
    <row r="140" spans="1:65" s="12" customFormat="1" ht="15">
      <c r="A140" s="5"/>
      <c r="B140" s="8" t="s">
        <v>272</v>
      </c>
      <c r="C140" s="11">
        <v>0</v>
      </c>
      <c r="D140" s="9">
        <v>0</v>
      </c>
      <c r="E140" s="9">
        <v>0</v>
      </c>
      <c r="F140" s="9">
        <v>0</v>
      </c>
      <c r="G140" s="10">
        <v>0</v>
      </c>
      <c r="H140" s="11">
        <v>6.092603194366201</v>
      </c>
      <c r="I140" s="9">
        <v>0.5270986288</v>
      </c>
      <c r="J140" s="9">
        <v>0</v>
      </c>
      <c r="K140" s="9">
        <v>0</v>
      </c>
      <c r="L140" s="10">
        <v>9.1424928359663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1.5641452928659998</v>
      </c>
      <c r="S140" s="9">
        <v>14.6272344967998</v>
      </c>
      <c r="T140" s="9">
        <v>0</v>
      </c>
      <c r="U140" s="9">
        <v>0</v>
      </c>
      <c r="V140" s="10">
        <v>4.3740058039328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0.12465786866659999</v>
      </c>
      <c r="AC140" s="9">
        <v>0</v>
      </c>
      <c r="AD140" s="9">
        <v>0</v>
      </c>
      <c r="AE140" s="9">
        <v>0</v>
      </c>
      <c r="AF140" s="10">
        <v>0.0041110333333000005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87.80823789451978</v>
      </c>
      <c r="AW140" s="9">
        <v>47.29097827644926</v>
      </c>
      <c r="AX140" s="9">
        <v>0.180038</v>
      </c>
      <c r="AY140" s="9">
        <v>0</v>
      </c>
      <c r="AZ140" s="10">
        <v>82.8671131684597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16.7317955932531</v>
      </c>
      <c r="BG140" s="9">
        <v>6.7736128383663</v>
      </c>
      <c r="BH140" s="9">
        <v>0.1936096177</v>
      </c>
      <c r="BI140" s="9">
        <v>0</v>
      </c>
      <c r="BJ140" s="10">
        <v>15.911820990894597</v>
      </c>
      <c r="BK140" s="16">
        <f t="shared" si="3"/>
        <v>294.21355553437377</v>
      </c>
      <c r="BL140" s="15"/>
      <c r="BM140" s="49"/>
    </row>
    <row r="141" spans="1:65" s="12" customFormat="1" ht="15">
      <c r="A141" s="5"/>
      <c r="B141" s="8" t="s">
        <v>273</v>
      </c>
      <c r="C141" s="11">
        <v>0</v>
      </c>
      <c r="D141" s="9">
        <v>190.484332</v>
      </c>
      <c r="E141" s="9">
        <v>0</v>
      </c>
      <c r="F141" s="9">
        <v>0</v>
      </c>
      <c r="G141" s="10">
        <v>0</v>
      </c>
      <c r="H141" s="11">
        <v>0.067943456</v>
      </c>
      <c r="I141" s="9">
        <v>188.01143273686662</v>
      </c>
      <c r="J141" s="9">
        <v>0</v>
      </c>
      <c r="K141" s="9">
        <v>0</v>
      </c>
      <c r="L141" s="10">
        <v>3.6165267346998995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1.1526122</v>
      </c>
      <c r="S141" s="9">
        <v>47.317764</v>
      </c>
      <c r="T141" s="9">
        <v>0</v>
      </c>
      <c r="U141" s="9">
        <v>0</v>
      </c>
      <c r="V141" s="10">
        <v>7.287395300733301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</v>
      </c>
      <c r="AC141" s="9">
        <v>0</v>
      </c>
      <c r="AD141" s="9">
        <v>0</v>
      </c>
      <c r="AE141" s="9">
        <v>0</v>
      </c>
      <c r="AF141" s="10">
        <v>0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28.1788825906322</v>
      </c>
      <c r="AW141" s="9">
        <v>21.913504669862093</v>
      </c>
      <c r="AX141" s="9">
        <v>0</v>
      </c>
      <c r="AY141" s="9">
        <v>0</v>
      </c>
      <c r="AZ141" s="10">
        <v>7.1723200093327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0.38048555016639996</v>
      </c>
      <c r="BG141" s="9">
        <v>1.2106193333333</v>
      </c>
      <c r="BH141" s="9">
        <v>0</v>
      </c>
      <c r="BI141" s="9">
        <v>0</v>
      </c>
      <c r="BJ141" s="10">
        <v>12.6025306949996</v>
      </c>
      <c r="BK141" s="16">
        <f t="shared" si="3"/>
        <v>509.3963492766261</v>
      </c>
      <c r="BL141" s="15"/>
      <c r="BM141" s="49"/>
    </row>
    <row r="142" spans="1:65" s="12" customFormat="1" ht="15">
      <c r="A142" s="5"/>
      <c r="B142" s="8" t="s">
        <v>274</v>
      </c>
      <c r="C142" s="11">
        <v>0</v>
      </c>
      <c r="D142" s="9">
        <v>0</v>
      </c>
      <c r="E142" s="9">
        <v>0</v>
      </c>
      <c r="F142" s="9">
        <v>0</v>
      </c>
      <c r="G142" s="10">
        <v>0</v>
      </c>
      <c r="H142" s="11">
        <v>0.40277458819999995</v>
      </c>
      <c r="I142" s="9">
        <v>0</v>
      </c>
      <c r="J142" s="9">
        <v>0</v>
      </c>
      <c r="K142" s="9">
        <v>0</v>
      </c>
      <c r="L142" s="10">
        <v>0.12982793236660004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0</v>
      </c>
      <c r="S142" s="9">
        <v>0</v>
      </c>
      <c r="T142" s="9">
        <v>0</v>
      </c>
      <c r="U142" s="9">
        <v>0</v>
      </c>
      <c r="V142" s="10">
        <v>0.004951132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</v>
      </c>
      <c r="AC142" s="9">
        <v>0</v>
      </c>
      <c r="AD142" s="9">
        <v>0</v>
      </c>
      <c r="AE142" s="9">
        <v>0</v>
      </c>
      <c r="AF142" s="10">
        <v>0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27.444457848396898</v>
      </c>
      <c r="AW142" s="9">
        <v>7.599812440506446</v>
      </c>
      <c r="AX142" s="9">
        <v>0</v>
      </c>
      <c r="AY142" s="9">
        <v>0</v>
      </c>
      <c r="AZ142" s="10">
        <v>14.189064994132004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2.9999611419977996</v>
      </c>
      <c r="BG142" s="9">
        <v>10.3921226666665</v>
      </c>
      <c r="BH142" s="9">
        <v>0</v>
      </c>
      <c r="BI142" s="9">
        <v>0</v>
      </c>
      <c r="BJ142" s="10">
        <v>4.0519938336989005</v>
      </c>
      <c r="BK142" s="16">
        <f t="shared" si="3"/>
        <v>67.21496657796514</v>
      </c>
      <c r="BL142" s="15"/>
      <c r="BM142" s="49"/>
    </row>
    <row r="143" spans="1:65" s="12" customFormat="1" ht="15">
      <c r="A143" s="5"/>
      <c r="B143" s="8" t="s">
        <v>275</v>
      </c>
      <c r="C143" s="11">
        <v>0</v>
      </c>
      <c r="D143" s="9">
        <v>0</v>
      </c>
      <c r="E143" s="9">
        <v>0</v>
      </c>
      <c r="F143" s="9">
        <v>0</v>
      </c>
      <c r="G143" s="10">
        <v>0</v>
      </c>
      <c r="H143" s="11">
        <v>0.36365979516659996</v>
      </c>
      <c r="I143" s="9">
        <v>176.6385708909333</v>
      </c>
      <c r="J143" s="9">
        <v>0</v>
      </c>
      <c r="K143" s="9">
        <v>0</v>
      </c>
      <c r="L143" s="10">
        <v>11.2651306210333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0.1206338</v>
      </c>
      <c r="S143" s="9">
        <v>33.1293219449333</v>
      </c>
      <c r="T143" s="9">
        <v>0</v>
      </c>
      <c r="U143" s="9">
        <v>0</v>
      </c>
      <c r="V143" s="10">
        <v>0.023828848866600003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10.7441962133994</v>
      </c>
      <c r="AW143" s="9">
        <v>11.504009461116897</v>
      </c>
      <c r="AX143" s="9">
        <v>0</v>
      </c>
      <c r="AY143" s="9">
        <v>0</v>
      </c>
      <c r="AZ143" s="10">
        <v>22.7662609951328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0</v>
      </c>
      <c r="BG143" s="9">
        <v>0</v>
      </c>
      <c r="BH143" s="9">
        <v>0</v>
      </c>
      <c r="BI143" s="9">
        <v>0</v>
      </c>
      <c r="BJ143" s="10">
        <v>0.1358201509666</v>
      </c>
      <c r="BK143" s="16">
        <f t="shared" si="3"/>
        <v>266.69143272154884</v>
      </c>
      <c r="BL143" s="15"/>
      <c r="BM143" s="49"/>
    </row>
    <row r="144" spans="1:65" s="12" customFormat="1" ht="15">
      <c r="A144" s="5"/>
      <c r="B144" s="8" t="s">
        <v>276</v>
      </c>
      <c r="C144" s="11">
        <v>0</v>
      </c>
      <c r="D144" s="9">
        <v>0</v>
      </c>
      <c r="E144" s="9">
        <v>0</v>
      </c>
      <c r="F144" s="9">
        <v>0</v>
      </c>
      <c r="G144" s="10">
        <v>0</v>
      </c>
      <c r="H144" s="11">
        <v>0.10218398876660001</v>
      </c>
      <c r="I144" s="9">
        <v>4.83276</v>
      </c>
      <c r="J144" s="9">
        <v>0</v>
      </c>
      <c r="K144" s="9">
        <v>0</v>
      </c>
      <c r="L144" s="10">
        <v>1.1019399952665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0.120819</v>
      </c>
      <c r="S144" s="9">
        <v>1.812285</v>
      </c>
      <c r="T144" s="9">
        <v>0</v>
      </c>
      <c r="U144" s="9">
        <v>0</v>
      </c>
      <c r="V144" s="10">
        <v>0.0120819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</v>
      </c>
      <c r="AC144" s="9">
        <v>0</v>
      </c>
      <c r="AD144" s="9">
        <v>0</v>
      </c>
      <c r="AE144" s="9">
        <v>0</v>
      </c>
      <c r="AF144" s="10">
        <v>0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3.4207999893329992</v>
      </c>
      <c r="AW144" s="9">
        <v>24.378500696063764</v>
      </c>
      <c r="AX144" s="9">
        <v>0</v>
      </c>
      <c r="AY144" s="9">
        <v>0</v>
      </c>
      <c r="AZ144" s="10">
        <v>10.2850308749331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4.758878165</v>
      </c>
      <c r="BG144" s="9">
        <v>0</v>
      </c>
      <c r="BH144" s="9">
        <v>0</v>
      </c>
      <c r="BI144" s="9">
        <v>0</v>
      </c>
      <c r="BJ144" s="10">
        <v>0.3750691403332</v>
      </c>
      <c r="BK144" s="16">
        <f t="shared" si="3"/>
        <v>51.20034874969617</v>
      </c>
      <c r="BL144" s="15"/>
      <c r="BM144" s="49"/>
    </row>
    <row r="145" spans="1:65" s="12" customFormat="1" ht="15">
      <c r="A145" s="5"/>
      <c r="B145" s="8" t="s">
        <v>277</v>
      </c>
      <c r="C145" s="11">
        <v>0</v>
      </c>
      <c r="D145" s="9">
        <v>330.5738994776666</v>
      </c>
      <c r="E145" s="9">
        <v>0</v>
      </c>
      <c r="F145" s="9">
        <v>0</v>
      </c>
      <c r="G145" s="10">
        <v>0</v>
      </c>
      <c r="H145" s="11">
        <v>2.4175156264999</v>
      </c>
      <c r="I145" s="9">
        <v>94.4251753382332</v>
      </c>
      <c r="J145" s="9">
        <v>0</v>
      </c>
      <c r="K145" s="9">
        <v>0</v>
      </c>
      <c r="L145" s="10">
        <v>2.8356633804666003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1.2036423333333</v>
      </c>
      <c r="S145" s="9">
        <v>0</v>
      </c>
      <c r="T145" s="9">
        <v>0</v>
      </c>
      <c r="U145" s="9">
        <v>0</v>
      </c>
      <c r="V145" s="10">
        <v>13.1231919960666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</v>
      </c>
      <c r="AC145" s="9">
        <v>0</v>
      </c>
      <c r="AD145" s="9">
        <v>0</v>
      </c>
      <c r="AE145" s="9">
        <v>0</v>
      </c>
      <c r="AF145" s="10">
        <v>0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0.8435743702328998</v>
      </c>
      <c r="AW145" s="9">
        <v>74.60361061772434</v>
      </c>
      <c r="AX145" s="9">
        <v>0</v>
      </c>
      <c r="AY145" s="9">
        <v>0</v>
      </c>
      <c r="AZ145" s="10">
        <v>17.7665601162657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0.0502695310665</v>
      </c>
      <c r="BG145" s="9">
        <v>170.5395699163666</v>
      </c>
      <c r="BH145" s="9">
        <v>0</v>
      </c>
      <c r="BI145" s="9">
        <v>0</v>
      </c>
      <c r="BJ145" s="10">
        <v>0.5825700685997999</v>
      </c>
      <c r="BK145" s="16">
        <f t="shared" si="3"/>
        <v>708.9652427725221</v>
      </c>
      <c r="BL145" s="15"/>
      <c r="BM145" s="49"/>
    </row>
    <row r="146" spans="1:65" s="12" customFormat="1" ht="15">
      <c r="A146" s="5"/>
      <c r="B146" s="8" t="s">
        <v>278</v>
      </c>
      <c r="C146" s="11">
        <v>0</v>
      </c>
      <c r="D146" s="9">
        <v>0</v>
      </c>
      <c r="E146" s="9">
        <v>0</v>
      </c>
      <c r="F146" s="9">
        <v>0</v>
      </c>
      <c r="G146" s="10">
        <v>0</v>
      </c>
      <c r="H146" s="11">
        <v>0.2528662558666</v>
      </c>
      <c r="I146" s="9">
        <v>94.06914623406651</v>
      </c>
      <c r="J146" s="9">
        <v>0</v>
      </c>
      <c r="K146" s="9">
        <v>0</v>
      </c>
      <c r="L146" s="10">
        <v>1.8107819262332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0.040901297333299995</v>
      </c>
      <c r="S146" s="9">
        <v>41.8033475682333</v>
      </c>
      <c r="T146" s="9">
        <v>0</v>
      </c>
      <c r="U146" s="9">
        <v>0</v>
      </c>
      <c r="V146" s="10">
        <v>1.2300662872665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3.729210027199001</v>
      </c>
      <c r="AW146" s="9">
        <v>3.2640374084561525</v>
      </c>
      <c r="AX146" s="9">
        <v>0</v>
      </c>
      <c r="AY146" s="9">
        <v>0</v>
      </c>
      <c r="AZ146" s="10">
        <v>18.3868474868326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0.05993458333320001</v>
      </c>
      <c r="BG146" s="9">
        <v>1.0188879166665998</v>
      </c>
      <c r="BH146" s="9">
        <v>0</v>
      </c>
      <c r="BI146" s="9">
        <v>0</v>
      </c>
      <c r="BJ146" s="10">
        <v>2.5366535211330006</v>
      </c>
      <c r="BK146" s="16">
        <f t="shared" si="3"/>
        <v>168.20268051262</v>
      </c>
      <c r="BL146" s="15"/>
      <c r="BM146" s="49"/>
    </row>
    <row r="147" spans="1:65" s="12" customFormat="1" ht="15">
      <c r="A147" s="5"/>
      <c r="B147" s="8" t="s">
        <v>279</v>
      </c>
      <c r="C147" s="11">
        <v>0</v>
      </c>
      <c r="D147" s="9">
        <v>0</v>
      </c>
      <c r="E147" s="9">
        <v>0</v>
      </c>
      <c r="F147" s="9">
        <v>0</v>
      </c>
      <c r="G147" s="10">
        <v>0</v>
      </c>
      <c r="H147" s="11">
        <v>3.9263022259998</v>
      </c>
      <c r="I147" s="9">
        <v>140.75893454769988</v>
      </c>
      <c r="J147" s="9">
        <v>0</v>
      </c>
      <c r="K147" s="9">
        <v>0</v>
      </c>
      <c r="L147" s="10">
        <v>0.8608015139665002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0</v>
      </c>
      <c r="S147" s="9">
        <v>62.6571987568666</v>
      </c>
      <c r="T147" s="9">
        <v>0</v>
      </c>
      <c r="U147" s="9">
        <v>0</v>
      </c>
      <c r="V147" s="10">
        <v>2.0573540868665003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0.1917281066666</v>
      </c>
      <c r="AC147" s="9">
        <v>0</v>
      </c>
      <c r="AD147" s="9">
        <v>0</v>
      </c>
      <c r="AE147" s="9">
        <v>0</v>
      </c>
      <c r="AF147" s="10">
        <v>0.1797451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15.181521153065804</v>
      </c>
      <c r="AW147" s="9">
        <v>11.453001278194465</v>
      </c>
      <c r="AX147" s="9">
        <v>0</v>
      </c>
      <c r="AY147" s="9">
        <v>0</v>
      </c>
      <c r="AZ147" s="10">
        <v>10.6923523959325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0.48224576413310005</v>
      </c>
      <c r="BG147" s="9">
        <v>4.1343637739999</v>
      </c>
      <c r="BH147" s="9">
        <v>0</v>
      </c>
      <c r="BI147" s="9">
        <v>0</v>
      </c>
      <c r="BJ147" s="10">
        <v>2.1499448259663</v>
      </c>
      <c r="BK147" s="16">
        <f t="shared" si="3"/>
        <v>254.7254935293579</v>
      </c>
      <c r="BL147" s="15"/>
      <c r="BM147" s="49"/>
    </row>
    <row r="148" spans="1:65" s="12" customFormat="1" ht="15">
      <c r="A148" s="5"/>
      <c r="B148" s="8" t="s">
        <v>280</v>
      </c>
      <c r="C148" s="11">
        <v>0</v>
      </c>
      <c r="D148" s="9">
        <v>0</v>
      </c>
      <c r="E148" s="9">
        <v>0</v>
      </c>
      <c r="F148" s="9">
        <v>0</v>
      </c>
      <c r="G148" s="10">
        <v>0</v>
      </c>
      <c r="H148" s="11">
        <v>4.599499452799501</v>
      </c>
      <c r="I148" s="9">
        <v>44.82649877999969</v>
      </c>
      <c r="J148" s="9">
        <v>0</v>
      </c>
      <c r="K148" s="9">
        <v>0</v>
      </c>
      <c r="L148" s="10">
        <v>5.0143746707996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0.9770631032659</v>
      </c>
      <c r="S148" s="9">
        <v>0.4742061784333</v>
      </c>
      <c r="T148" s="9">
        <v>0.3073236666666</v>
      </c>
      <c r="U148" s="9">
        <v>0</v>
      </c>
      <c r="V148" s="10">
        <v>3.609774511466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0.1219950666666</v>
      </c>
      <c r="AC148" s="9">
        <v>0</v>
      </c>
      <c r="AD148" s="9">
        <v>0</v>
      </c>
      <c r="AE148" s="9">
        <v>0</v>
      </c>
      <c r="AF148" s="10">
        <v>0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83.1278951852832</v>
      </c>
      <c r="AW148" s="9">
        <v>37.893672890229254</v>
      </c>
      <c r="AX148" s="9">
        <v>0</v>
      </c>
      <c r="AY148" s="9">
        <v>0</v>
      </c>
      <c r="AZ148" s="10">
        <v>45.2468692658591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25.2464225260218</v>
      </c>
      <c r="BG148" s="9">
        <v>5.9340164758995</v>
      </c>
      <c r="BH148" s="9">
        <v>0</v>
      </c>
      <c r="BI148" s="9">
        <v>0</v>
      </c>
      <c r="BJ148" s="10">
        <v>14.3823290027613</v>
      </c>
      <c r="BK148" s="16">
        <f t="shared" si="3"/>
        <v>271.76194077615133</v>
      </c>
      <c r="BL148" s="15"/>
      <c r="BM148" s="49"/>
    </row>
    <row r="149" spans="1:65" s="12" customFormat="1" ht="15">
      <c r="A149" s="5"/>
      <c r="B149" s="8" t="s">
        <v>281</v>
      </c>
      <c r="C149" s="11">
        <v>0</v>
      </c>
      <c r="D149" s="9">
        <v>3.018895</v>
      </c>
      <c r="E149" s="9">
        <v>0</v>
      </c>
      <c r="F149" s="9">
        <v>0</v>
      </c>
      <c r="G149" s="10">
        <v>0</v>
      </c>
      <c r="H149" s="11">
        <v>0.003018895</v>
      </c>
      <c r="I149" s="9">
        <v>0</v>
      </c>
      <c r="J149" s="9">
        <v>0</v>
      </c>
      <c r="K149" s="9">
        <v>0</v>
      </c>
      <c r="L149" s="10">
        <v>0.5531858084000001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0.016785056200000002</v>
      </c>
      <c r="S149" s="9">
        <v>0</v>
      </c>
      <c r="T149" s="9">
        <v>0</v>
      </c>
      <c r="U149" s="9">
        <v>0</v>
      </c>
      <c r="V149" s="10">
        <v>0.0143699402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</v>
      </c>
      <c r="AC149" s="9">
        <v>0</v>
      </c>
      <c r="AD149" s="9">
        <v>0</v>
      </c>
      <c r="AE149" s="9">
        <v>0</v>
      </c>
      <c r="AF149" s="10">
        <v>0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1.6233515094328</v>
      </c>
      <c r="AW149" s="9">
        <v>0.20470273390862426</v>
      </c>
      <c r="AX149" s="9">
        <v>0</v>
      </c>
      <c r="AY149" s="9">
        <v>0</v>
      </c>
      <c r="AZ149" s="10">
        <v>5.1198208488993995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6.2197219260998</v>
      </c>
      <c r="BG149" s="9">
        <v>0</v>
      </c>
      <c r="BH149" s="9">
        <v>0</v>
      </c>
      <c r="BI149" s="9">
        <v>0</v>
      </c>
      <c r="BJ149" s="10">
        <v>0.15665206153320002</v>
      </c>
      <c r="BK149" s="16">
        <f t="shared" si="3"/>
        <v>16.930503779673824</v>
      </c>
      <c r="BL149" s="15"/>
      <c r="BM149" s="49"/>
    </row>
    <row r="150" spans="1:65" s="12" customFormat="1" ht="15">
      <c r="A150" s="5"/>
      <c r="B150" s="8" t="s">
        <v>282</v>
      </c>
      <c r="C150" s="11">
        <v>0</v>
      </c>
      <c r="D150" s="9">
        <v>0</v>
      </c>
      <c r="E150" s="9">
        <v>0</v>
      </c>
      <c r="F150" s="9">
        <v>0</v>
      </c>
      <c r="G150" s="10">
        <v>0</v>
      </c>
      <c r="H150" s="11">
        <v>1.3705936787331</v>
      </c>
      <c r="I150" s="9">
        <v>0.0494980266666</v>
      </c>
      <c r="J150" s="9">
        <v>0</v>
      </c>
      <c r="K150" s="9">
        <v>0</v>
      </c>
      <c r="L150" s="10">
        <v>1.2909403095998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0.32421207466639995</v>
      </c>
      <c r="S150" s="9">
        <v>0</v>
      </c>
      <c r="T150" s="9">
        <v>0</v>
      </c>
      <c r="U150" s="9">
        <v>0</v>
      </c>
      <c r="V150" s="10">
        <v>0.15317164359979998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0.0006114595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32.8025022642986</v>
      </c>
      <c r="AW150" s="9">
        <v>5.283010076153931</v>
      </c>
      <c r="AX150" s="9">
        <v>0</v>
      </c>
      <c r="AY150" s="9">
        <v>0</v>
      </c>
      <c r="AZ150" s="10">
        <v>22.8415463437324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4.9275217801322</v>
      </c>
      <c r="BG150" s="9">
        <v>0</v>
      </c>
      <c r="BH150" s="9">
        <v>0.9798349793</v>
      </c>
      <c r="BI150" s="9">
        <v>0</v>
      </c>
      <c r="BJ150" s="10">
        <v>3.864867424332501</v>
      </c>
      <c r="BK150" s="16">
        <f t="shared" si="3"/>
        <v>73.88831006071533</v>
      </c>
      <c r="BL150" s="15"/>
      <c r="BM150" s="49"/>
    </row>
    <row r="151" spans="1:65" s="12" customFormat="1" ht="15">
      <c r="A151" s="5"/>
      <c r="B151" s="8" t="s">
        <v>283</v>
      </c>
      <c r="C151" s="11">
        <v>0</v>
      </c>
      <c r="D151" s="9">
        <v>0</v>
      </c>
      <c r="E151" s="9">
        <v>0</v>
      </c>
      <c r="F151" s="9">
        <v>0</v>
      </c>
      <c r="G151" s="10">
        <v>0</v>
      </c>
      <c r="H151" s="11">
        <v>0.9520135229332</v>
      </c>
      <c r="I151" s="9">
        <v>193.04255199999992</v>
      </c>
      <c r="J151" s="9">
        <v>0</v>
      </c>
      <c r="K151" s="9">
        <v>0</v>
      </c>
      <c r="L151" s="10">
        <v>0.0763750906666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0.0060137866666</v>
      </c>
      <c r="S151" s="9">
        <v>0</v>
      </c>
      <c r="T151" s="9">
        <v>0</v>
      </c>
      <c r="U151" s="9">
        <v>0</v>
      </c>
      <c r="V151" s="10">
        <v>0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</v>
      </c>
      <c r="AC151" s="9">
        <v>0</v>
      </c>
      <c r="AD151" s="9">
        <v>0</v>
      </c>
      <c r="AE151" s="9">
        <v>0</v>
      </c>
      <c r="AF151" s="10">
        <v>0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6.9367450514333</v>
      </c>
      <c r="AW151" s="9">
        <v>2.399195999848569</v>
      </c>
      <c r="AX151" s="9">
        <v>0</v>
      </c>
      <c r="AY151" s="9">
        <v>0</v>
      </c>
      <c r="AZ151" s="10">
        <v>7.853327359299901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0.24951638399999998</v>
      </c>
      <c r="BG151" s="9">
        <v>65.8378200384333</v>
      </c>
      <c r="BH151" s="9">
        <v>0</v>
      </c>
      <c r="BI151" s="9">
        <v>0</v>
      </c>
      <c r="BJ151" s="10">
        <v>0.067777287</v>
      </c>
      <c r="BK151" s="16">
        <f t="shared" si="3"/>
        <v>277.42133652028144</v>
      </c>
      <c r="BL151" s="15"/>
      <c r="BM151" s="49"/>
    </row>
    <row r="152" spans="1:65" s="12" customFormat="1" ht="15">
      <c r="A152" s="5"/>
      <c r="B152" s="8" t="s">
        <v>284</v>
      </c>
      <c r="C152" s="11">
        <v>0</v>
      </c>
      <c r="D152" s="9">
        <v>2.4009046666666003</v>
      </c>
      <c r="E152" s="9">
        <v>0</v>
      </c>
      <c r="F152" s="9">
        <v>0</v>
      </c>
      <c r="G152" s="10">
        <v>0</v>
      </c>
      <c r="H152" s="11">
        <v>1.3192971143332</v>
      </c>
      <c r="I152" s="9">
        <v>12.0045233333333</v>
      </c>
      <c r="J152" s="9">
        <v>0</v>
      </c>
      <c r="K152" s="9">
        <v>0</v>
      </c>
      <c r="L152" s="10">
        <v>0.9145929420330999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0.0007332709666</v>
      </c>
      <c r="S152" s="9">
        <v>0</v>
      </c>
      <c r="T152" s="9">
        <v>0</v>
      </c>
      <c r="U152" s="9">
        <v>0</v>
      </c>
      <c r="V152" s="10">
        <v>0.0763435980666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</v>
      </c>
      <c r="AC152" s="9">
        <v>0</v>
      </c>
      <c r="AD152" s="9">
        <v>0</v>
      </c>
      <c r="AE152" s="9">
        <v>0</v>
      </c>
      <c r="AF152" s="10">
        <v>0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7.814626359132101</v>
      </c>
      <c r="AW152" s="9">
        <v>3.571714685767648</v>
      </c>
      <c r="AX152" s="9">
        <v>0</v>
      </c>
      <c r="AY152" s="9">
        <v>0</v>
      </c>
      <c r="AZ152" s="10">
        <v>2.7738689856326997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3.1390013637662</v>
      </c>
      <c r="BG152" s="9">
        <v>3.589663</v>
      </c>
      <c r="BH152" s="9">
        <v>0</v>
      </c>
      <c r="BI152" s="9">
        <v>0</v>
      </c>
      <c r="BJ152" s="10">
        <v>0.4251495090331</v>
      </c>
      <c r="BK152" s="16">
        <f t="shared" si="3"/>
        <v>38.03041882873114</v>
      </c>
      <c r="BL152" s="15"/>
      <c r="BM152" s="49"/>
    </row>
    <row r="153" spans="1:65" s="12" customFormat="1" ht="15">
      <c r="A153" s="5"/>
      <c r="B153" s="8" t="s">
        <v>285</v>
      </c>
      <c r="C153" s="11">
        <v>0</v>
      </c>
      <c r="D153" s="9">
        <v>0</v>
      </c>
      <c r="E153" s="9">
        <v>0</v>
      </c>
      <c r="F153" s="9">
        <v>0</v>
      </c>
      <c r="G153" s="10">
        <v>0</v>
      </c>
      <c r="H153" s="11">
        <v>3.790954040000001</v>
      </c>
      <c r="I153" s="9">
        <v>101.66414084636659</v>
      </c>
      <c r="J153" s="9">
        <v>0</v>
      </c>
      <c r="K153" s="9">
        <v>0</v>
      </c>
      <c r="L153" s="10">
        <v>0.2420149835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3.9987836428666004</v>
      </c>
      <c r="S153" s="9">
        <v>0</v>
      </c>
      <c r="T153" s="9">
        <v>0</v>
      </c>
      <c r="U153" s="9">
        <v>0</v>
      </c>
      <c r="V153" s="10">
        <v>0.0251437797333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5.1004086793325</v>
      </c>
      <c r="AW153" s="9">
        <v>13.883786953891088</v>
      </c>
      <c r="AX153" s="9">
        <v>0</v>
      </c>
      <c r="AY153" s="9">
        <v>0</v>
      </c>
      <c r="AZ153" s="10">
        <v>0.42406217733319995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0.11989292879999999</v>
      </c>
      <c r="BG153" s="9">
        <v>38.348141775333296</v>
      </c>
      <c r="BH153" s="9">
        <v>0</v>
      </c>
      <c r="BI153" s="9">
        <v>0</v>
      </c>
      <c r="BJ153" s="10">
        <v>0.0057093586000000005</v>
      </c>
      <c r="BK153" s="16">
        <f t="shared" si="3"/>
        <v>167.60303916575657</v>
      </c>
      <c r="BL153" s="15"/>
      <c r="BM153" s="49"/>
    </row>
    <row r="154" spans="1:65" s="12" customFormat="1" ht="15">
      <c r="A154" s="5"/>
      <c r="B154" s="8" t="s">
        <v>286</v>
      </c>
      <c r="C154" s="11">
        <v>0</v>
      </c>
      <c r="D154" s="9">
        <v>0</v>
      </c>
      <c r="E154" s="9">
        <v>0</v>
      </c>
      <c r="F154" s="9">
        <v>0</v>
      </c>
      <c r="G154" s="10">
        <v>0</v>
      </c>
      <c r="H154" s="11">
        <v>0.1839354561333</v>
      </c>
      <c r="I154" s="9">
        <v>25.2935655829</v>
      </c>
      <c r="J154" s="9">
        <v>0</v>
      </c>
      <c r="K154" s="9">
        <v>0</v>
      </c>
      <c r="L154" s="10">
        <v>0.0807725059333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0.0053813835</v>
      </c>
      <c r="S154" s="9">
        <v>0</v>
      </c>
      <c r="T154" s="9">
        <v>0</v>
      </c>
      <c r="U154" s="9">
        <v>0</v>
      </c>
      <c r="V154" s="10">
        <v>0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5.451779728332801</v>
      </c>
      <c r="AW154" s="9">
        <v>0.6801487000055626</v>
      </c>
      <c r="AX154" s="9">
        <v>0</v>
      </c>
      <c r="AY154" s="9">
        <v>0</v>
      </c>
      <c r="AZ154" s="10">
        <v>2.0357414162996004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0.0322175699998</v>
      </c>
      <c r="BG154" s="9">
        <v>10.9302396592</v>
      </c>
      <c r="BH154" s="9">
        <v>0</v>
      </c>
      <c r="BI154" s="9">
        <v>0</v>
      </c>
      <c r="BJ154" s="10">
        <v>0.6037811266666</v>
      </c>
      <c r="BK154" s="16">
        <f t="shared" si="3"/>
        <v>45.297563128970964</v>
      </c>
      <c r="BL154" s="15"/>
      <c r="BM154" s="49"/>
    </row>
    <row r="155" spans="1:65" s="12" customFormat="1" ht="15">
      <c r="A155" s="5"/>
      <c r="B155" s="8" t="s">
        <v>287</v>
      </c>
      <c r="C155" s="11">
        <v>0</v>
      </c>
      <c r="D155" s="9">
        <v>0</v>
      </c>
      <c r="E155" s="9">
        <v>0</v>
      </c>
      <c r="F155" s="9">
        <v>0</v>
      </c>
      <c r="G155" s="10">
        <v>0</v>
      </c>
      <c r="H155" s="11">
        <v>0.0846515988</v>
      </c>
      <c r="I155" s="9">
        <v>0</v>
      </c>
      <c r="J155" s="9">
        <v>0</v>
      </c>
      <c r="K155" s="9">
        <v>0</v>
      </c>
      <c r="L155" s="10">
        <v>0.1956954473332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0.0177376905</v>
      </c>
      <c r="S155" s="9">
        <v>0</v>
      </c>
      <c r="T155" s="9">
        <v>0</v>
      </c>
      <c r="U155" s="9">
        <v>0</v>
      </c>
      <c r="V155" s="10">
        <v>0.004893156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0.0006098776666</v>
      </c>
      <c r="AC155" s="9">
        <v>0</v>
      </c>
      <c r="AD155" s="9">
        <v>0</v>
      </c>
      <c r="AE155" s="9">
        <v>0</v>
      </c>
      <c r="AF155" s="10">
        <v>0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0</v>
      </c>
      <c r="AS155" s="9">
        <v>0</v>
      </c>
      <c r="AT155" s="9">
        <v>0</v>
      </c>
      <c r="AU155" s="10">
        <v>0</v>
      </c>
      <c r="AV155" s="11">
        <v>43.4797298719989</v>
      </c>
      <c r="AW155" s="9">
        <v>30.657165183619483</v>
      </c>
      <c r="AX155" s="9">
        <v>0</v>
      </c>
      <c r="AY155" s="9">
        <v>0</v>
      </c>
      <c r="AZ155" s="10">
        <v>48.521962448698794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2.4028807131656</v>
      </c>
      <c r="BG155" s="9">
        <v>12.5024921666665</v>
      </c>
      <c r="BH155" s="9">
        <v>0</v>
      </c>
      <c r="BI155" s="9">
        <v>0</v>
      </c>
      <c r="BJ155" s="10">
        <v>0.4137505696997</v>
      </c>
      <c r="BK155" s="16">
        <f t="shared" si="3"/>
        <v>138.28156872414877</v>
      </c>
      <c r="BL155" s="15"/>
      <c r="BM155" s="49"/>
    </row>
    <row r="156" spans="1:65" s="12" customFormat="1" ht="15">
      <c r="A156" s="5"/>
      <c r="B156" s="8" t="s">
        <v>288</v>
      </c>
      <c r="C156" s="11">
        <v>0</v>
      </c>
      <c r="D156" s="9">
        <v>0</v>
      </c>
      <c r="E156" s="9">
        <v>0</v>
      </c>
      <c r="F156" s="9">
        <v>0</v>
      </c>
      <c r="G156" s="10">
        <v>0</v>
      </c>
      <c r="H156" s="11">
        <v>0.0326292876</v>
      </c>
      <c r="I156" s="9">
        <v>0</v>
      </c>
      <c r="J156" s="9">
        <v>0</v>
      </c>
      <c r="K156" s="9">
        <v>0</v>
      </c>
      <c r="L156" s="10">
        <v>0.019023021600000002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0.00597606</v>
      </c>
      <c r="S156" s="9">
        <v>0</v>
      </c>
      <c r="T156" s="9">
        <v>0</v>
      </c>
      <c r="U156" s="9">
        <v>0</v>
      </c>
      <c r="V156" s="10">
        <v>0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</v>
      </c>
      <c r="AC156" s="9">
        <v>0</v>
      </c>
      <c r="AD156" s="9">
        <v>0</v>
      </c>
      <c r="AE156" s="9">
        <v>0</v>
      </c>
      <c r="AF156" s="10">
        <v>0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0.33179263346640003</v>
      </c>
      <c r="AW156" s="9">
        <v>0.47705626639454074</v>
      </c>
      <c r="AX156" s="9">
        <v>0</v>
      </c>
      <c r="AY156" s="9">
        <v>0</v>
      </c>
      <c r="AZ156" s="10">
        <v>1.7095387874330998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0.0101374456666</v>
      </c>
      <c r="BG156" s="9">
        <v>0</v>
      </c>
      <c r="BH156" s="9">
        <v>0</v>
      </c>
      <c r="BI156" s="9">
        <v>0</v>
      </c>
      <c r="BJ156" s="10">
        <v>1.2003928309998</v>
      </c>
      <c r="BK156" s="16">
        <f t="shared" si="3"/>
        <v>3.7865463331604405</v>
      </c>
      <c r="BL156" s="15"/>
      <c r="BM156" s="49"/>
    </row>
    <row r="157" spans="1:65" s="12" customFormat="1" ht="15">
      <c r="A157" s="5"/>
      <c r="B157" s="8" t="s">
        <v>126</v>
      </c>
      <c r="C157" s="11">
        <v>0</v>
      </c>
      <c r="D157" s="9">
        <v>0</v>
      </c>
      <c r="E157" s="9">
        <v>0</v>
      </c>
      <c r="F157" s="9">
        <v>0</v>
      </c>
      <c r="G157" s="10">
        <v>0</v>
      </c>
      <c r="H157" s="11">
        <v>6.4600272770664</v>
      </c>
      <c r="I157" s="9">
        <v>3.8500294533331</v>
      </c>
      <c r="J157" s="9">
        <v>0</v>
      </c>
      <c r="K157" s="9">
        <v>0</v>
      </c>
      <c r="L157" s="10">
        <v>3.6493569790664004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1.8887528809993996</v>
      </c>
      <c r="S157" s="9">
        <v>0.41510395359999996</v>
      </c>
      <c r="T157" s="9">
        <v>0</v>
      </c>
      <c r="U157" s="9">
        <v>0</v>
      </c>
      <c r="V157" s="10">
        <v>0.9961223293994999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0.05770031999999999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59.846309408653596</v>
      </c>
      <c r="AW157" s="9">
        <v>19.986692019755303</v>
      </c>
      <c r="AX157" s="9">
        <v>0.3205573333333</v>
      </c>
      <c r="AY157" s="9">
        <v>0</v>
      </c>
      <c r="AZ157" s="10">
        <v>29.4864703298943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14.7531775746905</v>
      </c>
      <c r="BG157" s="9">
        <v>1.8742484634663001</v>
      </c>
      <c r="BH157" s="9">
        <v>0</v>
      </c>
      <c r="BI157" s="9">
        <v>0</v>
      </c>
      <c r="BJ157" s="10">
        <v>10.772646980062602</v>
      </c>
      <c r="BK157" s="16">
        <f t="shared" si="3"/>
        <v>154.3571953033207</v>
      </c>
      <c r="BL157" s="15"/>
      <c r="BM157" s="49"/>
    </row>
    <row r="158" spans="1:65" s="12" customFormat="1" ht="15">
      <c r="A158" s="5"/>
      <c r="B158" s="8" t="s">
        <v>289</v>
      </c>
      <c r="C158" s="11">
        <v>0</v>
      </c>
      <c r="D158" s="9">
        <v>0</v>
      </c>
      <c r="E158" s="9">
        <v>0</v>
      </c>
      <c r="F158" s="9">
        <v>0</v>
      </c>
      <c r="G158" s="10">
        <v>0</v>
      </c>
      <c r="H158" s="11">
        <v>0.0816592043</v>
      </c>
      <c r="I158" s="9">
        <v>7.6307904</v>
      </c>
      <c r="J158" s="9">
        <v>0</v>
      </c>
      <c r="K158" s="9">
        <v>0</v>
      </c>
      <c r="L158" s="10">
        <v>0.3709520915999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0</v>
      </c>
      <c r="S158" s="9">
        <v>0</v>
      </c>
      <c r="T158" s="9">
        <v>0</v>
      </c>
      <c r="U158" s="9">
        <v>0</v>
      </c>
      <c r="V158" s="10">
        <v>0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2.0055027496661</v>
      </c>
      <c r="AW158" s="9">
        <v>6.902274038928956</v>
      </c>
      <c r="AX158" s="9">
        <v>0</v>
      </c>
      <c r="AY158" s="9">
        <v>0</v>
      </c>
      <c r="AZ158" s="10">
        <v>1.4891422815662998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0.1523025066664</v>
      </c>
      <c r="BG158" s="9">
        <v>0.0832904333333</v>
      </c>
      <c r="BH158" s="9">
        <v>0</v>
      </c>
      <c r="BI158" s="9">
        <v>0</v>
      </c>
      <c r="BJ158" s="10">
        <v>0.690703766333</v>
      </c>
      <c r="BK158" s="16">
        <f t="shared" si="3"/>
        <v>19.406617472393954</v>
      </c>
      <c r="BL158" s="15"/>
      <c r="BM158" s="49"/>
    </row>
    <row r="159" spans="1:65" s="12" customFormat="1" ht="15">
      <c r="A159" s="5"/>
      <c r="B159" s="8" t="s">
        <v>127</v>
      </c>
      <c r="C159" s="11">
        <v>0</v>
      </c>
      <c r="D159" s="9">
        <v>0</v>
      </c>
      <c r="E159" s="9">
        <v>0</v>
      </c>
      <c r="F159" s="9">
        <v>0</v>
      </c>
      <c r="G159" s="10">
        <v>0</v>
      </c>
      <c r="H159" s="11">
        <v>0.038090208</v>
      </c>
      <c r="I159" s="9">
        <v>0</v>
      </c>
      <c r="J159" s="9">
        <v>0</v>
      </c>
      <c r="K159" s="9">
        <v>0</v>
      </c>
      <c r="L159" s="10">
        <v>0.1077238695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0.016355125</v>
      </c>
      <c r="S159" s="9">
        <v>0</v>
      </c>
      <c r="T159" s="9">
        <v>0</v>
      </c>
      <c r="U159" s="9">
        <v>0</v>
      </c>
      <c r="V159" s="10">
        <v>0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0.38725116200000004</v>
      </c>
      <c r="AW159" s="9">
        <v>5.943705895595459</v>
      </c>
      <c r="AX159" s="9">
        <v>0</v>
      </c>
      <c r="AY159" s="9">
        <v>0</v>
      </c>
      <c r="AZ159" s="10">
        <v>2.7648374261999997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3.1368372416666</v>
      </c>
      <c r="BG159" s="9">
        <v>0</v>
      </c>
      <c r="BH159" s="9">
        <v>0</v>
      </c>
      <c r="BI159" s="9">
        <v>0</v>
      </c>
      <c r="BJ159" s="10">
        <v>0</v>
      </c>
      <c r="BK159" s="16">
        <f t="shared" si="3"/>
        <v>12.394800927962057</v>
      </c>
      <c r="BL159" s="15"/>
      <c r="BM159" s="49"/>
    </row>
    <row r="160" spans="1:65" s="12" customFormat="1" ht="15">
      <c r="A160" s="5"/>
      <c r="B160" s="8" t="s">
        <v>128</v>
      </c>
      <c r="C160" s="11">
        <v>0</v>
      </c>
      <c r="D160" s="9">
        <v>0</v>
      </c>
      <c r="E160" s="9">
        <v>0</v>
      </c>
      <c r="F160" s="9">
        <v>0</v>
      </c>
      <c r="G160" s="10">
        <v>0</v>
      </c>
      <c r="H160" s="11">
        <v>0.5016091719000001</v>
      </c>
      <c r="I160" s="9">
        <v>0</v>
      </c>
      <c r="J160" s="9">
        <v>0</v>
      </c>
      <c r="K160" s="9">
        <v>0</v>
      </c>
      <c r="L160" s="10">
        <v>0.4389937664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0.09968228033330001</v>
      </c>
      <c r="S160" s="9">
        <v>0</v>
      </c>
      <c r="T160" s="9">
        <v>0</v>
      </c>
      <c r="U160" s="9">
        <v>0</v>
      </c>
      <c r="V160" s="10">
        <v>0.10766616090000002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0.0058130624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23.5622448431284</v>
      </c>
      <c r="AW160" s="9">
        <v>3.548390170065463</v>
      </c>
      <c r="AX160" s="9">
        <v>0</v>
      </c>
      <c r="AY160" s="9">
        <v>0</v>
      </c>
      <c r="AZ160" s="10">
        <v>13.746121745398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7.405263051831399</v>
      </c>
      <c r="BG160" s="9">
        <v>2.5129406749333003</v>
      </c>
      <c r="BH160" s="9">
        <v>0</v>
      </c>
      <c r="BI160" s="9">
        <v>0</v>
      </c>
      <c r="BJ160" s="10">
        <v>0.9301336677661</v>
      </c>
      <c r="BK160" s="16">
        <f t="shared" si="3"/>
        <v>52.858858595055956</v>
      </c>
      <c r="BL160" s="15"/>
      <c r="BM160" s="49"/>
    </row>
    <row r="161" spans="1:65" s="12" customFormat="1" ht="15">
      <c r="A161" s="5"/>
      <c r="B161" s="8" t="s">
        <v>129</v>
      </c>
      <c r="C161" s="11">
        <v>0</v>
      </c>
      <c r="D161" s="9">
        <v>24.591067692266602</v>
      </c>
      <c r="E161" s="9">
        <v>0</v>
      </c>
      <c r="F161" s="9">
        <v>0</v>
      </c>
      <c r="G161" s="10">
        <v>0</v>
      </c>
      <c r="H161" s="11">
        <v>0.1378191263665</v>
      </c>
      <c r="I161" s="9">
        <v>723.5239941524</v>
      </c>
      <c r="J161" s="9">
        <v>0</v>
      </c>
      <c r="K161" s="9">
        <v>0</v>
      </c>
      <c r="L161" s="10">
        <v>1.5246349782998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0.0140894998999</v>
      </c>
      <c r="S161" s="9">
        <v>401.63204469749996</v>
      </c>
      <c r="T161" s="9">
        <v>0</v>
      </c>
      <c r="U161" s="9">
        <v>0</v>
      </c>
      <c r="V161" s="10">
        <v>2.4665909913664996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</v>
      </c>
      <c r="AC161" s="9">
        <v>0</v>
      </c>
      <c r="AD161" s="9">
        <v>0</v>
      </c>
      <c r="AE161" s="9">
        <v>0</v>
      </c>
      <c r="AF161" s="10">
        <v>0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560.57372</v>
      </c>
      <c r="AS161" s="9">
        <v>0</v>
      </c>
      <c r="AT161" s="9">
        <v>0</v>
      </c>
      <c r="AU161" s="10">
        <v>0</v>
      </c>
      <c r="AV161" s="11">
        <v>1.0654896537999001</v>
      </c>
      <c r="AW161" s="9">
        <v>53.17603415098156</v>
      </c>
      <c r="AX161" s="9">
        <v>0</v>
      </c>
      <c r="AY161" s="9">
        <v>0</v>
      </c>
      <c r="AZ161" s="10">
        <v>11.3598088531331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0.3024185680332</v>
      </c>
      <c r="BG161" s="9">
        <v>0.07342533133330001</v>
      </c>
      <c r="BH161" s="9">
        <v>0</v>
      </c>
      <c r="BI161" s="9">
        <v>0</v>
      </c>
      <c r="BJ161" s="10">
        <v>0.0732071720332</v>
      </c>
      <c r="BK161" s="16">
        <f t="shared" si="3"/>
        <v>1780.514344867413</v>
      </c>
      <c r="BL161" s="15"/>
      <c r="BM161" s="49"/>
    </row>
    <row r="162" spans="1:65" s="12" customFormat="1" ht="15">
      <c r="A162" s="5"/>
      <c r="B162" s="8" t="s">
        <v>130</v>
      </c>
      <c r="C162" s="11">
        <v>0</v>
      </c>
      <c r="D162" s="9">
        <v>365.9466644670999</v>
      </c>
      <c r="E162" s="9">
        <v>0</v>
      </c>
      <c r="F162" s="9">
        <v>0</v>
      </c>
      <c r="G162" s="10">
        <v>116.29763366760001</v>
      </c>
      <c r="H162" s="11">
        <v>0.3613284203332</v>
      </c>
      <c r="I162" s="9">
        <v>356.9363125138999</v>
      </c>
      <c r="J162" s="9">
        <v>0</v>
      </c>
      <c r="K162" s="9">
        <v>0</v>
      </c>
      <c r="L162" s="10">
        <v>0.0603987161999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0</v>
      </c>
      <c r="S162" s="9">
        <v>301.7319331912666</v>
      </c>
      <c r="T162" s="9">
        <v>0</v>
      </c>
      <c r="U162" s="9">
        <v>0</v>
      </c>
      <c r="V162" s="10">
        <v>0.0134314266666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</v>
      </c>
      <c r="AC162" s="9">
        <v>0</v>
      </c>
      <c r="AD162" s="9">
        <v>0</v>
      </c>
      <c r="AE162" s="9">
        <v>0</v>
      </c>
      <c r="AF162" s="10">
        <v>0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0.5194428309999</v>
      </c>
      <c r="AW162" s="9">
        <v>82.43309565475984</v>
      </c>
      <c r="AX162" s="9">
        <v>0</v>
      </c>
      <c r="AY162" s="9">
        <v>0</v>
      </c>
      <c r="AZ162" s="10">
        <v>2.5217073482331998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0</v>
      </c>
      <c r="BG162" s="9">
        <v>1.2955355024</v>
      </c>
      <c r="BH162" s="9">
        <v>1.339884</v>
      </c>
      <c r="BI162" s="9">
        <v>0</v>
      </c>
      <c r="BJ162" s="10">
        <v>0.4515221495333</v>
      </c>
      <c r="BK162" s="16">
        <f t="shared" si="3"/>
        <v>1229.9088898889922</v>
      </c>
      <c r="BL162" s="15"/>
      <c r="BM162" s="49"/>
    </row>
    <row r="163" spans="1:65" s="12" customFormat="1" ht="15">
      <c r="A163" s="5"/>
      <c r="B163" s="8" t="s">
        <v>204</v>
      </c>
      <c r="C163" s="11">
        <v>0</v>
      </c>
      <c r="D163" s="9">
        <v>14.654585291933302</v>
      </c>
      <c r="E163" s="9">
        <v>0</v>
      </c>
      <c r="F163" s="9">
        <v>0</v>
      </c>
      <c r="G163" s="10">
        <v>0</v>
      </c>
      <c r="H163" s="11">
        <v>0.25750787039990003</v>
      </c>
      <c r="I163" s="9">
        <v>135.2714102019999</v>
      </c>
      <c r="J163" s="9">
        <v>0</v>
      </c>
      <c r="K163" s="9">
        <v>0</v>
      </c>
      <c r="L163" s="10">
        <v>0.3097559704333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0</v>
      </c>
      <c r="S163" s="9">
        <v>0</v>
      </c>
      <c r="T163" s="9">
        <v>0</v>
      </c>
      <c r="U163" s="9">
        <v>0</v>
      </c>
      <c r="V163" s="10">
        <v>0.009200310566600001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0</v>
      </c>
      <c r="AW163" s="9">
        <v>13.369609491673918</v>
      </c>
      <c r="AX163" s="9">
        <v>0</v>
      </c>
      <c r="AY163" s="9">
        <v>0</v>
      </c>
      <c r="AZ163" s="10">
        <v>5.6228066021997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0</v>
      </c>
      <c r="BG163" s="9">
        <v>66.5852897852999</v>
      </c>
      <c r="BH163" s="9">
        <v>0</v>
      </c>
      <c r="BI163" s="9">
        <v>0</v>
      </c>
      <c r="BJ163" s="10">
        <v>1.544060545</v>
      </c>
      <c r="BK163" s="16">
        <f t="shared" si="3"/>
        <v>237.62422606950653</v>
      </c>
      <c r="BL163" s="15"/>
      <c r="BM163" s="49"/>
    </row>
    <row r="164" spans="1:65" s="12" customFormat="1" ht="15">
      <c r="A164" s="5"/>
      <c r="B164" s="8" t="s">
        <v>131</v>
      </c>
      <c r="C164" s="11">
        <v>0</v>
      </c>
      <c r="D164" s="9">
        <v>0</v>
      </c>
      <c r="E164" s="9">
        <v>0</v>
      </c>
      <c r="F164" s="9">
        <v>0</v>
      </c>
      <c r="G164" s="10">
        <v>0</v>
      </c>
      <c r="H164" s="11">
        <v>0.0268282027999</v>
      </c>
      <c r="I164" s="9">
        <v>21.9280823155999</v>
      </c>
      <c r="J164" s="9">
        <v>0</v>
      </c>
      <c r="K164" s="9">
        <v>0</v>
      </c>
      <c r="L164" s="10">
        <v>0.0317621282999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0</v>
      </c>
      <c r="S164" s="9">
        <v>0</v>
      </c>
      <c r="T164" s="9">
        <v>0</v>
      </c>
      <c r="U164" s="9">
        <v>0</v>
      </c>
      <c r="V164" s="10">
        <v>1.9306309046998003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</v>
      </c>
      <c r="AC164" s="9">
        <v>0</v>
      </c>
      <c r="AD164" s="9">
        <v>0</v>
      </c>
      <c r="AE164" s="9">
        <v>0</v>
      </c>
      <c r="AF164" s="10">
        <v>0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0.0318455197666</v>
      </c>
      <c r="AW164" s="9">
        <v>2.805368158020814</v>
      </c>
      <c r="AX164" s="9">
        <v>0</v>
      </c>
      <c r="AY164" s="9">
        <v>0</v>
      </c>
      <c r="AZ164" s="10">
        <v>1.5614397649664002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0.0012128062</v>
      </c>
      <c r="BG164" s="9">
        <v>1.3132620478333</v>
      </c>
      <c r="BH164" s="9">
        <v>0</v>
      </c>
      <c r="BI164" s="9">
        <v>0</v>
      </c>
      <c r="BJ164" s="10">
        <v>0.6706023044332999</v>
      </c>
      <c r="BK164" s="16">
        <f t="shared" si="3"/>
        <v>30.301034152619916</v>
      </c>
      <c r="BL164" s="15"/>
      <c r="BM164" s="49"/>
    </row>
    <row r="165" spans="1:65" s="12" customFormat="1" ht="15">
      <c r="A165" s="5"/>
      <c r="B165" s="8" t="s">
        <v>132</v>
      </c>
      <c r="C165" s="11">
        <v>0</v>
      </c>
      <c r="D165" s="9">
        <v>0</v>
      </c>
      <c r="E165" s="9">
        <v>0</v>
      </c>
      <c r="F165" s="9">
        <v>0</v>
      </c>
      <c r="G165" s="10">
        <v>0</v>
      </c>
      <c r="H165" s="11">
        <v>0</v>
      </c>
      <c r="I165" s="9">
        <v>10.1828219165333</v>
      </c>
      <c r="J165" s="9">
        <v>0</v>
      </c>
      <c r="K165" s="9">
        <v>0</v>
      </c>
      <c r="L165" s="10">
        <v>0.3916188287666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0.0078472839</v>
      </c>
      <c r="S165" s="9">
        <v>0</v>
      </c>
      <c r="T165" s="9">
        <v>0</v>
      </c>
      <c r="U165" s="9">
        <v>0</v>
      </c>
      <c r="V165" s="10">
        <v>0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0</v>
      </c>
      <c r="AC165" s="9">
        <v>0</v>
      </c>
      <c r="AD165" s="9">
        <v>0</v>
      </c>
      <c r="AE165" s="9">
        <v>0</v>
      </c>
      <c r="AF165" s="10">
        <v>0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7.994846311266401</v>
      </c>
      <c r="AW165" s="9">
        <v>0.2403354480580673</v>
      </c>
      <c r="AX165" s="9">
        <v>0</v>
      </c>
      <c r="AY165" s="9">
        <v>0</v>
      </c>
      <c r="AZ165" s="10">
        <v>5.6769832728664005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0.0217837000666</v>
      </c>
      <c r="BG165" s="9">
        <v>0</v>
      </c>
      <c r="BH165" s="9">
        <v>1.3087346666666</v>
      </c>
      <c r="BI165" s="9">
        <v>0</v>
      </c>
      <c r="BJ165" s="10">
        <v>0.0757411302999</v>
      </c>
      <c r="BK165" s="16">
        <f t="shared" si="3"/>
        <v>25.90071255842387</v>
      </c>
      <c r="BL165" s="15"/>
      <c r="BM165" s="49"/>
    </row>
    <row r="166" spans="1:65" s="12" customFormat="1" ht="15">
      <c r="A166" s="5"/>
      <c r="B166" s="8" t="s">
        <v>133</v>
      </c>
      <c r="C166" s="11">
        <v>0</v>
      </c>
      <c r="D166" s="9">
        <v>0</v>
      </c>
      <c r="E166" s="9">
        <v>0</v>
      </c>
      <c r="F166" s="9">
        <v>0</v>
      </c>
      <c r="G166" s="10">
        <v>0</v>
      </c>
      <c r="H166" s="11">
        <v>0.18315029449999998</v>
      </c>
      <c r="I166" s="9">
        <v>98.9430276501331</v>
      </c>
      <c r="J166" s="9">
        <v>0</v>
      </c>
      <c r="K166" s="9">
        <v>0</v>
      </c>
      <c r="L166" s="10">
        <v>0.0789364693666</v>
      </c>
      <c r="M166" s="11">
        <v>0</v>
      </c>
      <c r="N166" s="9">
        <v>0</v>
      </c>
      <c r="O166" s="9">
        <v>0</v>
      </c>
      <c r="P166" s="9">
        <v>0</v>
      </c>
      <c r="Q166" s="10">
        <v>0</v>
      </c>
      <c r="R166" s="11">
        <v>0.26174652656659997</v>
      </c>
      <c r="S166" s="9">
        <v>32.853035579833204</v>
      </c>
      <c r="T166" s="9">
        <v>0</v>
      </c>
      <c r="U166" s="9">
        <v>0</v>
      </c>
      <c r="V166" s="10">
        <v>0</v>
      </c>
      <c r="W166" s="11">
        <v>0</v>
      </c>
      <c r="X166" s="9">
        <v>0</v>
      </c>
      <c r="Y166" s="9">
        <v>0</v>
      </c>
      <c r="Z166" s="9">
        <v>0</v>
      </c>
      <c r="AA166" s="10">
        <v>0</v>
      </c>
      <c r="AB166" s="11">
        <v>0</v>
      </c>
      <c r="AC166" s="9">
        <v>0</v>
      </c>
      <c r="AD166" s="9">
        <v>0</v>
      </c>
      <c r="AE166" s="9">
        <v>0</v>
      </c>
      <c r="AF166" s="10">
        <v>0</v>
      </c>
      <c r="AG166" s="11">
        <v>0</v>
      </c>
      <c r="AH166" s="9">
        <v>0</v>
      </c>
      <c r="AI166" s="9">
        <v>0</v>
      </c>
      <c r="AJ166" s="9">
        <v>0</v>
      </c>
      <c r="AK166" s="10">
        <v>0</v>
      </c>
      <c r="AL166" s="11">
        <v>0</v>
      </c>
      <c r="AM166" s="9">
        <v>0</v>
      </c>
      <c r="AN166" s="9">
        <v>0</v>
      </c>
      <c r="AO166" s="9">
        <v>0</v>
      </c>
      <c r="AP166" s="10">
        <v>0</v>
      </c>
      <c r="AQ166" s="11">
        <v>0</v>
      </c>
      <c r="AR166" s="9">
        <v>0</v>
      </c>
      <c r="AS166" s="9">
        <v>0</v>
      </c>
      <c r="AT166" s="9">
        <v>0</v>
      </c>
      <c r="AU166" s="10">
        <v>0</v>
      </c>
      <c r="AV166" s="11">
        <v>13.650430102133098</v>
      </c>
      <c r="AW166" s="9">
        <v>51.27925032243609</v>
      </c>
      <c r="AX166" s="9">
        <v>0</v>
      </c>
      <c r="AY166" s="9">
        <v>0</v>
      </c>
      <c r="AZ166" s="10">
        <v>12.210353231732801</v>
      </c>
      <c r="BA166" s="11">
        <v>0</v>
      </c>
      <c r="BB166" s="9">
        <v>0</v>
      </c>
      <c r="BC166" s="9">
        <v>0</v>
      </c>
      <c r="BD166" s="9">
        <v>0</v>
      </c>
      <c r="BE166" s="10">
        <v>0</v>
      </c>
      <c r="BF166" s="11">
        <v>1.6387358889</v>
      </c>
      <c r="BG166" s="9">
        <v>6.6336447999999</v>
      </c>
      <c r="BH166" s="9">
        <v>0</v>
      </c>
      <c r="BI166" s="9">
        <v>0</v>
      </c>
      <c r="BJ166" s="10">
        <v>1.8250053114331999</v>
      </c>
      <c r="BK166" s="16">
        <f t="shared" si="3"/>
        <v>219.55731617703455</v>
      </c>
      <c r="BL166" s="15"/>
      <c r="BM166" s="49"/>
    </row>
    <row r="167" spans="1:65" s="12" customFormat="1" ht="15">
      <c r="A167" s="5"/>
      <c r="B167" s="8" t="s">
        <v>134</v>
      </c>
      <c r="C167" s="11">
        <v>0</v>
      </c>
      <c r="D167" s="9">
        <v>4.2308863678666</v>
      </c>
      <c r="E167" s="9">
        <v>0</v>
      </c>
      <c r="F167" s="9">
        <v>0</v>
      </c>
      <c r="G167" s="10">
        <v>0</v>
      </c>
      <c r="H167" s="11">
        <v>0.2154470424</v>
      </c>
      <c r="I167" s="9">
        <v>16.120905895066603</v>
      </c>
      <c r="J167" s="9">
        <v>0</v>
      </c>
      <c r="K167" s="9">
        <v>0</v>
      </c>
      <c r="L167" s="10">
        <v>0.0597714656</v>
      </c>
      <c r="M167" s="11">
        <v>0</v>
      </c>
      <c r="N167" s="9">
        <v>0</v>
      </c>
      <c r="O167" s="9">
        <v>0</v>
      </c>
      <c r="P167" s="9">
        <v>0</v>
      </c>
      <c r="Q167" s="10">
        <v>0</v>
      </c>
      <c r="R167" s="11">
        <v>0.16540524939999998</v>
      </c>
      <c r="S167" s="9">
        <v>0</v>
      </c>
      <c r="T167" s="9">
        <v>0</v>
      </c>
      <c r="U167" s="9">
        <v>0</v>
      </c>
      <c r="V167" s="10">
        <v>0</v>
      </c>
      <c r="W167" s="11">
        <v>0</v>
      </c>
      <c r="X167" s="9">
        <v>0</v>
      </c>
      <c r="Y167" s="9">
        <v>0</v>
      </c>
      <c r="Z167" s="9">
        <v>0</v>
      </c>
      <c r="AA167" s="10">
        <v>0</v>
      </c>
      <c r="AB167" s="11">
        <v>0</v>
      </c>
      <c r="AC167" s="9">
        <v>0</v>
      </c>
      <c r="AD167" s="9">
        <v>0</v>
      </c>
      <c r="AE167" s="9">
        <v>0</v>
      </c>
      <c r="AF167" s="10">
        <v>0</v>
      </c>
      <c r="AG167" s="11">
        <v>0</v>
      </c>
      <c r="AH167" s="9">
        <v>0</v>
      </c>
      <c r="AI167" s="9">
        <v>0</v>
      </c>
      <c r="AJ167" s="9">
        <v>0</v>
      </c>
      <c r="AK167" s="10">
        <v>0</v>
      </c>
      <c r="AL167" s="11">
        <v>0</v>
      </c>
      <c r="AM167" s="9">
        <v>0</v>
      </c>
      <c r="AN167" s="9">
        <v>0</v>
      </c>
      <c r="AO167" s="9">
        <v>0</v>
      </c>
      <c r="AP167" s="10">
        <v>0</v>
      </c>
      <c r="AQ167" s="11">
        <v>0</v>
      </c>
      <c r="AR167" s="9">
        <v>0</v>
      </c>
      <c r="AS167" s="9">
        <v>0</v>
      </c>
      <c r="AT167" s="9">
        <v>0</v>
      </c>
      <c r="AU167" s="10">
        <v>0</v>
      </c>
      <c r="AV167" s="11">
        <v>3.4526268080428326</v>
      </c>
      <c r="AW167" s="9">
        <v>0</v>
      </c>
      <c r="AX167" s="9">
        <v>0</v>
      </c>
      <c r="AY167" s="9">
        <v>0</v>
      </c>
      <c r="AZ167" s="10">
        <v>0.0493175489332</v>
      </c>
      <c r="BA167" s="11">
        <v>0</v>
      </c>
      <c r="BB167" s="9">
        <v>0</v>
      </c>
      <c r="BC167" s="9">
        <v>0</v>
      </c>
      <c r="BD167" s="9">
        <v>0</v>
      </c>
      <c r="BE167" s="10">
        <v>0</v>
      </c>
      <c r="BF167" s="11">
        <v>0.0058519983</v>
      </c>
      <c r="BG167" s="9">
        <v>8.0597333667</v>
      </c>
      <c r="BH167" s="9">
        <v>0</v>
      </c>
      <c r="BI167" s="9">
        <v>0</v>
      </c>
      <c r="BJ167" s="10">
        <v>0</v>
      </c>
      <c r="BK167" s="16">
        <f t="shared" si="3"/>
        <v>32.359945742309236</v>
      </c>
      <c r="BL167" s="15"/>
      <c r="BM167" s="49"/>
    </row>
    <row r="168" spans="1:65" s="12" customFormat="1" ht="15">
      <c r="A168" s="5"/>
      <c r="B168" s="8" t="s">
        <v>135</v>
      </c>
      <c r="C168" s="11">
        <v>0</v>
      </c>
      <c r="D168" s="9">
        <v>0</v>
      </c>
      <c r="E168" s="9">
        <v>0</v>
      </c>
      <c r="F168" s="9">
        <v>0</v>
      </c>
      <c r="G168" s="10">
        <v>0</v>
      </c>
      <c r="H168" s="11">
        <v>0</v>
      </c>
      <c r="I168" s="9">
        <v>144.8717631384665</v>
      </c>
      <c r="J168" s="9">
        <v>0</v>
      </c>
      <c r="K168" s="9">
        <v>0</v>
      </c>
      <c r="L168" s="10">
        <v>2.5577235559997997</v>
      </c>
      <c r="M168" s="11">
        <v>0</v>
      </c>
      <c r="N168" s="9">
        <v>0</v>
      </c>
      <c r="O168" s="9">
        <v>0</v>
      </c>
      <c r="P168" s="9">
        <v>0</v>
      </c>
      <c r="Q168" s="10">
        <v>0</v>
      </c>
      <c r="R168" s="11">
        <v>0</v>
      </c>
      <c r="S168" s="9">
        <v>0</v>
      </c>
      <c r="T168" s="9">
        <v>0</v>
      </c>
      <c r="U168" s="9">
        <v>0</v>
      </c>
      <c r="V168" s="10">
        <v>0</v>
      </c>
      <c r="W168" s="11">
        <v>0</v>
      </c>
      <c r="X168" s="9">
        <v>0</v>
      </c>
      <c r="Y168" s="9">
        <v>0</v>
      </c>
      <c r="Z168" s="9">
        <v>0</v>
      </c>
      <c r="AA168" s="10">
        <v>0</v>
      </c>
      <c r="AB168" s="11">
        <v>0</v>
      </c>
      <c r="AC168" s="9">
        <v>0</v>
      </c>
      <c r="AD168" s="9">
        <v>0</v>
      </c>
      <c r="AE168" s="9">
        <v>0</v>
      </c>
      <c r="AF168" s="10">
        <v>0</v>
      </c>
      <c r="AG168" s="11">
        <v>0</v>
      </c>
      <c r="AH168" s="9">
        <v>0</v>
      </c>
      <c r="AI168" s="9">
        <v>0</v>
      </c>
      <c r="AJ168" s="9">
        <v>0</v>
      </c>
      <c r="AK168" s="10">
        <v>0</v>
      </c>
      <c r="AL168" s="11">
        <v>0</v>
      </c>
      <c r="AM168" s="9">
        <v>0</v>
      </c>
      <c r="AN168" s="9">
        <v>0</v>
      </c>
      <c r="AO168" s="9">
        <v>0</v>
      </c>
      <c r="AP168" s="10">
        <v>0</v>
      </c>
      <c r="AQ168" s="11">
        <v>0</v>
      </c>
      <c r="AR168" s="9">
        <v>0</v>
      </c>
      <c r="AS168" s="9">
        <v>0</v>
      </c>
      <c r="AT168" s="9">
        <v>0</v>
      </c>
      <c r="AU168" s="10">
        <v>0</v>
      </c>
      <c r="AV168" s="11">
        <v>0.8569218444665</v>
      </c>
      <c r="AW168" s="9">
        <v>34.713963652832824</v>
      </c>
      <c r="AX168" s="9">
        <v>0</v>
      </c>
      <c r="AY168" s="9">
        <v>0</v>
      </c>
      <c r="AZ168" s="10">
        <v>2.5659953700330997</v>
      </c>
      <c r="BA168" s="11">
        <v>0</v>
      </c>
      <c r="BB168" s="9">
        <v>0</v>
      </c>
      <c r="BC168" s="9">
        <v>0</v>
      </c>
      <c r="BD168" s="9">
        <v>0</v>
      </c>
      <c r="BE168" s="10">
        <v>0</v>
      </c>
      <c r="BF168" s="11">
        <v>0.0038270260000000003</v>
      </c>
      <c r="BG168" s="9">
        <v>55.7595180339</v>
      </c>
      <c r="BH168" s="9">
        <v>0</v>
      </c>
      <c r="BI168" s="9">
        <v>0</v>
      </c>
      <c r="BJ168" s="10">
        <v>0.012401176666599999</v>
      </c>
      <c r="BK168" s="16">
        <f t="shared" si="3"/>
        <v>241.34211379836535</v>
      </c>
      <c r="BL168" s="15"/>
      <c r="BM168" s="49"/>
    </row>
    <row r="169" spans="1:65" s="12" customFormat="1" ht="15">
      <c r="A169" s="5"/>
      <c r="B169" s="8" t="s">
        <v>136</v>
      </c>
      <c r="C169" s="11">
        <v>0</v>
      </c>
      <c r="D169" s="9">
        <v>0</v>
      </c>
      <c r="E169" s="9">
        <v>0</v>
      </c>
      <c r="F169" s="9">
        <v>0</v>
      </c>
      <c r="G169" s="10">
        <v>0</v>
      </c>
      <c r="H169" s="11">
        <v>0.1290835409666</v>
      </c>
      <c r="I169" s="9">
        <v>41.689293317833204</v>
      </c>
      <c r="J169" s="9">
        <v>0</v>
      </c>
      <c r="K169" s="9">
        <v>0</v>
      </c>
      <c r="L169" s="10">
        <v>0.039287990266599994</v>
      </c>
      <c r="M169" s="11">
        <v>0</v>
      </c>
      <c r="N169" s="9">
        <v>0</v>
      </c>
      <c r="O169" s="9">
        <v>0</v>
      </c>
      <c r="P169" s="9">
        <v>0</v>
      </c>
      <c r="Q169" s="10">
        <v>0</v>
      </c>
      <c r="R169" s="11">
        <v>0.0291377254</v>
      </c>
      <c r="S169" s="9">
        <v>0</v>
      </c>
      <c r="T169" s="9">
        <v>0</v>
      </c>
      <c r="U169" s="9">
        <v>0</v>
      </c>
      <c r="V169" s="10">
        <v>0</v>
      </c>
      <c r="W169" s="11">
        <v>0</v>
      </c>
      <c r="X169" s="9">
        <v>0</v>
      </c>
      <c r="Y169" s="9">
        <v>0</v>
      </c>
      <c r="Z169" s="9">
        <v>0</v>
      </c>
      <c r="AA169" s="10">
        <v>0</v>
      </c>
      <c r="AB169" s="11">
        <v>0</v>
      </c>
      <c r="AC169" s="9">
        <v>0</v>
      </c>
      <c r="AD169" s="9">
        <v>0</v>
      </c>
      <c r="AE169" s="9">
        <v>0</v>
      </c>
      <c r="AF169" s="10">
        <v>0</v>
      </c>
      <c r="AG169" s="11">
        <v>0</v>
      </c>
      <c r="AH169" s="9">
        <v>0</v>
      </c>
      <c r="AI169" s="9">
        <v>0</v>
      </c>
      <c r="AJ169" s="9">
        <v>0</v>
      </c>
      <c r="AK169" s="10">
        <v>0</v>
      </c>
      <c r="AL169" s="11">
        <v>0</v>
      </c>
      <c r="AM169" s="9">
        <v>0</v>
      </c>
      <c r="AN169" s="9">
        <v>0</v>
      </c>
      <c r="AO169" s="9">
        <v>0</v>
      </c>
      <c r="AP169" s="10">
        <v>0</v>
      </c>
      <c r="AQ169" s="11">
        <v>0</v>
      </c>
      <c r="AR169" s="9">
        <v>0</v>
      </c>
      <c r="AS169" s="9">
        <v>0</v>
      </c>
      <c r="AT169" s="9">
        <v>0</v>
      </c>
      <c r="AU169" s="10">
        <v>0</v>
      </c>
      <c r="AV169" s="11">
        <v>0.11857998426084373</v>
      </c>
      <c r="AW169" s="9">
        <v>0</v>
      </c>
      <c r="AX169" s="9">
        <v>0</v>
      </c>
      <c r="AY169" s="9">
        <v>0</v>
      </c>
      <c r="AZ169" s="10">
        <v>1.2447888589</v>
      </c>
      <c r="BA169" s="11">
        <v>0</v>
      </c>
      <c r="BB169" s="9">
        <v>0</v>
      </c>
      <c r="BC169" s="9">
        <v>0</v>
      </c>
      <c r="BD169" s="9">
        <v>0</v>
      </c>
      <c r="BE169" s="10">
        <v>0</v>
      </c>
      <c r="BF169" s="11">
        <v>1.1830470163</v>
      </c>
      <c r="BG169" s="9">
        <v>13.9820143890666</v>
      </c>
      <c r="BH169" s="9">
        <v>0</v>
      </c>
      <c r="BI169" s="9">
        <v>0</v>
      </c>
      <c r="BJ169" s="10">
        <v>0</v>
      </c>
      <c r="BK169" s="16">
        <f t="shared" si="3"/>
        <v>58.41523282299384</v>
      </c>
      <c r="BL169" s="15"/>
      <c r="BM169" s="49"/>
    </row>
    <row r="170" spans="1:65" s="12" customFormat="1" ht="15">
      <c r="A170" s="5"/>
      <c r="B170" s="8" t="s">
        <v>306</v>
      </c>
      <c r="C170" s="11">
        <v>0</v>
      </c>
      <c r="D170" s="9">
        <v>0</v>
      </c>
      <c r="E170" s="9">
        <v>0</v>
      </c>
      <c r="F170" s="9">
        <v>0</v>
      </c>
      <c r="G170" s="10">
        <v>0</v>
      </c>
      <c r="H170" s="11">
        <v>2.40840432</v>
      </c>
      <c r="I170" s="9">
        <v>0</v>
      </c>
      <c r="J170" s="9">
        <v>0</v>
      </c>
      <c r="K170" s="9">
        <v>0</v>
      </c>
      <c r="L170" s="10">
        <v>0.51791952</v>
      </c>
      <c r="M170" s="11">
        <v>0</v>
      </c>
      <c r="N170" s="9">
        <v>0</v>
      </c>
      <c r="O170" s="9">
        <v>0</v>
      </c>
      <c r="P170" s="9">
        <v>0</v>
      </c>
      <c r="Q170" s="10">
        <v>0</v>
      </c>
      <c r="R170" s="11">
        <v>2.0653419488665</v>
      </c>
      <c r="S170" s="9">
        <v>0</v>
      </c>
      <c r="T170" s="9">
        <v>0</v>
      </c>
      <c r="U170" s="9">
        <v>0</v>
      </c>
      <c r="V170" s="10">
        <v>0.0049578201332999994</v>
      </c>
      <c r="W170" s="11">
        <v>0</v>
      </c>
      <c r="X170" s="9">
        <v>0</v>
      </c>
      <c r="Y170" s="9">
        <v>0</v>
      </c>
      <c r="Z170" s="9">
        <v>0</v>
      </c>
      <c r="AA170" s="10">
        <v>0</v>
      </c>
      <c r="AB170" s="11">
        <v>0</v>
      </c>
      <c r="AC170" s="9">
        <v>0</v>
      </c>
      <c r="AD170" s="9">
        <v>0</v>
      </c>
      <c r="AE170" s="9">
        <v>0</v>
      </c>
      <c r="AF170" s="10">
        <v>0</v>
      </c>
      <c r="AG170" s="11">
        <v>0</v>
      </c>
      <c r="AH170" s="9">
        <v>0</v>
      </c>
      <c r="AI170" s="9">
        <v>0</v>
      </c>
      <c r="AJ170" s="9">
        <v>0</v>
      </c>
      <c r="AK170" s="10">
        <v>0</v>
      </c>
      <c r="AL170" s="11">
        <v>0</v>
      </c>
      <c r="AM170" s="9">
        <v>0</v>
      </c>
      <c r="AN170" s="9">
        <v>0</v>
      </c>
      <c r="AO170" s="9">
        <v>0</v>
      </c>
      <c r="AP170" s="10">
        <v>0</v>
      </c>
      <c r="AQ170" s="11">
        <v>0</v>
      </c>
      <c r="AR170" s="9">
        <v>0</v>
      </c>
      <c r="AS170" s="9">
        <v>0</v>
      </c>
      <c r="AT170" s="9">
        <v>0</v>
      </c>
      <c r="AU170" s="10">
        <v>0</v>
      </c>
      <c r="AV170" s="11">
        <v>107.33314279583308</v>
      </c>
      <c r="AW170" s="9">
        <v>44.56801462821448</v>
      </c>
      <c r="AX170" s="9">
        <v>0</v>
      </c>
      <c r="AY170" s="9">
        <v>0</v>
      </c>
      <c r="AZ170" s="10">
        <v>16.0436709048</v>
      </c>
      <c r="BA170" s="11">
        <v>0</v>
      </c>
      <c r="BB170" s="9">
        <v>0</v>
      </c>
      <c r="BC170" s="9">
        <v>0</v>
      </c>
      <c r="BD170" s="9">
        <v>0</v>
      </c>
      <c r="BE170" s="10">
        <v>0</v>
      </c>
      <c r="BF170" s="11">
        <v>2.4201616846666</v>
      </c>
      <c r="BG170" s="9">
        <v>4.93805928</v>
      </c>
      <c r="BH170" s="9">
        <v>1.046199</v>
      </c>
      <c r="BI170" s="9">
        <v>0</v>
      </c>
      <c r="BJ170" s="10">
        <v>2.3529503122333</v>
      </c>
      <c r="BK170" s="16">
        <f t="shared" si="3"/>
        <v>183.69882221474725</v>
      </c>
      <c r="BL170" s="15"/>
      <c r="BM170" s="49"/>
    </row>
    <row r="171" spans="1:65" s="12" customFormat="1" ht="15">
      <c r="A171" s="5"/>
      <c r="B171" s="8" t="s">
        <v>305</v>
      </c>
      <c r="C171" s="11">
        <v>0</v>
      </c>
      <c r="D171" s="9">
        <v>0</v>
      </c>
      <c r="E171" s="9">
        <v>0</v>
      </c>
      <c r="F171" s="9">
        <v>0</v>
      </c>
      <c r="G171" s="10">
        <v>0</v>
      </c>
      <c r="H171" s="11">
        <v>0.334939343</v>
      </c>
      <c r="I171" s="9">
        <v>78.13515</v>
      </c>
      <c r="J171" s="9">
        <v>0</v>
      </c>
      <c r="K171" s="9">
        <v>0</v>
      </c>
      <c r="L171" s="10">
        <v>0.021877841999999998</v>
      </c>
      <c r="M171" s="11">
        <v>0</v>
      </c>
      <c r="N171" s="9">
        <v>0</v>
      </c>
      <c r="O171" s="9">
        <v>0</v>
      </c>
      <c r="P171" s="9">
        <v>0</v>
      </c>
      <c r="Q171" s="10">
        <v>0</v>
      </c>
      <c r="R171" s="11">
        <v>1.0424601062</v>
      </c>
      <c r="S171" s="9">
        <v>30.733159</v>
      </c>
      <c r="T171" s="9">
        <v>0</v>
      </c>
      <c r="U171" s="9">
        <v>0</v>
      </c>
      <c r="V171" s="10">
        <v>0.01041802</v>
      </c>
      <c r="W171" s="11">
        <v>0</v>
      </c>
      <c r="X171" s="9">
        <v>0</v>
      </c>
      <c r="Y171" s="9">
        <v>0</v>
      </c>
      <c r="Z171" s="9">
        <v>0</v>
      </c>
      <c r="AA171" s="10">
        <v>0</v>
      </c>
      <c r="AB171" s="11">
        <v>0</v>
      </c>
      <c r="AC171" s="9">
        <v>0</v>
      </c>
      <c r="AD171" s="9">
        <v>0</v>
      </c>
      <c r="AE171" s="9">
        <v>0</v>
      </c>
      <c r="AF171" s="10">
        <v>0</v>
      </c>
      <c r="AG171" s="11">
        <v>0</v>
      </c>
      <c r="AH171" s="9">
        <v>0</v>
      </c>
      <c r="AI171" s="9">
        <v>0</v>
      </c>
      <c r="AJ171" s="9">
        <v>0</v>
      </c>
      <c r="AK171" s="10">
        <v>0</v>
      </c>
      <c r="AL171" s="11">
        <v>0</v>
      </c>
      <c r="AM171" s="9">
        <v>0</v>
      </c>
      <c r="AN171" s="9">
        <v>0</v>
      </c>
      <c r="AO171" s="9">
        <v>0</v>
      </c>
      <c r="AP171" s="10">
        <v>0</v>
      </c>
      <c r="AQ171" s="11">
        <v>0</v>
      </c>
      <c r="AR171" s="9">
        <v>0</v>
      </c>
      <c r="AS171" s="9">
        <v>0</v>
      </c>
      <c r="AT171" s="9">
        <v>0</v>
      </c>
      <c r="AU171" s="10">
        <v>0</v>
      </c>
      <c r="AV171" s="11">
        <v>0.008330432</v>
      </c>
      <c r="AW171" s="9">
        <v>2.082608000123393</v>
      </c>
      <c r="AX171" s="9">
        <v>0</v>
      </c>
      <c r="AY171" s="9">
        <v>0</v>
      </c>
      <c r="AZ171" s="10">
        <v>0.01041304</v>
      </c>
      <c r="BA171" s="11">
        <v>0</v>
      </c>
      <c r="BB171" s="9">
        <v>0</v>
      </c>
      <c r="BC171" s="9">
        <v>0</v>
      </c>
      <c r="BD171" s="9">
        <v>0</v>
      </c>
      <c r="BE171" s="10">
        <v>0</v>
      </c>
      <c r="BF171" s="11">
        <v>1.043386608</v>
      </c>
      <c r="BG171" s="9">
        <v>0</v>
      </c>
      <c r="BH171" s="9">
        <v>0</v>
      </c>
      <c r="BI171" s="9">
        <v>0</v>
      </c>
      <c r="BJ171" s="10">
        <v>0.01041304</v>
      </c>
      <c r="BK171" s="16">
        <f t="shared" si="3"/>
        <v>113.43315543132339</v>
      </c>
      <c r="BL171" s="15"/>
      <c r="BM171" s="49"/>
    </row>
    <row r="172" spans="1:65" s="12" customFormat="1" ht="15">
      <c r="A172" s="5"/>
      <c r="B172" s="8" t="s">
        <v>307</v>
      </c>
      <c r="C172" s="11">
        <v>0</v>
      </c>
      <c r="D172" s="9">
        <v>0</v>
      </c>
      <c r="E172" s="9">
        <v>0</v>
      </c>
      <c r="F172" s="9">
        <v>0</v>
      </c>
      <c r="G172" s="10">
        <v>0</v>
      </c>
      <c r="H172" s="11">
        <v>0.15094066086639998</v>
      </c>
      <c r="I172" s="9">
        <v>157.0135829166665</v>
      </c>
      <c r="J172" s="9">
        <v>0</v>
      </c>
      <c r="K172" s="9">
        <v>0</v>
      </c>
      <c r="L172" s="10">
        <v>0.8800027387665</v>
      </c>
      <c r="M172" s="11">
        <v>0</v>
      </c>
      <c r="N172" s="9">
        <v>0</v>
      </c>
      <c r="O172" s="9">
        <v>0</v>
      </c>
      <c r="P172" s="9">
        <v>0</v>
      </c>
      <c r="Q172" s="10">
        <v>0</v>
      </c>
      <c r="R172" s="11">
        <v>0</v>
      </c>
      <c r="S172" s="9">
        <v>51.9053166666666</v>
      </c>
      <c r="T172" s="9">
        <v>0</v>
      </c>
      <c r="U172" s="9">
        <v>0</v>
      </c>
      <c r="V172" s="10">
        <v>0.0015571595</v>
      </c>
      <c r="W172" s="11">
        <v>0</v>
      </c>
      <c r="X172" s="9">
        <v>0</v>
      </c>
      <c r="Y172" s="9">
        <v>0</v>
      </c>
      <c r="Z172" s="9">
        <v>0</v>
      </c>
      <c r="AA172" s="10">
        <v>0</v>
      </c>
      <c r="AB172" s="11">
        <v>0</v>
      </c>
      <c r="AC172" s="9">
        <v>0</v>
      </c>
      <c r="AD172" s="9">
        <v>0</v>
      </c>
      <c r="AE172" s="9">
        <v>0</v>
      </c>
      <c r="AF172" s="10">
        <v>0</v>
      </c>
      <c r="AG172" s="11">
        <v>0</v>
      </c>
      <c r="AH172" s="9">
        <v>0</v>
      </c>
      <c r="AI172" s="9">
        <v>0</v>
      </c>
      <c r="AJ172" s="9">
        <v>0</v>
      </c>
      <c r="AK172" s="10">
        <v>0</v>
      </c>
      <c r="AL172" s="11">
        <v>0</v>
      </c>
      <c r="AM172" s="9">
        <v>0</v>
      </c>
      <c r="AN172" s="9">
        <v>0</v>
      </c>
      <c r="AO172" s="9">
        <v>0</v>
      </c>
      <c r="AP172" s="10">
        <v>0</v>
      </c>
      <c r="AQ172" s="11">
        <v>0</v>
      </c>
      <c r="AR172" s="9">
        <v>0</v>
      </c>
      <c r="AS172" s="9">
        <v>0</v>
      </c>
      <c r="AT172" s="9">
        <v>0</v>
      </c>
      <c r="AU172" s="10">
        <v>0</v>
      </c>
      <c r="AV172" s="11">
        <v>0.27147269978065725</v>
      </c>
      <c r="AW172" s="9">
        <v>0</v>
      </c>
      <c r="AX172" s="9">
        <v>0</v>
      </c>
      <c r="AY172" s="9">
        <v>0</v>
      </c>
      <c r="AZ172" s="10">
        <v>0.25699595199999997</v>
      </c>
      <c r="BA172" s="11">
        <v>0</v>
      </c>
      <c r="BB172" s="9">
        <v>0</v>
      </c>
      <c r="BC172" s="9">
        <v>0</v>
      </c>
      <c r="BD172" s="9">
        <v>0</v>
      </c>
      <c r="BE172" s="10">
        <v>0</v>
      </c>
      <c r="BF172" s="11">
        <v>0.000518137</v>
      </c>
      <c r="BG172" s="9">
        <v>0</v>
      </c>
      <c r="BH172" s="9">
        <v>0</v>
      </c>
      <c r="BI172" s="9">
        <v>0</v>
      </c>
      <c r="BJ172" s="10">
        <v>0.08342005699999999</v>
      </c>
      <c r="BK172" s="16">
        <f t="shared" si="3"/>
        <v>210.5638069882467</v>
      </c>
      <c r="BL172" s="15"/>
      <c r="BM172" s="49"/>
    </row>
    <row r="173" spans="1:65" s="12" customFormat="1" ht="15">
      <c r="A173" s="5"/>
      <c r="B173" s="8" t="s">
        <v>308</v>
      </c>
      <c r="C173" s="11">
        <v>0</v>
      </c>
      <c r="D173" s="9">
        <v>58.205734466033306</v>
      </c>
      <c r="E173" s="9">
        <v>0</v>
      </c>
      <c r="F173" s="9">
        <v>0</v>
      </c>
      <c r="G173" s="10">
        <v>10.8947475</v>
      </c>
      <c r="H173" s="11">
        <v>1.5620992725</v>
      </c>
      <c r="I173" s="9">
        <v>186.7671</v>
      </c>
      <c r="J173" s="9">
        <v>0</v>
      </c>
      <c r="K173" s="9">
        <v>0</v>
      </c>
      <c r="L173" s="10">
        <v>0.027081229499999998</v>
      </c>
      <c r="M173" s="11">
        <v>0</v>
      </c>
      <c r="N173" s="9">
        <v>0</v>
      </c>
      <c r="O173" s="9">
        <v>0</v>
      </c>
      <c r="P173" s="9">
        <v>0</v>
      </c>
      <c r="Q173" s="10">
        <v>0</v>
      </c>
      <c r="R173" s="11">
        <v>0.0015563925000000001</v>
      </c>
      <c r="S173" s="9">
        <v>83.0076</v>
      </c>
      <c r="T173" s="9">
        <v>0</v>
      </c>
      <c r="U173" s="9">
        <v>0</v>
      </c>
      <c r="V173" s="10">
        <v>0.0005291734333</v>
      </c>
      <c r="W173" s="11">
        <v>0</v>
      </c>
      <c r="X173" s="9">
        <v>0</v>
      </c>
      <c r="Y173" s="9">
        <v>0</v>
      </c>
      <c r="Z173" s="9">
        <v>0</v>
      </c>
      <c r="AA173" s="10">
        <v>0</v>
      </c>
      <c r="AB173" s="11">
        <v>0</v>
      </c>
      <c r="AC173" s="9">
        <v>0</v>
      </c>
      <c r="AD173" s="9">
        <v>0</v>
      </c>
      <c r="AE173" s="9">
        <v>0</v>
      </c>
      <c r="AF173" s="10">
        <v>0</v>
      </c>
      <c r="AG173" s="11">
        <v>0</v>
      </c>
      <c r="AH173" s="9">
        <v>0</v>
      </c>
      <c r="AI173" s="9">
        <v>0</v>
      </c>
      <c r="AJ173" s="9">
        <v>0</v>
      </c>
      <c r="AK173" s="10">
        <v>0</v>
      </c>
      <c r="AL173" s="11">
        <v>0</v>
      </c>
      <c r="AM173" s="9">
        <v>0</v>
      </c>
      <c r="AN173" s="9">
        <v>0</v>
      </c>
      <c r="AO173" s="9">
        <v>0</v>
      </c>
      <c r="AP173" s="10">
        <v>0</v>
      </c>
      <c r="AQ173" s="11">
        <v>0</v>
      </c>
      <c r="AR173" s="9">
        <v>0</v>
      </c>
      <c r="AS173" s="9">
        <v>0</v>
      </c>
      <c r="AT173" s="9">
        <v>0</v>
      </c>
      <c r="AU173" s="10">
        <v>0</v>
      </c>
      <c r="AV173" s="11">
        <v>0.09637986794451874</v>
      </c>
      <c r="AW173" s="9">
        <v>0</v>
      </c>
      <c r="AX173" s="9">
        <v>0</v>
      </c>
      <c r="AY173" s="9">
        <v>0</v>
      </c>
      <c r="AZ173" s="10">
        <v>0.0207268533332</v>
      </c>
      <c r="BA173" s="11">
        <v>0</v>
      </c>
      <c r="BB173" s="9">
        <v>0</v>
      </c>
      <c r="BC173" s="9">
        <v>0</v>
      </c>
      <c r="BD173" s="9">
        <v>0</v>
      </c>
      <c r="BE173" s="10">
        <v>0</v>
      </c>
      <c r="BF173" s="11">
        <v>0.0466354199999</v>
      </c>
      <c r="BG173" s="9">
        <v>0</v>
      </c>
      <c r="BH173" s="9">
        <v>0</v>
      </c>
      <c r="BI173" s="9">
        <v>0</v>
      </c>
      <c r="BJ173" s="10">
        <v>0.035753821999899994</v>
      </c>
      <c r="BK173" s="16">
        <f t="shared" si="3"/>
        <v>340.6659439972441</v>
      </c>
      <c r="BL173" s="15"/>
      <c r="BM173" s="49"/>
    </row>
    <row r="174" spans="1:65" s="12" customFormat="1" ht="15">
      <c r="A174" s="5"/>
      <c r="B174" s="8" t="s">
        <v>309</v>
      </c>
      <c r="C174" s="11">
        <v>0</v>
      </c>
      <c r="D174" s="9">
        <v>36.2601166666666</v>
      </c>
      <c r="E174" s="9">
        <v>0</v>
      </c>
      <c r="F174" s="9">
        <v>0</v>
      </c>
      <c r="G174" s="10">
        <v>0</v>
      </c>
      <c r="H174" s="11">
        <v>0.4405086173331</v>
      </c>
      <c r="I174" s="9">
        <v>103.60033333333321</v>
      </c>
      <c r="J174" s="9">
        <v>0</v>
      </c>
      <c r="K174" s="9">
        <v>0</v>
      </c>
      <c r="L174" s="10">
        <v>0.3522411333332</v>
      </c>
      <c r="M174" s="11">
        <v>0</v>
      </c>
      <c r="N174" s="9">
        <v>0</v>
      </c>
      <c r="O174" s="9">
        <v>0</v>
      </c>
      <c r="P174" s="9">
        <v>0</v>
      </c>
      <c r="Q174" s="10">
        <v>0</v>
      </c>
      <c r="R174" s="11">
        <v>0.0110550227666</v>
      </c>
      <c r="S174" s="9">
        <v>51.8001666666666</v>
      </c>
      <c r="T174" s="9">
        <v>0</v>
      </c>
      <c r="U174" s="9">
        <v>0</v>
      </c>
      <c r="V174" s="10">
        <v>0.0056980183333</v>
      </c>
      <c r="W174" s="11">
        <v>0</v>
      </c>
      <c r="X174" s="9">
        <v>0</v>
      </c>
      <c r="Y174" s="9">
        <v>0</v>
      </c>
      <c r="Z174" s="9">
        <v>0</v>
      </c>
      <c r="AA174" s="10">
        <v>0</v>
      </c>
      <c r="AB174" s="11">
        <v>0</v>
      </c>
      <c r="AC174" s="9">
        <v>0</v>
      </c>
      <c r="AD174" s="9">
        <v>0</v>
      </c>
      <c r="AE174" s="9">
        <v>0</v>
      </c>
      <c r="AF174" s="10">
        <v>0</v>
      </c>
      <c r="AG174" s="11">
        <v>0</v>
      </c>
      <c r="AH174" s="9">
        <v>0</v>
      </c>
      <c r="AI174" s="9">
        <v>0</v>
      </c>
      <c r="AJ174" s="9">
        <v>0</v>
      </c>
      <c r="AK174" s="10">
        <v>0</v>
      </c>
      <c r="AL174" s="11">
        <v>0</v>
      </c>
      <c r="AM174" s="9">
        <v>0</v>
      </c>
      <c r="AN174" s="9">
        <v>0</v>
      </c>
      <c r="AO174" s="9">
        <v>0</v>
      </c>
      <c r="AP174" s="10">
        <v>0</v>
      </c>
      <c r="AQ174" s="11">
        <v>0</v>
      </c>
      <c r="AR174" s="9">
        <v>0</v>
      </c>
      <c r="AS174" s="9">
        <v>0</v>
      </c>
      <c r="AT174" s="9">
        <v>0</v>
      </c>
      <c r="AU174" s="10">
        <v>0</v>
      </c>
      <c r="AV174" s="11">
        <v>0.31303002499999993</v>
      </c>
      <c r="AW174" s="9">
        <v>10.351353411664627</v>
      </c>
      <c r="AX174" s="9">
        <v>0</v>
      </c>
      <c r="AY174" s="9">
        <v>0</v>
      </c>
      <c r="AZ174" s="10">
        <v>4.656645</v>
      </c>
      <c r="BA174" s="11">
        <v>0</v>
      </c>
      <c r="BB174" s="9">
        <v>0</v>
      </c>
      <c r="BC174" s="9">
        <v>0</v>
      </c>
      <c r="BD174" s="9">
        <v>0</v>
      </c>
      <c r="BE174" s="10">
        <v>0</v>
      </c>
      <c r="BF174" s="11">
        <v>4.8770077893666</v>
      </c>
      <c r="BG174" s="9">
        <v>0.724367</v>
      </c>
      <c r="BH174" s="9">
        <v>0</v>
      </c>
      <c r="BI174" s="9">
        <v>0</v>
      </c>
      <c r="BJ174" s="10">
        <v>0.724367</v>
      </c>
      <c r="BK174" s="16">
        <f t="shared" si="3"/>
        <v>214.11688968446384</v>
      </c>
      <c r="BL174" s="15"/>
      <c r="BM174" s="49"/>
    </row>
    <row r="175" spans="1:65" s="12" customFormat="1" ht="15">
      <c r="A175" s="5"/>
      <c r="B175" s="8" t="s">
        <v>310</v>
      </c>
      <c r="C175" s="11">
        <v>0</v>
      </c>
      <c r="D175" s="9">
        <v>0</v>
      </c>
      <c r="E175" s="9">
        <v>0</v>
      </c>
      <c r="F175" s="9">
        <v>0</v>
      </c>
      <c r="G175" s="10">
        <v>0</v>
      </c>
      <c r="H175" s="11">
        <v>2.9451390518996003</v>
      </c>
      <c r="I175" s="9">
        <v>24.982893066666502</v>
      </c>
      <c r="J175" s="9">
        <v>5.2265466666666</v>
      </c>
      <c r="K175" s="9">
        <v>0</v>
      </c>
      <c r="L175" s="10">
        <v>0.5115055423997</v>
      </c>
      <c r="M175" s="11">
        <v>0</v>
      </c>
      <c r="N175" s="9">
        <v>0</v>
      </c>
      <c r="O175" s="9">
        <v>0</v>
      </c>
      <c r="P175" s="9">
        <v>0</v>
      </c>
      <c r="Q175" s="10">
        <v>0</v>
      </c>
      <c r="R175" s="11">
        <v>1.6622335456330999</v>
      </c>
      <c r="S175" s="9">
        <v>0.7842648992666</v>
      </c>
      <c r="T175" s="9">
        <v>2.4564769333333</v>
      </c>
      <c r="U175" s="9">
        <v>0</v>
      </c>
      <c r="V175" s="10">
        <v>0.1505245439999</v>
      </c>
      <c r="W175" s="11">
        <v>0</v>
      </c>
      <c r="X175" s="9">
        <v>0</v>
      </c>
      <c r="Y175" s="9">
        <v>0</v>
      </c>
      <c r="Z175" s="9">
        <v>0</v>
      </c>
      <c r="AA175" s="10">
        <v>0</v>
      </c>
      <c r="AB175" s="11">
        <v>0</v>
      </c>
      <c r="AC175" s="9">
        <v>0</v>
      </c>
      <c r="AD175" s="9">
        <v>0</v>
      </c>
      <c r="AE175" s="9">
        <v>0</v>
      </c>
      <c r="AF175" s="10">
        <v>0</v>
      </c>
      <c r="AG175" s="11">
        <v>0</v>
      </c>
      <c r="AH175" s="9">
        <v>0</v>
      </c>
      <c r="AI175" s="9">
        <v>0</v>
      </c>
      <c r="AJ175" s="9">
        <v>0</v>
      </c>
      <c r="AK175" s="10">
        <v>0</v>
      </c>
      <c r="AL175" s="11">
        <v>0</v>
      </c>
      <c r="AM175" s="9">
        <v>0</v>
      </c>
      <c r="AN175" s="9">
        <v>0</v>
      </c>
      <c r="AO175" s="9">
        <v>0</v>
      </c>
      <c r="AP175" s="10">
        <v>0</v>
      </c>
      <c r="AQ175" s="11">
        <v>0</v>
      </c>
      <c r="AR175" s="9">
        <v>0</v>
      </c>
      <c r="AS175" s="9">
        <v>0</v>
      </c>
      <c r="AT175" s="9">
        <v>0</v>
      </c>
      <c r="AU175" s="10">
        <v>0</v>
      </c>
      <c r="AV175" s="11">
        <v>12.469729661132803</v>
      </c>
      <c r="AW175" s="9">
        <v>2.433457990823367</v>
      </c>
      <c r="AX175" s="9">
        <v>0</v>
      </c>
      <c r="AY175" s="9">
        <v>0</v>
      </c>
      <c r="AZ175" s="10">
        <v>8.265974754766399</v>
      </c>
      <c r="BA175" s="11">
        <v>0</v>
      </c>
      <c r="BB175" s="9">
        <v>0</v>
      </c>
      <c r="BC175" s="9">
        <v>0</v>
      </c>
      <c r="BD175" s="9">
        <v>0</v>
      </c>
      <c r="BE175" s="10">
        <v>0</v>
      </c>
      <c r="BF175" s="11">
        <v>8.6100414550998</v>
      </c>
      <c r="BG175" s="9">
        <v>0</v>
      </c>
      <c r="BH175" s="9">
        <v>0</v>
      </c>
      <c r="BI175" s="9">
        <v>0</v>
      </c>
      <c r="BJ175" s="10">
        <v>1.0087832432333</v>
      </c>
      <c r="BK175" s="16">
        <f t="shared" si="3"/>
        <v>71.50757135492097</v>
      </c>
      <c r="BL175" s="15"/>
      <c r="BM175" s="49"/>
    </row>
    <row r="176" spans="1:65" s="12" customFormat="1" ht="15">
      <c r="A176" s="5"/>
      <c r="B176" s="8" t="s">
        <v>311</v>
      </c>
      <c r="C176" s="11">
        <v>0</v>
      </c>
      <c r="D176" s="9">
        <v>36.207301666666595</v>
      </c>
      <c r="E176" s="9">
        <v>0</v>
      </c>
      <c r="F176" s="9">
        <v>0</v>
      </c>
      <c r="G176" s="10">
        <v>0</v>
      </c>
      <c r="H176" s="11">
        <v>0.23958888759979996</v>
      </c>
      <c r="I176" s="9">
        <v>351.93497219999983</v>
      </c>
      <c r="J176" s="9">
        <v>0</v>
      </c>
      <c r="K176" s="9">
        <v>0</v>
      </c>
      <c r="L176" s="10">
        <v>0.1737950479998</v>
      </c>
      <c r="M176" s="11">
        <v>0</v>
      </c>
      <c r="N176" s="9">
        <v>0</v>
      </c>
      <c r="O176" s="9">
        <v>0</v>
      </c>
      <c r="P176" s="9">
        <v>0</v>
      </c>
      <c r="Q176" s="10">
        <v>0</v>
      </c>
      <c r="R176" s="11">
        <v>0</v>
      </c>
      <c r="S176" s="9">
        <v>129.3117916666666</v>
      </c>
      <c r="T176" s="9">
        <v>0</v>
      </c>
      <c r="U176" s="9">
        <v>0</v>
      </c>
      <c r="V176" s="10">
        <v>0</v>
      </c>
      <c r="W176" s="11">
        <v>0</v>
      </c>
      <c r="X176" s="9">
        <v>0</v>
      </c>
      <c r="Y176" s="9">
        <v>0</v>
      </c>
      <c r="Z176" s="9">
        <v>0</v>
      </c>
      <c r="AA176" s="10">
        <v>0</v>
      </c>
      <c r="AB176" s="11">
        <v>0</v>
      </c>
      <c r="AC176" s="9">
        <v>0</v>
      </c>
      <c r="AD176" s="9">
        <v>0</v>
      </c>
      <c r="AE176" s="9">
        <v>0</v>
      </c>
      <c r="AF176" s="10">
        <v>0</v>
      </c>
      <c r="AG176" s="11">
        <v>0</v>
      </c>
      <c r="AH176" s="9">
        <v>0</v>
      </c>
      <c r="AI176" s="9">
        <v>0</v>
      </c>
      <c r="AJ176" s="9">
        <v>0</v>
      </c>
      <c r="AK176" s="10">
        <v>0</v>
      </c>
      <c r="AL176" s="11">
        <v>0.0010334906666</v>
      </c>
      <c r="AM176" s="9">
        <v>0</v>
      </c>
      <c r="AN176" s="9">
        <v>0</v>
      </c>
      <c r="AO176" s="9">
        <v>0</v>
      </c>
      <c r="AP176" s="10">
        <v>0</v>
      </c>
      <c r="AQ176" s="11">
        <v>0</v>
      </c>
      <c r="AR176" s="9">
        <v>0</v>
      </c>
      <c r="AS176" s="9">
        <v>0</v>
      </c>
      <c r="AT176" s="9">
        <v>0</v>
      </c>
      <c r="AU176" s="10">
        <v>0</v>
      </c>
      <c r="AV176" s="11">
        <v>1.0285299114661002</v>
      </c>
      <c r="AW176" s="9">
        <v>1.085165200011155</v>
      </c>
      <c r="AX176" s="9">
        <v>0</v>
      </c>
      <c r="AY176" s="9">
        <v>0</v>
      </c>
      <c r="AZ176" s="10">
        <v>3.7265596123663998</v>
      </c>
      <c r="BA176" s="11">
        <v>0</v>
      </c>
      <c r="BB176" s="9">
        <v>0</v>
      </c>
      <c r="BC176" s="9">
        <v>0</v>
      </c>
      <c r="BD176" s="9">
        <v>0</v>
      </c>
      <c r="BE176" s="10">
        <v>0</v>
      </c>
      <c r="BF176" s="11">
        <v>0.0315214653332</v>
      </c>
      <c r="BG176" s="9">
        <v>0</v>
      </c>
      <c r="BH176" s="9">
        <v>0</v>
      </c>
      <c r="BI176" s="9">
        <v>0</v>
      </c>
      <c r="BJ176" s="10">
        <v>0.0005167453333</v>
      </c>
      <c r="BK176" s="16">
        <f t="shared" si="3"/>
        <v>523.7407758941093</v>
      </c>
      <c r="BL176" s="15"/>
      <c r="BM176" s="49"/>
    </row>
    <row r="177" spans="1:65" s="12" customFormat="1" ht="15">
      <c r="A177" s="5"/>
      <c r="B177" s="8" t="s">
        <v>312</v>
      </c>
      <c r="C177" s="11">
        <v>0</v>
      </c>
      <c r="D177" s="9">
        <v>0</v>
      </c>
      <c r="E177" s="9">
        <v>0</v>
      </c>
      <c r="F177" s="9">
        <v>0</v>
      </c>
      <c r="G177" s="10">
        <v>0</v>
      </c>
      <c r="H177" s="11">
        <v>0.6429292171998</v>
      </c>
      <c r="I177" s="9">
        <v>98.54067291666661</v>
      </c>
      <c r="J177" s="9">
        <v>0</v>
      </c>
      <c r="K177" s="9">
        <v>0</v>
      </c>
      <c r="L177" s="10">
        <v>0.0197466941665</v>
      </c>
      <c r="M177" s="11">
        <v>0</v>
      </c>
      <c r="N177" s="9">
        <v>0</v>
      </c>
      <c r="O177" s="9">
        <v>0</v>
      </c>
      <c r="P177" s="9">
        <v>0</v>
      </c>
      <c r="Q177" s="10">
        <v>0</v>
      </c>
      <c r="R177" s="11">
        <v>9.6975911666666</v>
      </c>
      <c r="S177" s="9">
        <v>36.1850416666666</v>
      </c>
      <c r="T177" s="9">
        <v>0</v>
      </c>
      <c r="U177" s="9">
        <v>0</v>
      </c>
      <c r="V177" s="10">
        <v>0.0009304725000000001</v>
      </c>
      <c r="W177" s="11">
        <v>0</v>
      </c>
      <c r="X177" s="9">
        <v>0</v>
      </c>
      <c r="Y177" s="9">
        <v>0</v>
      </c>
      <c r="Z177" s="9">
        <v>0</v>
      </c>
      <c r="AA177" s="10">
        <v>0</v>
      </c>
      <c r="AB177" s="11">
        <v>0</v>
      </c>
      <c r="AC177" s="9">
        <v>0</v>
      </c>
      <c r="AD177" s="9">
        <v>0</v>
      </c>
      <c r="AE177" s="9">
        <v>0</v>
      </c>
      <c r="AF177" s="10">
        <v>0</v>
      </c>
      <c r="AG177" s="11">
        <v>0</v>
      </c>
      <c r="AH177" s="9">
        <v>0</v>
      </c>
      <c r="AI177" s="9">
        <v>0</v>
      </c>
      <c r="AJ177" s="9">
        <v>0</v>
      </c>
      <c r="AK177" s="10">
        <v>0</v>
      </c>
      <c r="AL177" s="11">
        <v>0</v>
      </c>
      <c r="AM177" s="9">
        <v>0</v>
      </c>
      <c r="AN177" s="9">
        <v>0</v>
      </c>
      <c r="AO177" s="9">
        <v>0</v>
      </c>
      <c r="AP177" s="10">
        <v>0</v>
      </c>
      <c r="AQ177" s="11">
        <v>0</v>
      </c>
      <c r="AR177" s="9">
        <v>0</v>
      </c>
      <c r="AS177" s="9">
        <v>0</v>
      </c>
      <c r="AT177" s="9">
        <v>0</v>
      </c>
      <c r="AU177" s="10">
        <v>0</v>
      </c>
      <c r="AV177" s="11">
        <v>0.19486702999980002</v>
      </c>
      <c r="AW177" s="9">
        <v>3.4600307500007674</v>
      </c>
      <c r="AX177" s="9">
        <v>0</v>
      </c>
      <c r="AY177" s="9">
        <v>0</v>
      </c>
      <c r="AZ177" s="10">
        <v>0.17093584750000002</v>
      </c>
      <c r="BA177" s="11">
        <v>0</v>
      </c>
      <c r="BB177" s="9">
        <v>0</v>
      </c>
      <c r="BC177" s="9">
        <v>0</v>
      </c>
      <c r="BD177" s="9">
        <v>0</v>
      </c>
      <c r="BE177" s="10">
        <v>0</v>
      </c>
      <c r="BF177" s="11">
        <v>1.038009225</v>
      </c>
      <c r="BG177" s="9">
        <v>0</v>
      </c>
      <c r="BH177" s="9">
        <v>0</v>
      </c>
      <c r="BI177" s="9">
        <v>0</v>
      </c>
      <c r="BJ177" s="10">
        <v>0.9438137609999999</v>
      </c>
      <c r="BK177" s="16">
        <f t="shared" si="3"/>
        <v>150.89456874736666</v>
      </c>
      <c r="BL177" s="15"/>
      <c r="BM177" s="49"/>
    </row>
    <row r="178" spans="1:65" s="12" customFormat="1" ht="15">
      <c r="A178" s="5"/>
      <c r="B178" s="8" t="s">
        <v>313</v>
      </c>
      <c r="C178" s="11">
        <v>0</v>
      </c>
      <c r="D178" s="9">
        <v>0</v>
      </c>
      <c r="E178" s="9">
        <v>0</v>
      </c>
      <c r="F178" s="9">
        <v>0</v>
      </c>
      <c r="G178" s="10">
        <v>0</v>
      </c>
      <c r="H178" s="11">
        <v>15.692961624666497</v>
      </c>
      <c r="I178" s="9">
        <v>58.9455679999999</v>
      </c>
      <c r="J178" s="9">
        <v>0</v>
      </c>
      <c r="K178" s="9">
        <v>0</v>
      </c>
      <c r="L178" s="10">
        <v>0.0315785003333</v>
      </c>
      <c r="M178" s="11">
        <v>0</v>
      </c>
      <c r="N178" s="9">
        <v>0</v>
      </c>
      <c r="O178" s="9">
        <v>0</v>
      </c>
      <c r="P178" s="9">
        <v>0</v>
      </c>
      <c r="Q178" s="10">
        <v>0</v>
      </c>
      <c r="R178" s="11">
        <v>0</v>
      </c>
      <c r="S178" s="9">
        <v>25.8840166666666</v>
      </c>
      <c r="T178" s="9">
        <v>0</v>
      </c>
      <c r="U178" s="9">
        <v>0</v>
      </c>
      <c r="V178" s="10">
        <v>0</v>
      </c>
      <c r="W178" s="11">
        <v>0</v>
      </c>
      <c r="X178" s="9">
        <v>0</v>
      </c>
      <c r="Y178" s="9">
        <v>0</v>
      </c>
      <c r="Z178" s="9">
        <v>0</v>
      </c>
      <c r="AA178" s="10">
        <v>0</v>
      </c>
      <c r="AB178" s="11">
        <v>0.0005172211666</v>
      </c>
      <c r="AC178" s="9">
        <v>0</v>
      </c>
      <c r="AD178" s="9">
        <v>0</v>
      </c>
      <c r="AE178" s="9">
        <v>0</v>
      </c>
      <c r="AF178" s="10">
        <v>0</v>
      </c>
      <c r="AG178" s="11">
        <v>0</v>
      </c>
      <c r="AH178" s="9">
        <v>0</v>
      </c>
      <c r="AI178" s="9">
        <v>0</v>
      </c>
      <c r="AJ178" s="9">
        <v>0</v>
      </c>
      <c r="AK178" s="10">
        <v>0</v>
      </c>
      <c r="AL178" s="11">
        <v>0</v>
      </c>
      <c r="AM178" s="9">
        <v>0</v>
      </c>
      <c r="AN178" s="9">
        <v>0</v>
      </c>
      <c r="AO178" s="9">
        <v>0</v>
      </c>
      <c r="AP178" s="10">
        <v>0</v>
      </c>
      <c r="AQ178" s="11">
        <v>0</v>
      </c>
      <c r="AR178" s="9">
        <v>0</v>
      </c>
      <c r="AS178" s="9">
        <v>0</v>
      </c>
      <c r="AT178" s="9">
        <v>0</v>
      </c>
      <c r="AU178" s="10">
        <v>0</v>
      </c>
      <c r="AV178" s="11">
        <v>0.3361937583332</v>
      </c>
      <c r="AW178" s="9">
        <v>3.3619375833341096</v>
      </c>
      <c r="AX178" s="9">
        <v>0</v>
      </c>
      <c r="AY178" s="9">
        <v>0</v>
      </c>
      <c r="AZ178" s="10">
        <v>0.0320677123333</v>
      </c>
      <c r="BA178" s="11">
        <v>0</v>
      </c>
      <c r="BB178" s="9">
        <v>0</v>
      </c>
      <c r="BC178" s="9">
        <v>0</v>
      </c>
      <c r="BD178" s="9">
        <v>0</v>
      </c>
      <c r="BE178" s="10">
        <v>0</v>
      </c>
      <c r="BF178" s="11">
        <v>0.0517221166666</v>
      </c>
      <c r="BG178" s="9">
        <v>0</v>
      </c>
      <c r="BH178" s="9">
        <v>0</v>
      </c>
      <c r="BI178" s="9">
        <v>0</v>
      </c>
      <c r="BJ178" s="10">
        <v>0.0418949144999</v>
      </c>
      <c r="BK178" s="16">
        <f t="shared" si="3"/>
        <v>104.37845809800001</v>
      </c>
      <c r="BL178" s="15"/>
      <c r="BM178" s="49"/>
    </row>
    <row r="179" spans="1:65" s="12" customFormat="1" ht="15">
      <c r="A179" s="5"/>
      <c r="B179" s="8" t="s">
        <v>314</v>
      </c>
      <c r="C179" s="11">
        <v>0</v>
      </c>
      <c r="D179" s="9">
        <v>0</v>
      </c>
      <c r="E179" s="9">
        <v>0</v>
      </c>
      <c r="F179" s="9">
        <v>0</v>
      </c>
      <c r="G179" s="10">
        <v>0</v>
      </c>
      <c r="H179" s="11">
        <v>0.056665034999999996</v>
      </c>
      <c r="I179" s="9">
        <v>33.0288</v>
      </c>
      <c r="J179" s="9">
        <v>0</v>
      </c>
      <c r="K179" s="9">
        <v>0</v>
      </c>
      <c r="L179" s="10">
        <v>2.7212118960000002</v>
      </c>
      <c r="M179" s="11">
        <v>0</v>
      </c>
      <c r="N179" s="9">
        <v>0</v>
      </c>
      <c r="O179" s="9">
        <v>0</v>
      </c>
      <c r="P179" s="9">
        <v>0</v>
      </c>
      <c r="Q179" s="10">
        <v>0</v>
      </c>
      <c r="R179" s="11">
        <v>0.59348625</v>
      </c>
      <c r="S179" s="9">
        <v>0</v>
      </c>
      <c r="T179" s="9">
        <v>0</v>
      </c>
      <c r="U179" s="9">
        <v>0</v>
      </c>
      <c r="V179" s="10">
        <v>10.3215</v>
      </c>
      <c r="W179" s="11">
        <v>0</v>
      </c>
      <c r="X179" s="9">
        <v>0</v>
      </c>
      <c r="Y179" s="9">
        <v>0</v>
      </c>
      <c r="Z179" s="9">
        <v>0</v>
      </c>
      <c r="AA179" s="10">
        <v>0</v>
      </c>
      <c r="AB179" s="11">
        <v>0</v>
      </c>
      <c r="AC179" s="9">
        <v>0</v>
      </c>
      <c r="AD179" s="9">
        <v>0</v>
      </c>
      <c r="AE179" s="9">
        <v>0</v>
      </c>
      <c r="AF179" s="10">
        <v>0</v>
      </c>
      <c r="AG179" s="11">
        <v>0</v>
      </c>
      <c r="AH179" s="9">
        <v>0</v>
      </c>
      <c r="AI179" s="9">
        <v>0</v>
      </c>
      <c r="AJ179" s="9">
        <v>0</v>
      </c>
      <c r="AK179" s="10">
        <v>0</v>
      </c>
      <c r="AL179" s="11">
        <v>0</v>
      </c>
      <c r="AM179" s="9">
        <v>0</v>
      </c>
      <c r="AN179" s="9">
        <v>0</v>
      </c>
      <c r="AO179" s="9">
        <v>0</v>
      </c>
      <c r="AP179" s="10">
        <v>0</v>
      </c>
      <c r="AQ179" s="11">
        <v>0</v>
      </c>
      <c r="AR179" s="9">
        <v>0</v>
      </c>
      <c r="AS179" s="9">
        <v>0</v>
      </c>
      <c r="AT179" s="9">
        <v>0</v>
      </c>
      <c r="AU179" s="10">
        <v>0</v>
      </c>
      <c r="AV179" s="11">
        <v>0.15644477186687006</v>
      </c>
      <c r="AW179" s="9">
        <v>0</v>
      </c>
      <c r="AX179" s="9">
        <v>0</v>
      </c>
      <c r="AY179" s="9">
        <v>0</v>
      </c>
      <c r="AZ179" s="10">
        <v>0.034032152</v>
      </c>
      <c r="BA179" s="11">
        <v>0</v>
      </c>
      <c r="BB179" s="9">
        <v>0</v>
      </c>
      <c r="BC179" s="9">
        <v>0</v>
      </c>
      <c r="BD179" s="9">
        <v>0</v>
      </c>
      <c r="BE179" s="10">
        <v>0</v>
      </c>
      <c r="BF179" s="11">
        <v>0</v>
      </c>
      <c r="BG179" s="9">
        <v>0</v>
      </c>
      <c r="BH179" s="9">
        <v>0</v>
      </c>
      <c r="BI179" s="9">
        <v>0</v>
      </c>
      <c r="BJ179" s="10">
        <v>0</v>
      </c>
      <c r="BK179" s="16">
        <f t="shared" si="3"/>
        <v>46.91214010486687</v>
      </c>
      <c r="BL179" s="15"/>
      <c r="BM179" s="49"/>
    </row>
    <row r="180" spans="1:65" s="12" customFormat="1" ht="15">
      <c r="A180" s="5"/>
      <c r="B180" s="8" t="s">
        <v>315</v>
      </c>
      <c r="C180" s="11">
        <v>0</v>
      </c>
      <c r="D180" s="9">
        <v>0</v>
      </c>
      <c r="E180" s="9">
        <v>0</v>
      </c>
      <c r="F180" s="9">
        <v>0</v>
      </c>
      <c r="G180" s="10">
        <v>0</v>
      </c>
      <c r="H180" s="11">
        <v>3.4282010594665</v>
      </c>
      <c r="I180" s="9">
        <v>4.9731014347999</v>
      </c>
      <c r="J180" s="9">
        <v>1.55763</v>
      </c>
      <c r="K180" s="9">
        <v>0</v>
      </c>
      <c r="L180" s="10">
        <v>8.4449941742332</v>
      </c>
      <c r="M180" s="11">
        <v>0</v>
      </c>
      <c r="N180" s="9">
        <v>0</v>
      </c>
      <c r="O180" s="9">
        <v>0</v>
      </c>
      <c r="P180" s="9">
        <v>0</v>
      </c>
      <c r="Q180" s="10">
        <v>0</v>
      </c>
      <c r="R180" s="11">
        <v>4.550394976299801</v>
      </c>
      <c r="S180" s="9">
        <v>5.8106973724332</v>
      </c>
      <c r="T180" s="9">
        <v>2.336445</v>
      </c>
      <c r="U180" s="9">
        <v>0</v>
      </c>
      <c r="V180" s="10">
        <v>4.9070234403331</v>
      </c>
      <c r="W180" s="11">
        <v>0</v>
      </c>
      <c r="X180" s="9">
        <v>0</v>
      </c>
      <c r="Y180" s="9">
        <v>0</v>
      </c>
      <c r="Z180" s="9">
        <v>0</v>
      </c>
      <c r="AA180" s="10">
        <v>0</v>
      </c>
      <c r="AB180" s="11">
        <v>0</v>
      </c>
      <c r="AC180" s="9">
        <v>0</v>
      </c>
      <c r="AD180" s="9">
        <v>0</v>
      </c>
      <c r="AE180" s="9">
        <v>0</v>
      </c>
      <c r="AF180" s="10">
        <v>0</v>
      </c>
      <c r="AG180" s="11">
        <v>0</v>
      </c>
      <c r="AH180" s="9">
        <v>0</v>
      </c>
      <c r="AI180" s="9">
        <v>0</v>
      </c>
      <c r="AJ180" s="9">
        <v>0</v>
      </c>
      <c r="AK180" s="10">
        <v>0</v>
      </c>
      <c r="AL180" s="11">
        <v>0</v>
      </c>
      <c r="AM180" s="9">
        <v>0</v>
      </c>
      <c r="AN180" s="9">
        <v>0</v>
      </c>
      <c r="AO180" s="9">
        <v>0</v>
      </c>
      <c r="AP180" s="10">
        <v>0</v>
      </c>
      <c r="AQ180" s="11">
        <v>0</v>
      </c>
      <c r="AR180" s="9">
        <v>0</v>
      </c>
      <c r="AS180" s="9">
        <v>0</v>
      </c>
      <c r="AT180" s="9">
        <v>0</v>
      </c>
      <c r="AU180" s="10">
        <v>0</v>
      </c>
      <c r="AV180" s="11">
        <v>35.31901056793128</v>
      </c>
      <c r="AW180" s="9">
        <v>13.320087956720343</v>
      </c>
      <c r="AX180" s="9">
        <v>0</v>
      </c>
      <c r="AY180" s="9">
        <v>0</v>
      </c>
      <c r="AZ180" s="10">
        <v>21.2044770828997</v>
      </c>
      <c r="BA180" s="11">
        <v>0</v>
      </c>
      <c r="BB180" s="9">
        <v>0</v>
      </c>
      <c r="BC180" s="9">
        <v>0</v>
      </c>
      <c r="BD180" s="9">
        <v>0</v>
      </c>
      <c r="BE180" s="10">
        <v>0</v>
      </c>
      <c r="BF180" s="11">
        <v>24.267978841129697</v>
      </c>
      <c r="BG180" s="9">
        <v>9.299251620633202</v>
      </c>
      <c r="BH180" s="9">
        <v>0</v>
      </c>
      <c r="BI180" s="9">
        <v>0</v>
      </c>
      <c r="BJ180" s="10">
        <v>5.417157342032601</v>
      </c>
      <c r="BK180" s="16">
        <f t="shared" si="3"/>
        <v>144.83645086891252</v>
      </c>
      <c r="BL180" s="15"/>
      <c r="BM180" s="49"/>
    </row>
    <row r="181" spans="1:65" s="12" customFormat="1" ht="15">
      <c r="A181" s="5"/>
      <c r="B181" s="8" t="s">
        <v>318</v>
      </c>
      <c r="C181" s="11">
        <v>0</v>
      </c>
      <c r="D181" s="9">
        <v>0</v>
      </c>
      <c r="E181" s="9">
        <v>0</v>
      </c>
      <c r="F181" s="9">
        <v>0</v>
      </c>
      <c r="G181" s="10">
        <v>0</v>
      </c>
      <c r="H181" s="11">
        <v>0.0239789309332</v>
      </c>
      <c r="I181" s="9">
        <v>43.9442210666666</v>
      </c>
      <c r="J181" s="9">
        <v>0</v>
      </c>
      <c r="K181" s="9">
        <v>0</v>
      </c>
      <c r="L181" s="10">
        <v>0</v>
      </c>
      <c r="M181" s="11">
        <v>0</v>
      </c>
      <c r="N181" s="9">
        <v>0</v>
      </c>
      <c r="O181" s="9">
        <v>0</v>
      </c>
      <c r="P181" s="9">
        <v>0</v>
      </c>
      <c r="Q181" s="10">
        <v>0</v>
      </c>
      <c r="R181" s="11">
        <v>1.1423439199999001</v>
      </c>
      <c r="S181" s="9">
        <v>1.0291386666666</v>
      </c>
      <c r="T181" s="9">
        <v>0</v>
      </c>
      <c r="U181" s="9">
        <v>0</v>
      </c>
      <c r="V181" s="10">
        <v>0</v>
      </c>
      <c r="W181" s="11">
        <v>0</v>
      </c>
      <c r="X181" s="9">
        <v>0</v>
      </c>
      <c r="Y181" s="9">
        <v>0</v>
      </c>
      <c r="Z181" s="9">
        <v>0</v>
      </c>
      <c r="AA181" s="10">
        <v>0</v>
      </c>
      <c r="AB181" s="11">
        <v>0</v>
      </c>
      <c r="AC181" s="9">
        <v>0</v>
      </c>
      <c r="AD181" s="9">
        <v>0</v>
      </c>
      <c r="AE181" s="9">
        <v>0</v>
      </c>
      <c r="AF181" s="10">
        <v>0</v>
      </c>
      <c r="AG181" s="11">
        <v>0</v>
      </c>
      <c r="AH181" s="9">
        <v>0</v>
      </c>
      <c r="AI181" s="9">
        <v>0</v>
      </c>
      <c r="AJ181" s="9">
        <v>0</v>
      </c>
      <c r="AK181" s="10">
        <v>0</v>
      </c>
      <c r="AL181" s="11">
        <v>0</v>
      </c>
      <c r="AM181" s="9">
        <v>0</v>
      </c>
      <c r="AN181" s="9">
        <v>0</v>
      </c>
      <c r="AO181" s="9">
        <v>0</v>
      </c>
      <c r="AP181" s="10">
        <v>0</v>
      </c>
      <c r="AQ181" s="11">
        <v>0</v>
      </c>
      <c r="AR181" s="9">
        <v>0</v>
      </c>
      <c r="AS181" s="9">
        <v>0</v>
      </c>
      <c r="AT181" s="9">
        <v>0</v>
      </c>
      <c r="AU181" s="10">
        <v>0</v>
      </c>
      <c r="AV181" s="11">
        <v>0.796936375</v>
      </c>
      <c r="AW181" s="9">
        <v>14.396269999900381</v>
      </c>
      <c r="AX181" s="9">
        <v>0</v>
      </c>
      <c r="AY181" s="9">
        <v>0</v>
      </c>
      <c r="AZ181" s="10">
        <v>0.118234509</v>
      </c>
      <c r="BA181" s="11">
        <v>0</v>
      </c>
      <c r="BB181" s="9">
        <v>0</v>
      </c>
      <c r="BC181" s="9">
        <v>0</v>
      </c>
      <c r="BD181" s="9">
        <v>0</v>
      </c>
      <c r="BE181" s="10">
        <v>0</v>
      </c>
      <c r="BF181" s="11">
        <v>2.05661</v>
      </c>
      <c r="BG181" s="9">
        <v>10.28305</v>
      </c>
      <c r="BH181" s="9">
        <v>0</v>
      </c>
      <c r="BI181" s="9">
        <v>0</v>
      </c>
      <c r="BJ181" s="10">
        <v>0.0205661</v>
      </c>
      <c r="BK181" s="16">
        <f t="shared" si="3"/>
        <v>73.81134956816668</v>
      </c>
      <c r="BL181" s="15"/>
      <c r="BM181" s="49"/>
    </row>
    <row r="182" spans="1:65" s="12" customFormat="1" ht="14.25" customHeight="1">
      <c r="A182" s="5"/>
      <c r="B182" s="8" t="s">
        <v>319</v>
      </c>
      <c r="C182" s="11">
        <v>0</v>
      </c>
      <c r="D182" s="9">
        <v>0</v>
      </c>
      <c r="E182" s="9">
        <v>0</v>
      </c>
      <c r="F182" s="9">
        <v>0</v>
      </c>
      <c r="G182" s="10">
        <v>0</v>
      </c>
      <c r="H182" s="11">
        <v>13.541540246832701</v>
      </c>
      <c r="I182" s="9">
        <v>11.2950648388665</v>
      </c>
      <c r="J182" s="9">
        <v>0</v>
      </c>
      <c r="K182" s="9">
        <v>0</v>
      </c>
      <c r="L182" s="10">
        <v>4.646981739232801</v>
      </c>
      <c r="M182" s="11">
        <v>0</v>
      </c>
      <c r="N182" s="9">
        <v>0</v>
      </c>
      <c r="O182" s="9">
        <v>0</v>
      </c>
      <c r="P182" s="9">
        <v>0</v>
      </c>
      <c r="Q182" s="10">
        <v>0</v>
      </c>
      <c r="R182" s="11">
        <v>9.495150741998701</v>
      </c>
      <c r="S182" s="9">
        <v>20.016914151066498</v>
      </c>
      <c r="T182" s="9">
        <v>2.0563333333333</v>
      </c>
      <c r="U182" s="9">
        <v>0</v>
      </c>
      <c r="V182" s="10">
        <v>3.7482764586660005</v>
      </c>
      <c r="W182" s="11">
        <v>0</v>
      </c>
      <c r="X182" s="9">
        <v>0</v>
      </c>
      <c r="Y182" s="9">
        <v>0</v>
      </c>
      <c r="Z182" s="9">
        <v>0</v>
      </c>
      <c r="AA182" s="10">
        <v>0</v>
      </c>
      <c r="AB182" s="11">
        <v>0.001537583</v>
      </c>
      <c r="AC182" s="9">
        <v>0</v>
      </c>
      <c r="AD182" s="9">
        <v>0</v>
      </c>
      <c r="AE182" s="9">
        <v>0</v>
      </c>
      <c r="AF182" s="10">
        <v>0</v>
      </c>
      <c r="AG182" s="11">
        <v>0</v>
      </c>
      <c r="AH182" s="9">
        <v>0</v>
      </c>
      <c r="AI182" s="9">
        <v>0</v>
      </c>
      <c r="AJ182" s="9">
        <v>0</v>
      </c>
      <c r="AK182" s="10">
        <v>0</v>
      </c>
      <c r="AL182" s="11">
        <v>0</v>
      </c>
      <c r="AM182" s="9">
        <v>0</v>
      </c>
      <c r="AN182" s="9">
        <v>0</v>
      </c>
      <c r="AO182" s="9">
        <v>0</v>
      </c>
      <c r="AP182" s="10">
        <v>0</v>
      </c>
      <c r="AQ182" s="11">
        <v>0</v>
      </c>
      <c r="AR182" s="9">
        <v>0</v>
      </c>
      <c r="AS182" s="9">
        <v>0</v>
      </c>
      <c r="AT182" s="9">
        <v>0</v>
      </c>
      <c r="AU182" s="10">
        <v>0</v>
      </c>
      <c r="AV182" s="11">
        <v>77.9597773574475</v>
      </c>
      <c r="AW182" s="9">
        <v>17.780165309828206</v>
      </c>
      <c r="AX182" s="9">
        <v>0</v>
      </c>
      <c r="AY182" s="9">
        <v>0</v>
      </c>
      <c r="AZ182" s="10">
        <v>27.1610126121625</v>
      </c>
      <c r="BA182" s="11">
        <v>0</v>
      </c>
      <c r="BB182" s="9">
        <v>0</v>
      </c>
      <c r="BC182" s="9">
        <v>0</v>
      </c>
      <c r="BD182" s="9">
        <v>0</v>
      </c>
      <c r="BE182" s="10">
        <v>0</v>
      </c>
      <c r="BF182" s="11">
        <v>33.27609902094351</v>
      </c>
      <c r="BG182" s="9">
        <v>3.7656384998995</v>
      </c>
      <c r="BH182" s="9">
        <v>0</v>
      </c>
      <c r="BI182" s="9">
        <v>0</v>
      </c>
      <c r="BJ182" s="10">
        <v>12.235205152729602</v>
      </c>
      <c r="BK182" s="16">
        <f t="shared" si="3"/>
        <v>236.97969704600732</v>
      </c>
      <c r="BL182" s="15"/>
      <c r="BM182" s="49"/>
    </row>
    <row r="183" spans="1:65" s="12" customFormat="1" ht="15">
      <c r="A183" s="5"/>
      <c r="B183" s="8" t="s">
        <v>320</v>
      </c>
      <c r="C183" s="11">
        <v>0</v>
      </c>
      <c r="D183" s="9">
        <v>2.0550326666666</v>
      </c>
      <c r="E183" s="9">
        <v>0</v>
      </c>
      <c r="F183" s="9">
        <v>0</v>
      </c>
      <c r="G183" s="10">
        <v>0</v>
      </c>
      <c r="H183" s="11">
        <v>0.2138261489666</v>
      </c>
      <c r="I183" s="9">
        <v>53.4042126666666</v>
      </c>
      <c r="J183" s="9">
        <v>0</v>
      </c>
      <c r="K183" s="9">
        <v>0</v>
      </c>
      <c r="L183" s="10">
        <v>0.2841082661665</v>
      </c>
      <c r="M183" s="11">
        <v>0</v>
      </c>
      <c r="N183" s="9">
        <v>0</v>
      </c>
      <c r="O183" s="9">
        <v>0</v>
      </c>
      <c r="P183" s="9">
        <v>0</v>
      </c>
      <c r="Q183" s="10">
        <v>0</v>
      </c>
      <c r="R183" s="11">
        <v>0.4110065333333</v>
      </c>
      <c r="S183" s="9">
        <v>18.495294</v>
      </c>
      <c r="T183" s="9">
        <v>0</v>
      </c>
      <c r="U183" s="9">
        <v>0</v>
      </c>
      <c r="V183" s="10">
        <v>0.0040994106665999995</v>
      </c>
      <c r="W183" s="11">
        <v>0</v>
      </c>
      <c r="X183" s="9">
        <v>0</v>
      </c>
      <c r="Y183" s="9">
        <v>0</v>
      </c>
      <c r="Z183" s="9">
        <v>0</v>
      </c>
      <c r="AA183" s="10">
        <v>0</v>
      </c>
      <c r="AB183" s="11">
        <v>0</v>
      </c>
      <c r="AC183" s="9">
        <v>0</v>
      </c>
      <c r="AD183" s="9">
        <v>0</v>
      </c>
      <c r="AE183" s="9">
        <v>0</v>
      </c>
      <c r="AF183" s="10">
        <v>0</v>
      </c>
      <c r="AG183" s="11">
        <v>0</v>
      </c>
      <c r="AH183" s="9">
        <v>0</v>
      </c>
      <c r="AI183" s="9">
        <v>0</v>
      </c>
      <c r="AJ183" s="9">
        <v>0</v>
      </c>
      <c r="AK183" s="10">
        <v>0</v>
      </c>
      <c r="AL183" s="11">
        <v>0</v>
      </c>
      <c r="AM183" s="9">
        <v>0</v>
      </c>
      <c r="AN183" s="9">
        <v>0</v>
      </c>
      <c r="AO183" s="9">
        <v>0</v>
      </c>
      <c r="AP183" s="10">
        <v>0</v>
      </c>
      <c r="AQ183" s="11">
        <v>0</v>
      </c>
      <c r="AR183" s="9">
        <v>0</v>
      </c>
      <c r="AS183" s="9">
        <v>0</v>
      </c>
      <c r="AT183" s="9">
        <v>0</v>
      </c>
      <c r="AU183" s="10">
        <v>0</v>
      </c>
      <c r="AV183" s="11">
        <v>0.46977283766649996</v>
      </c>
      <c r="AW183" s="9">
        <v>3.2858517333675907</v>
      </c>
      <c r="AX183" s="9">
        <v>0</v>
      </c>
      <c r="AY183" s="9">
        <v>0</v>
      </c>
      <c r="AZ183" s="10">
        <v>1.1038408166665998</v>
      </c>
      <c r="BA183" s="11">
        <v>0</v>
      </c>
      <c r="BB183" s="9">
        <v>0</v>
      </c>
      <c r="BC183" s="9">
        <v>0</v>
      </c>
      <c r="BD183" s="9">
        <v>0</v>
      </c>
      <c r="BE183" s="10">
        <v>0</v>
      </c>
      <c r="BF183" s="11">
        <v>2.5906349575998</v>
      </c>
      <c r="BG183" s="9">
        <v>0</v>
      </c>
      <c r="BH183" s="9">
        <v>0</v>
      </c>
      <c r="BI183" s="9">
        <v>0</v>
      </c>
      <c r="BJ183" s="10">
        <v>0.0010268286666</v>
      </c>
      <c r="BK183" s="16">
        <f t="shared" si="3"/>
        <v>82.3187068664333</v>
      </c>
      <c r="BL183" s="15"/>
      <c r="BM183" s="49"/>
    </row>
    <row r="184" spans="1:65" s="12" customFormat="1" ht="15">
      <c r="A184" s="5"/>
      <c r="B184" s="8" t="s">
        <v>321</v>
      </c>
      <c r="C184" s="11">
        <v>0</v>
      </c>
      <c r="D184" s="9">
        <v>0</v>
      </c>
      <c r="E184" s="9">
        <v>0</v>
      </c>
      <c r="F184" s="9">
        <v>0</v>
      </c>
      <c r="G184" s="10">
        <v>0</v>
      </c>
      <c r="H184" s="11">
        <v>64.6846577663331</v>
      </c>
      <c r="I184" s="9">
        <v>94.2829924431665</v>
      </c>
      <c r="J184" s="9">
        <v>0</v>
      </c>
      <c r="K184" s="9">
        <v>0</v>
      </c>
      <c r="L184" s="10">
        <v>0.4206390763331</v>
      </c>
      <c r="M184" s="11">
        <v>0</v>
      </c>
      <c r="N184" s="9">
        <v>0</v>
      </c>
      <c r="O184" s="9">
        <v>0</v>
      </c>
      <c r="P184" s="9">
        <v>0</v>
      </c>
      <c r="Q184" s="10">
        <v>0</v>
      </c>
      <c r="R184" s="11">
        <v>0.0040987973333</v>
      </c>
      <c r="S184" s="9">
        <v>40.9879733333333</v>
      </c>
      <c r="T184" s="9">
        <v>0</v>
      </c>
      <c r="U184" s="9">
        <v>0</v>
      </c>
      <c r="V184" s="10">
        <v>0</v>
      </c>
      <c r="W184" s="11">
        <v>0</v>
      </c>
      <c r="X184" s="9">
        <v>0</v>
      </c>
      <c r="Y184" s="9">
        <v>0</v>
      </c>
      <c r="Z184" s="9">
        <v>0</v>
      </c>
      <c r="AA184" s="10">
        <v>0</v>
      </c>
      <c r="AB184" s="11">
        <v>0</v>
      </c>
      <c r="AC184" s="9">
        <v>0</v>
      </c>
      <c r="AD184" s="9">
        <v>0</v>
      </c>
      <c r="AE184" s="9">
        <v>0</v>
      </c>
      <c r="AF184" s="10">
        <v>0</v>
      </c>
      <c r="AG184" s="11">
        <v>0</v>
      </c>
      <c r="AH184" s="9">
        <v>0</v>
      </c>
      <c r="AI184" s="9">
        <v>0</v>
      </c>
      <c r="AJ184" s="9">
        <v>0</v>
      </c>
      <c r="AK184" s="10">
        <v>0</v>
      </c>
      <c r="AL184" s="11">
        <v>0</v>
      </c>
      <c r="AM184" s="9">
        <v>0</v>
      </c>
      <c r="AN184" s="9">
        <v>0</v>
      </c>
      <c r="AO184" s="9">
        <v>0</v>
      </c>
      <c r="AP184" s="10">
        <v>0</v>
      </c>
      <c r="AQ184" s="11">
        <v>0</v>
      </c>
      <c r="AR184" s="9">
        <v>0</v>
      </c>
      <c r="AS184" s="9">
        <v>0</v>
      </c>
      <c r="AT184" s="9">
        <v>0</v>
      </c>
      <c r="AU184" s="10">
        <v>0</v>
      </c>
      <c r="AV184" s="11">
        <v>1.4594154938329</v>
      </c>
      <c r="AW184" s="9">
        <v>23.450139529373992</v>
      </c>
      <c r="AX184" s="9">
        <v>0</v>
      </c>
      <c r="AY184" s="9">
        <v>0</v>
      </c>
      <c r="AZ184" s="10">
        <v>0.3889400066666</v>
      </c>
      <c r="BA184" s="11">
        <v>0</v>
      </c>
      <c r="BB184" s="9">
        <v>0</v>
      </c>
      <c r="BC184" s="9">
        <v>0</v>
      </c>
      <c r="BD184" s="9">
        <v>0</v>
      </c>
      <c r="BE184" s="10">
        <v>0</v>
      </c>
      <c r="BF184" s="11">
        <v>0.000972351</v>
      </c>
      <c r="BG184" s="9">
        <v>0</v>
      </c>
      <c r="BH184" s="9">
        <v>0</v>
      </c>
      <c r="BI184" s="9">
        <v>0</v>
      </c>
      <c r="BJ184" s="10">
        <v>0</v>
      </c>
      <c r="BK184" s="16">
        <f t="shared" si="3"/>
        <v>225.67982879737275</v>
      </c>
      <c r="BL184" s="15"/>
      <c r="BM184" s="49"/>
    </row>
    <row r="185" spans="1:65" s="12" customFormat="1" ht="15">
      <c r="A185" s="5"/>
      <c r="B185" s="8" t="s">
        <v>322</v>
      </c>
      <c r="C185" s="11">
        <v>0</v>
      </c>
      <c r="D185" s="9">
        <v>0</v>
      </c>
      <c r="E185" s="9">
        <v>0</v>
      </c>
      <c r="F185" s="9">
        <v>0</v>
      </c>
      <c r="G185" s="10">
        <v>0</v>
      </c>
      <c r="H185" s="11">
        <v>3.6222144608330002</v>
      </c>
      <c r="I185" s="9">
        <v>12.2955999999999</v>
      </c>
      <c r="J185" s="9">
        <v>0</v>
      </c>
      <c r="K185" s="9">
        <v>0</v>
      </c>
      <c r="L185" s="10">
        <v>2.7829492755997003</v>
      </c>
      <c r="M185" s="11">
        <v>0</v>
      </c>
      <c r="N185" s="9">
        <v>0</v>
      </c>
      <c r="O185" s="9">
        <v>0</v>
      </c>
      <c r="P185" s="9">
        <v>0</v>
      </c>
      <c r="Q185" s="10">
        <v>0</v>
      </c>
      <c r="R185" s="11">
        <v>2.7367956333329007</v>
      </c>
      <c r="S185" s="9">
        <v>1.2834329192999</v>
      </c>
      <c r="T185" s="9">
        <v>0</v>
      </c>
      <c r="U185" s="9">
        <v>0</v>
      </c>
      <c r="V185" s="10">
        <v>2.1214855452330004</v>
      </c>
      <c r="W185" s="11">
        <v>0</v>
      </c>
      <c r="X185" s="9">
        <v>0</v>
      </c>
      <c r="Y185" s="9">
        <v>0</v>
      </c>
      <c r="Z185" s="9">
        <v>0</v>
      </c>
      <c r="AA185" s="10">
        <v>0</v>
      </c>
      <c r="AB185" s="11">
        <v>0</v>
      </c>
      <c r="AC185" s="9">
        <v>0</v>
      </c>
      <c r="AD185" s="9">
        <v>0</v>
      </c>
      <c r="AE185" s="9">
        <v>0</v>
      </c>
      <c r="AF185" s="10">
        <v>0</v>
      </c>
      <c r="AG185" s="11">
        <v>0</v>
      </c>
      <c r="AH185" s="9">
        <v>0</v>
      </c>
      <c r="AI185" s="9">
        <v>0</v>
      </c>
      <c r="AJ185" s="9">
        <v>0</v>
      </c>
      <c r="AK185" s="10">
        <v>0</v>
      </c>
      <c r="AL185" s="11">
        <v>0</v>
      </c>
      <c r="AM185" s="9">
        <v>0</v>
      </c>
      <c r="AN185" s="9">
        <v>0</v>
      </c>
      <c r="AO185" s="9">
        <v>0</v>
      </c>
      <c r="AP185" s="10">
        <v>0</v>
      </c>
      <c r="AQ185" s="11">
        <v>0</v>
      </c>
      <c r="AR185" s="9">
        <v>0</v>
      </c>
      <c r="AS185" s="9">
        <v>0</v>
      </c>
      <c r="AT185" s="9">
        <v>0</v>
      </c>
      <c r="AU185" s="10">
        <v>0</v>
      </c>
      <c r="AV185" s="11">
        <v>19.668481218632298</v>
      </c>
      <c r="AW185" s="9">
        <v>9.73942679761539</v>
      </c>
      <c r="AX185" s="9">
        <v>0</v>
      </c>
      <c r="AY185" s="9">
        <v>0</v>
      </c>
      <c r="AZ185" s="10">
        <v>5.4514920528998</v>
      </c>
      <c r="BA185" s="11">
        <v>0</v>
      </c>
      <c r="BB185" s="9">
        <v>0</v>
      </c>
      <c r="BC185" s="9">
        <v>0</v>
      </c>
      <c r="BD185" s="9">
        <v>0</v>
      </c>
      <c r="BE185" s="10">
        <v>0</v>
      </c>
      <c r="BF185" s="11">
        <v>5.7691593505994</v>
      </c>
      <c r="BG185" s="9">
        <v>0</v>
      </c>
      <c r="BH185" s="9">
        <v>0</v>
      </c>
      <c r="BI185" s="9">
        <v>0</v>
      </c>
      <c r="BJ185" s="10">
        <v>0.9422141328332</v>
      </c>
      <c r="BK185" s="16">
        <f t="shared" si="3"/>
        <v>66.4132513868785</v>
      </c>
      <c r="BL185" s="15"/>
      <c r="BM185" s="49"/>
    </row>
    <row r="186" spans="1:65" s="12" customFormat="1" ht="15">
      <c r="A186" s="5"/>
      <c r="B186" s="8" t="s">
        <v>323</v>
      </c>
      <c r="C186" s="11">
        <v>0</v>
      </c>
      <c r="D186" s="9">
        <v>105.0111436666666</v>
      </c>
      <c r="E186" s="9">
        <v>0</v>
      </c>
      <c r="F186" s="9">
        <v>0</v>
      </c>
      <c r="G186" s="10">
        <v>0</v>
      </c>
      <c r="H186" s="11">
        <v>5.6626494577999</v>
      </c>
      <c r="I186" s="9">
        <v>184.1977021966664</v>
      </c>
      <c r="J186" s="9">
        <v>0</v>
      </c>
      <c r="K186" s="9">
        <v>0</v>
      </c>
      <c r="L186" s="10">
        <v>8.4353514608664</v>
      </c>
      <c r="M186" s="11">
        <v>0</v>
      </c>
      <c r="N186" s="9">
        <v>0</v>
      </c>
      <c r="O186" s="9">
        <v>0</v>
      </c>
      <c r="P186" s="9">
        <v>0</v>
      </c>
      <c r="Q186" s="10">
        <v>0</v>
      </c>
      <c r="R186" s="11">
        <v>7.663264673499801</v>
      </c>
      <c r="S186" s="9">
        <v>6.1171539999999</v>
      </c>
      <c r="T186" s="9">
        <v>0</v>
      </c>
      <c r="U186" s="9">
        <v>0</v>
      </c>
      <c r="V186" s="10">
        <v>35.7241793599999</v>
      </c>
      <c r="W186" s="11">
        <v>0</v>
      </c>
      <c r="X186" s="9">
        <v>0</v>
      </c>
      <c r="Y186" s="9">
        <v>0</v>
      </c>
      <c r="Z186" s="9">
        <v>0</v>
      </c>
      <c r="AA186" s="10">
        <v>0</v>
      </c>
      <c r="AB186" s="11">
        <v>0</v>
      </c>
      <c r="AC186" s="9">
        <v>0</v>
      </c>
      <c r="AD186" s="9">
        <v>0</v>
      </c>
      <c r="AE186" s="9">
        <v>0</v>
      </c>
      <c r="AF186" s="10">
        <v>0</v>
      </c>
      <c r="AG186" s="11">
        <v>0</v>
      </c>
      <c r="AH186" s="9">
        <v>0</v>
      </c>
      <c r="AI186" s="9">
        <v>0</v>
      </c>
      <c r="AJ186" s="9">
        <v>0</v>
      </c>
      <c r="AK186" s="10">
        <v>0</v>
      </c>
      <c r="AL186" s="11">
        <v>0</v>
      </c>
      <c r="AM186" s="9">
        <v>0</v>
      </c>
      <c r="AN186" s="9">
        <v>0</v>
      </c>
      <c r="AO186" s="9">
        <v>0</v>
      </c>
      <c r="AP186" s="10">
        <v>0</v>
      </c>
      <c r="AQ186" s="11">
        <v>0</v>
      </c>
      <c r="AR186" s="9">
        <v>0</v>
      </c>
      <c r="AS186" s="9">
        <v>0</v>
      </c>
      <c r="AT186" s="9">
        <v>0</v>
      </c>
      <c r="AU186" s="10">
        <v>0</v>
      </c>
      <c r="AV186" s="11">
        <v>7.2320337442</v>
      </c>
      <c r="AW186" s="9">
        <v>7.326986400677517</v>
      </c>
      <c r="AX186" s="9">
        <v>0</v>
      </c>
      <c r="AY186" s="9">
        <v>0</v>
      </c>
      <c r="AZ186" s="10">
        <v>1.9398683044333</v>
      </c>
      <c r="BA186" s="11">
        <v>0</v>
      </c>
      <c r="BB186" s="9">
        <v>0</v>
      </c>
      <c r="BC186" s="9">
        <v>0</v>
      </c>
      <c r="BD186" s="9">
        <v>0</v>
      </c>
      <c r="BE186" s="10">
        <v>0</v>
      </c>
      <c r="BF186" s="11">
        <v>1.5256159492666</v>
      </c>
      <c r="BG186" s="9">
        <v>0</v>
      </c>
      <c r="BH186" s="9">
        <v>0</v>
      </c>
      <c r="BI186" s="9">
        <v>0</v>
      </c>
      <c r="BJ186" s="10">
        <v>0.0503730315</v>
      </c>
      <c r="BK186" s="16">
        <f t="shared" si="3"/>
        <v>370.88632224557625</v>
      </c>
      <c r="BL186" s="15"/>
      <c r="BM186" s="49"/>
    </row>
    <row r="187" spans="1:65" s="12" customFormat="1" ht="15">
      <c r="A187" s="5"/>
      <c r="B187" s="8" t="s">
        <v>324</v>
      </c>
      <c r="C187" s="11">
        <v>0</v>
      </c>
      <c r="D187" s="9">
        <v>0</v>
      </c>
      <c r="E187" s="9">
        <v>0</v>
      </c>
      <c r="F187" s="9">
        <v>0</v>
      </c>
      <c r="G187" s="10">
        <v>0</v>
      </c>
      <c r="H187" s="11">
        <v>2.5652704405332996</v>
      </c>
      <c r="I187" s="9">
        <v>4.043792</v>
      </c>
      <c r="J187" s="9">
        <v>0</v>
      </c>
      <c r="K187" s="9">
        <v>0</v>
      </c>
      <c r="L187" s="10">
        <v>0.48714944523329995</v>
      </c>
      <c r="M187" s="11">
        <v>0</v>
      </c>
      <c r="N187" s="9">
        <v>0</v>
      </c>
      <c r="O187" s="9">
        <v>0</v>
      </c>
      <c r="P187" s="9">
        <v>0</v>
      </c>
      <c r="Q187" s="10">
        <v>0</v>
      </c>
      <c r="R187" s="11">
        <v>0.7128374417665999</v>
      </c>
      <c r="S187" s="9">
        <v>0</v>
      </c>
      <c r="T187" s="9">
        <v>0.252737</v>
      </c>
      <c r="U187" s="9">
        <v>0</v>
      </c>
      <c r="V187" s="10">
        <v>0.6883574089333</v>
      </c>
      <c r="W187" s="11">
        <v>0</v>
      </c>
      <c r="X187" s="9">
        <v>0</v>
      </c>
      <c r="Y187" s="9">
        <v>0</v>
      </c>
      <c r="Z187" s="9">
        <v>0</v>
      </c>
      <c r="AA187" s="10">
        <v>0</v>
      </c>
      <c r="AB187" s="11">
        <v>0</v>
      </c>
      <c r="AC187" s="9">
        <v>0</v>
      </c>
      <c r="AD187" s="9">
        <v>0</v>
      </c>
      <c r="AE187" s="9">
        <v>0</v>
      </c>
      <c r="AF187" s="10">
        <v>0</v>
      </c>
      <c r="AG187" s="11">
        <v>0</v>
      </c>
      <c r="AH187" s="9">
        <v>0</v>
      </c>
      <c r="AI187" s="9">
        <v>0</v>
      </c>
      <c r="AJ187" s="9">
        <v>0</v>
      </c>
      <c r="AK187" s="10">
        <v>0</v>
      </c>
      <c r="AL187" s="11">
        <v>0</v>
      </c>
      <c r="AM187" s="9">
        <v>0</v>
      </c>
      <c r="AN187" s="9">
        <v>0</v>
      </c>
      <c r="AO187" s="9">
        <v>0</v>
      </c>
      <c r="AP187" s="10">
        <v>0</v>
      </c>
      <c r="AQ187" s="11">
        <v>0</v>
      </c>
      <c r="AR187" s="9">
        <v>0</v>
      </c>
      <c r="AS187" s="9">
        <v>0</v>
      </c>
      <c r="AT187" s="9">
        <v>0</v>
      </c>
      <c r="AU187" s="10">
        <v>0</v>
      </c>
      <c r="AV187" s="11">
        <v>18.906375049532006</v>
      </c>
      <c r="AW187" s="9">
        <v>8.36627706111394</v>
      </c>
      <c r="AX187" s="9">
        <v>0</v>
      </c>
      <c r="AY187" s="9">
        <v>0</v>
      </c>
      <c r="AZ187" s="10">
        <v>9.6891033607996</v>
      </c>
      <c r="BA187" s="11">
        <v>0</v>
      </c>
      <c r="BB187" s="9">
        <v>0</v>
      </c>
      <c r="BC187" s="9">
        <v>0</v>
      </c>
      <c r="BD187" s="9">
        <v>0</v>
      </c>
      <c r="BE187" s="10">
        <v>0</v>
      </c>
      <c r="BF187" s="11">
        <v>8.8818501785987</v>
      </c>
      <c r="BG187" s="9">
        <v>1.47360282</v>
      </c>
      <c r="BH187" s="9">
        <v>0</v>
      </c>
      <c r="BI187" s="9">
        <v>0</v>
      </c>
      <c r="BJ187" s="10">
        <v>3.0847299817666007</v>
      </c>
      <c r="BK187" s="16">
        <f t="shared" si="3"/>
        <v>59.15208218827735</v>
      </c>
      <c r="BL187" s="15"/>
      <c r="BM187" s="49"/>
    </row>
    <row r="188" spans="1:65" s="12" customFormat="1" ht="15">
      <c r="A188" s="5"/>
      <c r="B188" s="8" t="s">
        <v>325</v>
      </c>
      <c r="C188" s="11">
        <v>0</v>
      </c>
      <c r="D188" s="9">
        <v>5.052145</v>
      </c>
      <c r="E188" s="9">
        <v>0</v>
      </c>
      <c r="F188" s="9">
        <v>0</v>
      </c>
      <c r="G188" s="10">
        <v>0</v>
      </c>
      <c r="H188" s="11">
        <v>0.06800187170000001</v>
      </c>
      <c r="I188" s="9">
        <v>22.229438</v>
      </c>
      <c r="J188" s="9">
        <v>0</v>
      </c>
      <c r="K188" s="9">
        <v>0</v>
      </c>
      <c r="L188" s="10">
        <v>2.6912776414999997</v>
      </c>
      <c r="M188" s="11">
        <v>0</v>
      </c>
      <c r="N188" s="9">
        <v>0</v>
      </c>
      <c r="O188" s="9">
        <v>0</v>
      </c>
      <c r="P188" s="9">
        <v>0</v>
      </c>
      <c r="Q188" s="10">
        <v>0</v>
      </c>
      <c r="R188" s="11">
        <v>10.105300429000001</v>
      </c>
      <c r="S188" s="9">
        <v>0</v>
      </c>
      <c r="T188" s="9">
        <v>0</v>
      </c>
      <c r="U188" s="9">
        <v>0</v>
      </c>
      <c r="V188" s="10">
        <v>0.0010104290000000002</v>
      </c>
      <c r="W188" s="11">
        <v>0</v>
      </c>
      <c r="X188" s="9">
        <v>0</v>
      </c>
      <c r="Y188" s="9">
        <v>0</v>
      </c>
      <c r="Z188" s="9">
        <v>0</v>
      </c>
      <c r="AA188" s="10">
        <v>0</v>
      </c>
      <c r="AB188" s="11">
        <v>0</v>
      </c>
      <c r="AC188" s="9">
        <v>0</v>
      </c>
      <c r="AD188" s="9">
        <v>0</v>
      </c>
      <c r="AE188" s="9">
        <v>0</v>
      </c>
      <c r="AF188" s="10">
        <v>0</v>
      </c>
      <c r="AG188" s="11">
        <v>0</v>
      </c>
      <c r="AH188" s="9">
        <v>0</v>
      </c>
      <c r="AI188" s="9">
        <v>0</v>
      </c>
      <c r="AJ188" s="9">
        <v>0</v>
      </c>
      <c r="AK188" s="10">
        <v>0</v>
      </c>
      <c r="AL188" s="11">
        <v>0</v>
      </c>
      <c r="AM188" s="9">
        <v>0</v>
      </c>
      <c r="AN188" s="9">
        <v>0</v>
      </c>
      <c r="AO188" s="9">
        <v>0</v>
      </c>
      <c r="AP188" s="10">
        <v>0</v>
      </c>
      <c r="AQ188" s="11">
        <v>0</v>
      </c>
      <c r="AR188" s="9">
        <v>0</v>
      </c>
      <c r="AS188" s="9">
        <v>0</v>
      </c>
      <c r="AT188" s="9">
        <v>0</v>
      </c>
      <c r="AU188" s="10">
        <v>0</v>
      </c>
      <c r="AV188" s="11">
        <v>0.14796774230698523</v>
      </c>
      <c r="AW188" s="9">
        <v>0</v>
      </c>
      <c r="AX188" s="9">
        <v>0</v>
      </c>
      <c r="AY188" s="9">
        <v>0</v>
      </c>
      <c r="AZ188" s="10">
        <v>0.26161270566649997</v>
      </c>
      <c r="BA188" s="11">
        <v>0</v>
      </c>
      <c r="BB188" s="9">
        <v>0</v>
      </c>
      <c r="BC188" s="9">
        <v>0</v>
      </c>
      <c r="BD188" s="9">
        <v>0</v>
      </c>
      <c r="BE188" s="10">
        <v>0</v>
      </c>
      <c r="BF188" s="11">
        <v>0.0201512489332</v>
      </c>
      <c r="BG188" s="9">
        <v>0</v>
      </c>
      <c r="BH188" s="9">
        <v>0</v>
      </c>
      <c r="BI188" s="9">
        <v>0</v>
      </c>
      <c r="BJ188" s="10">
        <v>0.0005050438333</v>
      </c>
      <c r="BK188" s="16">
        <f t="shared" si="3"/>
        <v>40.57741011193999</v>
      </c>
      <c r="BL188" s="15"/>
      <c r="BM188" s="49"/>
    </row>
    <row r="189" spans="1:65" s="12" customFormat="1" ht="15">
      <c r="A189" s="5"/>
      <c r="B189" s="8" t="s">
        <v>338</v>
      </c>
      <c r="C189" s="11">
        <v>0</v>
      </c>
      <c r="D189" s="9">
        <v>0</v>
      </c>
      <c r="E189" s="9">
        <v>0</v>
      </c>
      <c r="F189" s="9">
        <v>0</v>
      </c>
      <c r="G189" s="10">
        <v>0</v>
      </c>
      <c r="H189" s="11">
        <v>5.9289818610662</v>
      </c>
      <c r="I189" s="9">
        <v>12.5396349999998</v>
      </c>
      <c r="J189" s="9">
        <v>0</v>
      </c>
      <c r="K189" s="9">
        <v>0</v>
      </c>
      <c r="L189" s="10">
        <v>11.3257098856331</v>
      </c>
      <c r="M189" s="11">
        <v>0</v>
      </c>
      <c r="N189" s="9">
        <v>0</v>
      </c>
      <c r="O189" s="9">
        <v>0</v>
      </c>
      <c r="P189" s="9">
        <v>0</v>
      </c>
      <c r="Q189" s="10">
        <v>0</v>
      </c>
      <c r="R189" s="11">
        <v>7.701910842333</v>
      </c>
      <c r="S189" s="9">
        <v>0.1671951333333</v>
      </c>
      <c r="T189" s="9">
        <v>0</v>
      </c>
      <c r="U189" s="9">
        <v>0</v>
      </c>
      <c r="V189" s="10">
        <v>0.5119222290333</v>
      </c>
      <c r="W189" s="11">
        <v>0</v>
      </c>
      <c r="X189" s="9">
        <v>0</v>
      </c>
      <c r="Y189" s="9">
        <v>0</v>
      </c>
      <c r="Z189" s="9">
        <v>0</v>
      </c>
      <c r="AA189" s="10">
        <v>0</v>
      </c>
      <c r="AB189" s="11">
        <v>0</v>
      </c>
      <c r="AC189" s="9">
        <v>0</v>
      </c>
      <c r="AD189" s="9">
        <v>0</v>
      </c>
      <c r="AE189" s="9">
        <v>0</v>
      </c>
      <c r="AF189" s="10">
        <v>0</v>
      </c>
      <c r="AG189" s="11">
        <v>0</v>
      </c>
      <c r="AH189" s="9">
        <v>0</v>
      </c>
      <c r="AI189" s="9">
        <v>0</v>
      </c>
      <c r="AJ189" s="9">
        <v>0</v>
      </c>
      <c r="AK189" s="10">
        <v>0</v>
      </c>
      <c r="AL189" s="11">
        <v>0</v>
      </c>
      <c r="AM189" s="9">
        <v>0</v>
      </c>
      <c r="AN189" s="9">
        <v>0</v>
      </c>
      <c r="AO189" s="9">
        <v>0</v>
      </c>
      <c r="AP189" s="10">
        <v>0</v>
      </c>
      <c r="AQ189" s="11">
        <v>0</v>
      </c>
      <c r="AR189" s="9">
        <v>0</v>
      </c>
      <c r="AS189" s="9">
        <v>0</v>
      </c>
      <c r="AT189" s="9">
        <v>0</v>
      </c>
      <c r="AU189" s="10">
        <v>0</v>
      </c>
      <c r="AV189" s="11">
        <v>20.880835140692604</v>
      </c>
      <c r="AW189" s="9">
        <v>11.026262265757525</v>
      </c>
      <c r="AX189" s="9">
        <v>0</v>
      </c>
      <c r="AY189" s="9">
        <v>0</v>
      </c>
      <c r="AZ189" s="10">
        <v>10.5328583215648</v>
      </c>
      <c r="BA189" s="11">
        <v>0</v>
      </c>
      <c r="BB189" s="9">
        <v>0</v>
      </c>
      <c r="BC189" s="9">
        <v>0</v>
      </c>
      <c r="BD189" s="9">
        <v>0</v>
      </c>
      <c r="BE189" s="10">
        <v>0</v>
      </c>
      <c r="BF189" s="11">
        <v>6.756554378194999</v>
      </c>
      <c r="BG189" s="9">
        <v>0</v>
      </c>
      <c r="BH189" s="9">
        <v>0</v>
      </c>
      <c r="BI189" s="9">
        <v>0</v>
      </c>
      <c r="BJ189" s="10">
        <v>2.2780094417659003</v>
      </c>
      <c r="BK189" s="16">
        <f t="shared" si="3"/>
        <v>89.64987449937455</v>
      </c>
      <c r="BL189" s="15"/>
      <c r="BM189" s="49"/>
    </row>
    <row r="190" spans="1:65" s="12" customFormat="1" ht="15">
      <c r="A190" s="5"/>
      <c r="B190" s="8" t="s">
        <v>339</v>
      </c>
      <c r="C190" s="11">
        <v>0</v>
      </c>
      <c r="D190" s="9">
        <v>0</v>
      </c>
      <c r="E190" s="9">
        <v>0</v>
      </c>
      <c r="F190" s="9">
        <v>0</v>
      </c>
      <c r="G190" s="10">
        <v>0</v>
      </c>
      <c r="H190" s="11">
        <v>0.4097808137666</v>
      </c>
      <c r="I190" s="9">
        <v>3.880592</v>
      </c>
      <c r="J190" s="9">
        <v>0</v>
      </c>
      <c r="K190" s="9">
        <v>0</v>
      </c>
      <c r="L190" s="10">
        <v>0.0107686428</v>
      </c>
      <c r="M190" s="11">
        <v>0</v>
      </c>
      <c r="N190" s="9">
        <v>0</v>
      </c>
      <c r="O190" s="9">
        <v>0</v>
      </c>
      <c r="P190" s="9">
        <v>0</v>
      </c>
      <c r="Q190" s="10">
        <v>0</v>
      </c>
      <c r="R190" s="11">
        <v>9.027712214</v>
      </c>
      <c r="S190" s="9">
        <v>0</v>
      </c>
      <c r="T190" s="9">
        <v>0</v>
      </c>
      <c r="U190" s="9">
        <v>0</v>
      </c>
      <c r="V190" s="10">
        <v>0.0008731332000000001</v>
      </c>
      <c r="W190" s="11">
        <v>0</v>
      </c>
      <c r="X190" s="9">
        <v>0</v>
      </c>
      <c r="Y190" s="9">
        <v>0</v>
      </c>
      <c r="Z190" s="9">
        <v>0</v>
      </c>
      <c r="AA190" s="10">
        <v>0</v>
      </c>
      <c r="AB190" s="11">
        <v>0</v>
      </c>
      <c r="AC190" s="9">
        <v>0</v>
      </c>
      <c r="AD190" s="9">
        <v>0</v>
      </c>
      <c r="AE190" s="9">
        <v>0</v>
      </c>
      <c r="AF190" s="10">
        <v>0</v>
      </c>
      <c r="AG190" s="11">
        <v>0</v>
      </c>
      <c r="AH190" s="9">
        <v>0</v>
      </c>
      <c r="AI190" s="9">
        <v>0</v>
      </c>
      <c r="AJ190" s="9">
        <v>0</v>
      </c>
      <c r="AK190" s="10">
        <v>0</v>
      </c>
      <c r="AL190" s="11">
        <v>0</v>
      </c>
      <c r="AM190" s="9">
        <v>0</v>
      </c>
      <c r="AN190" s="9">
        <v>0</v>
      </c>
      <c r="AO190" s="9">
        <v>0</v>
      </c>
      <c r="AP190" s="10">
        <v>0</v>
      </c>
      <c r="AQ190" s="11">
        <v>0</v>
      </c>
      <c r="AR190" s="9">
        <v>0</v>
      </c>
      <c r="AS190" s="9">
        <v>0</v>
      </c>
      <c r="AT190" s="9">
        <v>0</v>
      </c>
      <c r="AU190" s="10">
        <v>0</v>
      </c>
      <c r="AV190" s="11">
        <v>5.901297479905123</v>
      </c>
      <c r="AW190" s="9">
        <v>0</v>
      </c>
      <c r="AX190" s="9">
        <v>0</v>
      </c>
      <c r="AY190" s="9">
        <v>0</v>
      </c>
      <c r="AZ190" s="10">
        <v>0.1350877762666</v>
      </c>
      <c r="BA190" s="11">
        <v>0</v>
      </c>
      <c r="BB190" s="9">
        <v>0</v>
      </c>
      <c r="BC190" s="9">
        <v>0</v>
      </c>
      <c r="BD190" s="9">
        <v>0</v>
      </c>
      <c r="BE190" s="10">
        <v>0</v>
      </c>
      <c r="BF190" s="11">
        <v>0.040156757999999994</v>
      </c>
      <c r="BG190" s="9">
        <v>0</v>
      </c>
      <c r="BH190" s="9">
        <v>0</v>
      </c>
      <c r="BI190" s="9">
        <v>0</v>
      </c>
      <c r="BJ190" s="10">
        <v>0.0009699700000000001</v>
      </c>
      <c r="BK190" s="16">
        <f aca="true" t="shared" si="4" ref="BK190:BK205">SUM(C190:BJ190)</f>
        <v>19.407238787938322</v>
      </c>
      <c r="BL190" s="15"/>
      <c r="BM190" s="49"/>
    </row>
    <row r="191" spans="1:65" s="12" customFormat="1" ht="15">
      <c r="A191" s="5"/>
      <c r="B191" s="8" t="s">
        <v>340</v>
      </c>
      <c r="C191" s="11">
        <v>0</v>
      </c>
      <c r="D191" s="9">
        <v>0</v>
      </c>
      <c r="E191" s="9">
        <v>0</v>
      </c>
      <c r="F191" s="9">
        <v>0</v>
      </c>
      <c r="G191" s="10">
        <v>0</v>
      </c>
      <c r="H191" s="11">
        <v>7.4527816270998</v>
      </c>
      <c r="I191" s="9">
        <v>4.8797612545332</v>
      </c>
      <c r="J191" s="9">
        <v>0</v>
      </c>
      <c r="K191" s="9">
        <v>0</v>
      </c>
      <c r="L191" s="10">
        <v>1.2769239109997998</v>
      </c>
      <c r="M191" s="11">
        <v>0</v>
      </c>
      <c r="N191" s="9">
        <v>0</v>
      </c>
      <c r="O191" s="9">
        <v>0</v>
      </c>
      <c r="P191" s="9">
        <v>0</v>
      </c>
      <c r="Q191" s="10">
        <v>0</v>
      </c>
      <c r="R191" s="11">
        <v>0.0005340543333</v>
      </c>
      <c r="S191" s="9">
        <v>0</v>
      </c>
      <c r="T191" s="9">
        <v>0</v>
      </c>
      <c r="U191" s="9">
        <v>0</v>
      </c>
      <c r="V191" s="10">
        <v>0.00048064889999999995</v>
      </c>
      <c r="W191" s="11">
        <v>0</v>
      </c>
      <c r="X191" s="9">
        <v>0</v>
      </c>
      <c r="Y191" s="9">
        <v>0</v>
      </c>
      <c r="Z191" s="9">
        <v>0</v>
      </c>
      <c r="AA191" s="10">
        <v>0</v>
      </c>
      <c r="AB191" s="11">
        <v>0</v>
      </c>
      <c r="AC191" s="9">
        <v>0</v>
      </c>
      <c r="AD191" s="9">
        <v>0</v>
      </c>
      <c r="AE191" s="9">
        <v>0</v>
      </c>
      <c r="AF191" s="10">
        <v>0</v>
      </c>
      <c r="AG191" s="11">
        <v>0</v>
      </c>
      <c r="AH191" s="9">
        <v>0</v>
      </c>
      <c r="AI191" s="9">
        <v>0</v>
      </c>
      <c r="AJ191" s="9">
        <v>0</v>
      </c>
      <c r="AK191" s="10">
        <v>0</v>
      </c>
      <c r="AL191" s="11">
        <v>0</v>
      </c>
      <c r="AM191" s="9">
        <v>0</v>
      </c>
      <c r="AN191" s="9">
        <v>0</v>
      </c>
      <c r="AO191" s="9">
        <v>0</v>
      </c>
      <c r="AP191" s="10">
        <v>0</v>
      </c>
      <c r="AQ191" s="11">
        <v>0</v>
      </c>
      <c r="AR191" s="9">
        <v>0</v>
      </c>
      <c r="AS191" s="9">
        <v>0</v>
      </c>
      <c r="AT191" s="9">
        <v>0</v>
      </c>
      <c r="AU191" s="10">
        <v>0</v>
      </c>
      <c r="AV191" s="11">
        <v>66.23373545296481</v>
      </c>
      <c r="AW191" s="9">
        <v>39.27937907154885</v>
      </c>
      <c r="AX191" s="9">
        <v>0</v>
      </c>
      <c r="AY191" s="9">
        <v>0</v>
      </c>
      <c r="AZ191" s="10">
        <v>19.0626159298994</v>
      </c>
      <c r="BA191" s="11">
        <v>0</v>
      </c>
      <c r="BB191" s="9">
        <v>0</v>
      </c>
      <c r="BC191" s="9">
        <v>0</v>
      </c>
      <c r="BD191" s="9">
        <v>0</v>
      </c>
      <c r="BE191" s="10">
        <v>0</v>
      </c>
      <c r="BF191" s="11">
        <v>4.0911337203652005</v>
      </c>
      <c r="BG191" s="9">
        <v>4.4594807999999</v>
      </c>
      <c r="BH191" s="9">
        <v>0</v>
      </c>
      <c r="BI191" s="9">
        <v>0</v>
      </c>
      <c r="BJ191" s="10">
        <v>0.0111860778333</v>
      </c>
      <c r="BK191" s="16">
        <f t="shared" si="4"/>
        <v>146.74801254847756</v>
      </c>
      <c r="BL191" s="15"/>
      <c r="BM191" s="49"/>
    </row>
    <row r="192" spans="1:65" s="12" customFormat="1" ht="15">
      <c r="A192" s="5"/>
      <c r="B192" s="8" t="s">
        <v>341</v>
      </c>
      <c r="C192" s="11">
        <v>0</v>
      </c>
      <c r="D192" s="9">
        <v>0</v>
      </c>
      <c r="E192" s="9">
        <v>0</v>
      </c>
      <c r="F192" s="9">
        <v>0</v>
      </c>
      <c r="G192" s="10">
        <v>0</v>
      </c>
      <c r="H192" s="11">
        <v>0.048981149999599995</v>
      </c>
      <c r="I192" s="9">
        <v>0.20833333333320003</v>
      </c>
      <c r="J192" s="9">
        <v>0</v>
      </c>
      <c r="K192" s="9">
        <v>0</v>
      </c>
      <c r="L192" s="10">
        <v>0.0230407317332</v>
      </c>
      <c r="M192" s="11">
        <v>0</v>
      </c>
      <c r="N192" s="9">
        <v>0</v>
      </c>
      <c r="O192" s="9">
        <v>0</v>
      </c>
      <c r="P192" s="9">
        <v>0</v>
      </c>
      <c r="Q192" s="10">
        <v>0</v>
      </c>
      <c r="R192" s="11">
        <v>0.0154603663994</v>
      </c>
      <c r="S192" s="9">
        <v>0.006666666666600001</v>
      </c>
      <c r="T192" s="9">
        <v>0</v>
      </c>
      <c r="U192" s="9">
        <v>0</v>
      </c>
      <c r="V192" s="10">
        <v>0.0062461522997999995</v>
      </c>
      <c r="W192" s="11">
        <v>0</v>
      </c>
      <c r="X192" s="9">
        <v>0</v>
      </c>
      <c r="Y192" s="9">
        <v>0</v>
      </c>
      <c r="Z192" s="9">
        <v>0</v>
      </c>
      <c r="AA192" s="10">
        <v>0</v>
      </c>
      <c r="AB192" s="11">
        <v>0</v>
      </c>
      <c r="AC192" s="9">
        <v>0</v>
      </c>
      <c r="AD192" s="9">
        <v>0</v>
      </c>
      <c r="AE192" s="9">
        <v>0</v>
      </c>
      <c r="AF192" s="10">
        <v>0.0083333333333</v>
      </c>
      <c r="AG192" s="11">
        <v>0</v>
      </c>
      <c r="AH192" s="9">
        <v>0</v>
      </c>
      <c r="AI192" s="9">
        <v>0</v>
      </c>
      <c r="AJ192" s="9">
        <v>0</v>
      </c>
      <c r="AK192" s="10">
        <v>0</v>
      </c>
      <c r="AL192" s="11">
        <v>0</v>
      </c>
      <c r="AM192" s="9">
        <v>0</v>
      </c>
      <c r="AN192" s="9">
        <v>0</v>
      </c>
      <c r="AO192" s="9">
        <v>0</v>
      </c>
      <c r="AP192" s="10">
        <v>0</v>
      </c>
      <c r="AQ192" s="11">
        <v>0</v>
      </c>
      <c r="AR192" s="9">
        <v>0</v>
      </c>
      <c r="AS192" s="9">
        <v>0</v>
      </c>
      <c r="AT192" s="9">
        <v>0</v>
      </c>
      <c r="AU192" s="10">
        <v>0</v>
      </c>
      <c r="AV192" s="11">
        <v>0.5129908432285</v>
      </c>
      <c r="AW192" s="9">
        <v>0.26113366667763305</v>
      </c>
      <c r="AX192" s="9">
        <v>0</v>
      </c>
      <c r="AY192" s="9">
        <v>0</v>
      </c>
      <c r="AZ192" s="10">
        <v>0.2586740076323</v>
      </c>
      <c r="BA192" s="11">
        <v>0</v>
      </c>
      <c r="BB192" s="9">
        <v>0</v>
      </c>
      <c r="BC192" s="9">
        <v>0</v>
      </c>
      <c r="BD192" s="9">
        <v>0</v>
      </c>
      <c r="BE192" s="10">
        <v>0</v>
      </c>
      <c r="BF192" s="11">
        <v>0.073542470397</v>
      </c>
      <c r="BG192" s="9">
        <v>0.018333333333200003</v>
      </c>
      <c r="BH192" s="9">
        <v>0</v>
      </c>
      <c r="BI192" s="9">
        <v>0</v>
      </c>
      <c r="BJ192" s="10">
        <v>0.07047472209960001</v>
      </c>
      <c r="BK192" s="16">
        <f t="shared" si="4"/>
        <v>1.512210777133333</v>
      </c>
      <c r="BL192" s="15"/>
      <c r="BM192" s="49"/>
    </row>
    <row r="193" spans="1:65" s="12" customFormat="1" ht="15">
      <c r="A193" s="5"/>
      <c r="B193" s="8" t="s">
        <v>211</v>
      </c>
      <c r="C193" s="11">
        <v>0</v>
      </c>
      <c r="D193" s="9">
        <v>0</v>
      </c>
      <c r="E193" s="9">
        <v>0</v>
      </c>
      <c r="F193" s="9">
        <v>0</v>
      </c>
      <c r="G193" s="10">
        <v>0</v>
      </c>
      <c r="H193" s="11">
        <v>1.4873830634664</v>
      </c>
      <c r="I193" s="9">
        <v>8.6788556799999</v>
      </c>
      <c r="J193" s="9">
        <v>0</v>
      </c>
      <c r="K193" s="9">
        <v>0</v>
      </c>
      <c r="L193" s="10">
        <v>0.9738335259665001</v>
      </c>
      <c r="M193" s="11">
        <v>0</v>
      </c>
      <c r="N193" s="9">
        <v>0</v>
      </c>
      <c r="O193" s="9">
        <v>0</v>
      </c>
      <c r="P193" s="9">
        <v>0</v>
      </c>
      <c r="Q193" s="10">
        <v>0</v>
      </c>
      <c r="R193" s="11">
        <v>4.9739645610663</v>
      </c>
      <c r="S193" s="9">
        <v>44.320740266666604</v>
      </c>
      <c r="T193" s="9">
        <v>0.1793152</v>
      </c>
      <c r="U193" s="9">
        <v>0</v>
      </c>
      <c r="V193" s="10">
        <v>0.08212546633310001</v>
      </c>
      <c r="W193" s="11">
        <v>0</v>
      </c>
      <c r="X193" s="9">
        <v>0</v>
      </c>
      <c r="Y193" s="9">
        <v>0</v>
      </c>
      <c r="Z193" s="9">
        <v>0</v>
      </c>
      <c r="AA193" s="10">
        <v>0</v>
      </c>
      <c r="AB193" s="11">
        <v>0</v>
      </c>
      <c r="AC193" s="9">
        <v>0</v>
      </c>
      <c r="AD193" s="9">
        <v>0</v>
      </c>
      <c r="AE193" s="9">
        <v>0</v>
      </c>
      <c r="AF193" s="10">
        <v>0.02370974</v>
      </c>
      <c r="AG193" s="11">
        <v>0</v>
      </c>
      <c r="AH193" s="9">
        <v>0</v>
      </c>
      <c r="AI193" s="9">
        <v>0</v>
      </c>
      <c r="AJ193" s="9">
        <v>0</v>
      </c>
      <c r="AK193" s="10">
        <v>0</v>
      </c>
      <c r="AL193" s="11">
        <v>0</v>
      </c>
      <c r="AM193" s="9">
        <v>0</v>
      </c>
      <c r="AN193" s="9">
        <v>0</v>
      </c>
      <c r="AO193" s="9">
        <v>0</v>
      </c>
      <c r="AP193" s="10">
        <v>0</v>
      </c>
      <c r="AQ193" s="11">
        <v>0</v>
      </c>
      <c r="AR193" s="9">
        <v>0</v>
      </c>
      <c r="AS193" s="9">
        <v>0</v>
      </c>
      <c r="AT193" s="9">
        <v>0</v>
      </c>
      <c r="AU193" s="10">
        <v>0</v>
      </c>
      <c r="AV193" s="11">
        <v>46.3221869918661</v>
      </c>
      <c r="AW193" s="9">
        <v>42.99002367922775</v>
      </c>
      <c r="AX193" s="9">
        <v>0</v>
      </c>
      <c r="AY193" s="9">
        <v>0</v>
      </c>
      <c r="AZ193" s="10">
        <v>18.201393440665896</v>
      </c>
      <c r="BA193" s="11">
        <v>0</v>
      </c>
      <c r="BB193" s="9">
        <v>0</v>
      </c>
      <c r="BC193" s="9">
        <v>0</v>
      </c>
      <c r="BD193" s="9">
        <v>0</v>
      </c>
      <c r="BE193" s="10">
        <v>0</v>
      </c>
      <c r="BF193" s="11">
        <v>10.590471497232901</v>
      </c>
      <c r="BG193" s="9">
        <v>3.9233573716</v>
      </c>
      <c r="BH193" s="9">
        <v>0</v>
      </c>
      <c r="BI193" s="9">
        <v>0</v>
      </c>
      <c r="BJ193" s="10">
        <v>10.071121476966201</v>
      </c>
      <c r="BK193" s="16">
        <f t="shared" si="4"/>
        <v>192.81848196105764</v>
      </c>
      <c r="BL193" s="15"/>
      <c r="BM193" s="49"/>
    </row>
    <row r="194" spans="1:65" s="12" customFormat="1" ht="15">
      <c r="A194" s="5"/>
      <c r="B194" s="8" t="s">
        <v>137</v>
      </c>
      <c r="C194" s="11">
        <v>0</v>
      </c>
      <c r="D194" s="9">
        <v>0</v>
      </c>
      <c r="E194" s="9">
        <v>0</v>
      </c>
      <c r="F194" s="9">
        <v>0</v>
      </c>
      <c r="G194" s="10">
        <v>0</v>
      </c>
      <c r="H194" s="11">
        <v>0.5825191011332999</v>
      </c>
      <c r="I194" s="9">
        <v>41.379135</v>
      </c>
      <c r="J194" s="9">
        <v>0</v>
      </c>
      <c r="K194" s="9">
        <v>0</v>
      </c>
      <c r="L194" s="10">
        <v>8.5159442091</v>
      </c>
      <c r="M194" s="11">
        <v>0</v>
      </c>
      <c r="N194" s="9">
        <v>0</v>
      </c>
      <c r="O194" s="9">
        <v>0</v>
      </c>
      <c r="P194" s="9">
        <v>0</v>
      </c>
      <c r="Q194" s="10">
        <v>0</v>
      </c>
      <c r="R194" s="11">
        <v>0.374776737</v>
      </c>
      <c r="S194" s="9">
        <v>0</v>
      </c>
      <c r="T194" s="9">
        <v>0</v>
      </c>
      <c r="U194" s="9">
        <v>0</v>
      </c>
      <c r="V194" s="10">
        <v>0.0098127663</v>
      </c>
      <c r="W194" s="11">
        <v>0</v>
      </c>
      <c r="X194" s="9">
        <v>0</v>
      </c>
      <c r="Y194" s="9">
        <v>0</v>
      </c>
      <c r="Z194" s="9">
        <v>0</v>
      </c>
      <c r="AA194" s="10">
        <v>0</v>
      </c>
      <c r="AB194" s="11">
        <v>0</v>
      </c>
      <c r="AC194" s="9">
        <v>0</v>
      </c>
      <c r="AD194" s="9">
        <v>0</v>
      </c>
      <c r="AE194" s="9">
        <v>0</v>
      </c>
      <c r="AF194" s="10">
        <v>0</v>
      </c>
      <c r="AG194" s="11">
        <v>0</v>
      </c>
      <c r="AH194" s="9">
        <v>0</v>
      </c>
      <c r="AI194" s="9">
        <v>0</v>
      </c>
      <c r="AJ194" s="9">
        <v>0</v>
      </c>
      <c r="AK194" s="10">
        <v>0</v>
      </c>
      <c r="AL194" s="11">
        <v>0</v>
      </c>
      <c r="AM194" s="9">
        <v>0</v>
      </c>
      <c r="AN194" s="9">
        <v>0</v>
      </c>
      <c r="AO194" s="9">
        <v>0</v>
      </c>
      <c r="AP194" s="10">
        <v>0</v>
      </c>
      <c r="AQ194" s="11">
        <v>0</v>
      </c>
      <c r="AR194" s="9">
        <v>0</v>
      </c>
      <c r="AS194" s="9">
        <v>0</v>
      </c>
      <c r="AT194" s="9">
        <v>0</v>
      </c>
      <c r="AU194" s="10">
        <v>0</v>
      </c>
      <c r="AV194" s="11">
        <v>1.4029661160325</v>
      </c>
      <c r="AW194" s="9">
        <v>36.50124563009649</v>
      </c>
      <c r="AX194" s="9">
        <v>0</v>
      </c>
      <c r="AY194" s="9">
        <v>0</v>
      </c>
      <c r="AZ194" s="10">
        <v>0.39458044179970003</v>
      </c>
      <c r="BA194" s="11">
        <v>0</v>
      </c>
      <c r="BB194" s="9">
        <v>0</v>
      </c>
      <c r="BC194" s="9">
        <v>0</v>
      </c>
      <c r="BD194" s="9">
        <v>0</v>
      </c>
      <c r="BE194" s="10">
        <v>0</v>
      </c>
      <c r="BF194" s="11">
        <v>0.0722826154332</v>
      </c>
      <c r="BG194" s="9">
        <v>35.9937921666665</v>
      </c>
      <c r="BH194" s="9">
        <v>0</v>
      </c>
      <c r="BI194" s="9">
        <v>0</v>
      </c>
      <c r="BJ194" s="10">
        <v>32.8731790283329</v>
      </c>
      <c r="BK194" s="16">
        <f t="shared" si="4"/>
        <v>158.1002338118946</v>
      </c>
      <c r="BL194" s="15"/>
      <c r="BM194" s="49"/>
    </row>
    <row r="195" spans="1:65" s="12" customFormat="1" ht="15">
      <c r="A195" s="5"/>
      <c r="B195" s="8" t="s">
        <v>138</v>
      </c>
      <c r="C195" s="11">
        <v>0</v>
      </c>
      <c r="D195" s="9">
        <v>0</v>
      </c>
      <c r="E195" s="9">
        <v>0</v>
      </c>
      <c r="F195" s="9">
        <v>0</v>
      </c>
      <c r="G195" s="10">
        <v>0</v>
      </c>
      <c r="H195" s="11">
        <v>0.596985402</v>
      </c>
      <c r="I195" s="9">
        <v>0</v>
      </c>
      <c r="J195" s="9">
        <v>0</v>
      </c>
      <c r="K195" s="9">
        <v>0</v>
      </c>
      <c r="L195" s="10">
        <v>0.7303460696333</v>
      </c>
      <c r="M195" s="11">
        <v>0</v>
      </c>
      <c r="N195" s="9">
        <v>0</v>
      </c>
      <c r="O195" s="9">
        <v>0</v>
      </c>
      <c r="P195" s="9">
        <v>0</v>
      </c>
      <c r="Q195" s="10">
        <v>0</v>
      </c>
      <c r="R195" s="11">
        <v>0.5260616582</v>
      </c>
      <c r="S195" s="9">
        <v>0</v>
      </c>
      <c r="T195" s="9">
        <v>0</v>
      </c>
      <c r="U195" s="9">
        <v>0</v>
      </c>
      <c r="V195" s="10">
        <v>0.10503175120000001</v>
      </c>
      <c r="W195" s="11">
        <v>0</v>
      </c>
      <c r="X195" s="9">
        <v>0</v>
      </c>
      <c r="Y195" s="9">
        <v>0</v>
      </c>
      <c r="Z195" s="9">
        <v>0</v>
      </c>
      <c r="AA195" s="10">
        <v>0</v>
      </c>
      <c r="AB195" s="11">
        <v>0.023359579999999998</v>
      </c>
      <c r="AC195" s="9">
        <v>0</v>
      </c>
      <c r="AD195" s="9">
        <v>0</v>
      </c>
      <c r="AE195" s="9">
        <v>0</v>
      </c>
      <c r="AF195" s="10">
        <v>0</v>
      </c>
      <c r="AG195" s="11">
        <v>0</v>
      </c>
      <c r="AH195" s="9">
        <v>0</v>
      </c>
      <c r="AI195" s="9">
        <v>0</v>
      </c>
      <c r="AJ195" s="9">
        <v>0</v>
      </c>
      <c r="AK195" s="10">
        <v>0</v>
      </c>
      <c r="AL195" s="11">
        <v>0</v>
      </c>
      <c r="AM195" s="9">
        <v>0</v>
      </c>
      <c r="AN195" s="9">
        <v>0</v>
      </c>
      <c r="AO195" s="9">
        <v>0</v>
      </c>
      <c r="AP195" s="10">
        <v>0</v>
      </c>
      <c r="AQ195" s="11">
        <v>0</v>
      </c>
      <c r="AR195" s="9">
        <v>0</v>
      </c>
      <c r="AS195" s="9">
        <v>0</v>
      </c>
      <c r="AT195" s="9">
        <v>0</v>
      </c>
      <c r="AU195" s="10">
        <v>0</v>
      </c>
      <c r="AV195" s="11">
        <v>10.2028307992662</v>
      </c>
      <c r="AW195" s="9">
        <v>5.070544162042219</v>
      </c>
      <c r="AX195" s="9">
        <v>0</v>
      </c>
      <c r="AY195" s="9">
        <v>0</v>
      </c>
      <c r="AZ195" s="10">
        <v>7.698105589132899</v>
      </c>
      <c r="BA195" s="11">
        <v>0</v>
      </c>
      <c r="BB195" s="9">
        <v>0</v>
      </c>
      <c r="BC195" s="9">
        <v>0</v>
      </c>
      <c r="BD195" s="9">
        <v>0</v>
      </c>
      <c r="BE195" s="10">
        <v>0</v>
      </c>
      <c r="BF195" s="11">
        <v>3.1998958540328</v>
      </c>
      <c r="BG195" s="9">
        <v>0.017874491399999998</v>
      </c>
      <c r="BH195" s="9">
        <v>0</v>
      </c>
      <c r="BI195" s="9">
        <v>0</v>
      </c>
      <c r="BJ195" s="10">
        <v>0.5925909913666</v>
      </c>
      <c r="BK195" s="16">
        <f t="shared" si="4"/>
        <v>28.76362634827402</v>
      </c>
      <c r="BL195" s="15"/>
      <c r="BM195" s="49"/>
    </row>
    <row r="196" spans="1:65" s="12" customFormat="1" ht="15">
      <c r="A196" s="5"/>
      <c r="B196" s="8" t="s">
        <v>139</v>
      </c>
      <c r="C196" s="11">
        <v>0</v>
      </c>
      <c r="D196" s="9">
        <v>5.8897316666666</v>
      </c>
      <c r="E196" s="9">
        <v>0</v>
      </c>
      <c r="F196" s="9">
        <v>0</v>
      </c>
      <c r="G196" s="10">
        <v>0</v>
      </c>
      <c r="H196" s="11">
        <v>0.24854667633329997</v>
      </c>
      <c r="I196" s="9">
        <v>14.135356</v>
      </c>
      <c r="J196" s="9">
        <v>0</v>
      </c>
      <c r="K196" s="9">
        <v>0</v>
      </c>
      <c r="L196" s="10">
        <v>0</v>
      </c>
      <c r="M196" s="11">
        <v>0</v>
      </c>
      <c r="N196" s="9">
        <v>0</v>
      </c>
      <c r="O196" s="9">
        <v>0</v>
      </c>
      <c r="P196" s="9">
        <v>0</v>
      </c>
      <c r="Q196" s="10">
        <v>0</v>
      </c>
      <c r="R196" s="11">
        <v>0.11838360649990001</v>
      </c>
      <c r="S196" s="9">
        <v>0</v>
      </c>
      <c r="T196" s="9">
        <v>0</v>
      </c>
      <c r="U196" s="9">
        <v>0</v>
      </c>
      <c r="V196" s="10">
        <v>0.0184937574333</v>
      </c>
      <c r="W196" s="11">
        <v>0</v>
      </c>
      <c r="X196" s="9">
        <v>0</v>
      </c>
      <c r="Y196" s="9">
        <v>0</v>
      </c>
      <c r="Z196" s="9">
        <v>0</v>
      </c>
      <c r="AA196" s="10">
        <v>0</v>
      </c>
      <c r="AB196" s="11">
        <v>0</v>
      </c>
      <c r="AC196" s="9">
        <v>0</v>
      </c>
      <c r="AD196" s="9">
        <v>0</v>
      </c>
      <c r="AE196" s="9">
        <v>0</v>
      </c>
      <c r="AF196" s="10">
        <v>0</v>
      </c>
      <c r="AG196" s="11">
        <v>0</v>
      </c>
      <c r="AH196" s="9">
        <v>0</v>
      </c>
      <c r="AI196" s="9">
        <v>0</v>
      </c>
      <c r="AJ196" s="9">
        <v>0</v>
      </c>
      <c r="AK196" s="10">
        <v>0</v>
      </c>
      <c r="AL196" s="11">
        <v>0</v>
      </c>
      <c r="AM196" s="9">
        <v>0</v>
      </c>
      <c r="AN196" s="9">
        <v>0</v>
      </c>
      <c r="AO196" s="9">
        <v>0</v>
      </c>
      <c r="AP196" s="10">
        <v>0</v>
      </c>
      <c r="AQ196" s="11">
        <v>0</v>
      </c>
      <c r="AR196" s="9">
        <v>0</v>
      </c>
      <c r="AS196" s="9">
        <v>0</v>
      </c>
      <c r="AT196" s="9">
        <v>0</v>
      </c>
      <c r="AU196" s="10">
        <v>0</v>
      </c>
      <c r="AV196" s="11">
        <v>0.0088213149998</v>
      </c>
      <c r="AW196" s="9">
        <v>18.818805333334026</v>
      </c>
      <c r="AX196" s="9">
        <v>0</v>
      </c>
      <c r="AY196" s="9">
        <v>0</v>
      </c>
      <c r="AZ196" s="10">
        <v>0.0829203609999</v>
      </c>
      <c r="BA196" s="11">
        <v>0</v>
      </c>
      <c r="BB196" s="9">
        <v>0</v>
      </c>
      <c r="BC196" s="9">
        <v>0</v>
      </c>
      <c r="BD196" s="9">
        <v>0</v>
      </c>
      <c r="BE196" s="10">
        <v>0</v>
      </c>
      <c r="BF196" s="11">
        <v>0.0305805586666</v>
      </c>
      <c r="BG196" s="9">
        <v>17.64263</v>
      </c>
      <c r="BH196" s="9">
        <v>0</v>
      </c>
      <c r="BI196" s="9">
        <v>0</v>
      </c>
      <c r="BJ196" s="10">
        <v>17.6602726299999</v>
      </c>
      <c r="BK196" s="16">
        <f t="shared" si="4"/>
        <v>74.65454190493332</v>
      </c>
      <c r="BL196" s="15"/>
      <c r="BM196" s="49"/>
    </row>
    <row r="197" spans="1:65" s="12" customFormat="1" ht="15">
      <c r="A197" s="5"/>
      <c r="B197" s="8" t="s">
        <v>140</v>
      </c>
      <c r="C197" s="11">
        <v>0</v>
      </c>
      <c r="D197" s="9">
        <v>7.70424755</v>
      </c>
      <c r="E197" s="9">
        <v>0</v>
      </c>
      <c r="F197" s="9">
        <v>0</v>
      </c>
      <c r="G197" s="10">
        <v>0</v>
      </c>
      <c r="H197" s="11">
        <v>0.044696398</v>
      </c>
      <c r="I197" s="9">
        <v>15.290873</v>
      </c>
      <c r="J197" s="9">
        <v>0</v>
      </c>
      <c r="K197" s="9">
        <v>0</v>
      </c>
      <c r="L197" s="10">
        <v>0.01176221</v>
      </c>
      <c r="M197" s="11">
        <v>0</v>
      </c>
      <c r="N197" s="9">
        <v>0</v>
      </c>
      <c r="O197" s="9">
        <v>0</v>
      </c>
      <c r="P197" s="9">
        <v>0</v>
      </c>
      <c r="Q197" s="10">
        <v>0</v>
      </c>
      <c r="R197" s="11">
        <v>0.12173887349999998</v>
      </c>
      <c r="S197" s="9">
        <v>0</v>
      </c>
      <c r="T197" s="9">
        <v>0</v>
      </c>
      <c r="U197" s="9">
        <v>0</v>
      </c>
      <c r="V197" s="10">
        <v>0.0035286629999999996</v>
      </c>
      <c r="W197" s="11">
        <v>0</v>
      </c>
      <c r="X197" s="9">
        <v>0</v>
      </c>
      <c r="Y197" s="9">
        <v>0</v>
      </c>
      <c r="Z197" s="9">
        <v>0</v>
      </c>
      <c r="AA197" s="10">
        <v>0</v>
      </c>
      <c r="AB197" s="11">
        <v>0</v>
      </c>
      <c r="AC197" s="9">
        <v>0</v>
      </c>
      <c r="AD197" s="9">
        <v>0</v>
      </c>
      <c r="AE197" s="9">
        <v>0</v>
      </c>
      <c r="AF197" s="10">
        <v>0</v>
      </c>
      <c r="AG197" s="11">
        <v>0</v>
      </c>
      <c r="AH197" s="9">
        <v>0</v>
      </c>
      <c r="AI197" s="9">
        <v>0</v>
      </c>
      <c r="AJ197" s="9">
        <v>0</v>
      </c>
      <c r="AK197" s="10">
        <v>0</v>
      </c>
      <c r="AL197" s="11">
        <v>0</v>
      </c>
      <c r="AM197" s="9">
        <v>0</v>
      </c>
      <c r="AN197" s="9">
        <v>0</v>
      </c>
      <c r="AO197" s="9">
        <v>0</v>
      </c>
      <c r="AP197" s="10">
        <v>0</v>
      </c>
      <c r="AQ197" s="11">
        <v>0</v>
      </c>
      <c r="AR197" s="9">
        <v>0</v>
      </c>
      <c r="AS197" s="9">
        <v>0</v>
      </c>
      <c r="AT197" s="9">
        <v>0</v>
      </c>
      <c r="AU197" s="10">
        <v>0</v>
      </c>
      <c r="AV197" s="11">
        <v>1.380985732</v>
      </c>
      <c r="AW197" s="9">
        <v>28.180656000044777</v>
      </c>
      <c r="AX197" s="9">
        <v>0</v>
      </c>
      <c r="AY197" s="9">
        <v>0</v>
      </c>
      <c r="AZ197" s="10">
        <v>0.1006166838666</v>
      </c>
      <c r="BA197" s="11">
        <v>0</v>
      </c>
      <c r="BB197" s="9">
        <v>0</v>
      </c>
      <c r="BC197" s="9">
        <v>0</v>
      </c>
      <c r="BD197" s="9">
        <v>0</v>
      </c>
      <c r="BE197" s="10">
        <v>0</v>
      </c>
      <c r="BF197" s="11">
        <v>0.0740916414</v>
      </c>
      <c r="BG197" s="9">
        <v>17.61291</v>
      </c>
      <c r="BH197" s="9">
        <v>0</v>
      </c>
      <c r="BI197" s="9">
        <v>0</v>
      </c>
      <c r="BJ197" s="10">
        <v>0.0058709700000000005</v>
      </c>
      <c r="BK197" s="16">
        <f t="shared" si="4"/>
        <v>70.53197772181137</v>
      </c>
      <c r="BL197" s="15"/>
      <c r="BM197" s="49"/>
    </row>
    <row r="198" spans="1:65" s="12" customFormat="1" ht="15">
      <c r="A198" s="5"/>
      <c r="B198" s="8" t="s">
        <v>141</v>
      </c>
      <c r="C198" s="11">
        <v>0</v>
      </c>
      <c r="D198" s="9">
        <v>0</v>
      </c>
      <c r="E198" s="9">
        <v>0</v>
      </c>
      <c r="F198" s="9">
        <v>0</v>
      </c>
      <c r="G198" s="10">
        <v>0</v>
      </c>
      <c r="H198" s="11">
        <v>0.3137894512332</v>
      </c>
      <c r="I198" s="9">
        <v>84.9907853333333</v>
      </c>
      <c r="J198" s="9">
        <v>0</v>
      </c>
      <c r="K198" s="9">
        <v>0</v>
      </c>
      <c r="L198" s="10">
        <v>0.6273600640997001</v>
      </c>
      <c r="M198" s="11">
        <v>0</v>
      </c>
      <c r="N198" s="9">
        <v>0</v>
      </c>
      <c r="O198" s="9">
        <v>0</v>
      </c>
      <c r="P198" s="9">
        <v>0</v>
      </c>
      <c r="Q198" s="10">
        <v>0</v>
      </c>
      <c r="R198" s="11">
        <v>0.37327513753319996</v>
      </c>
      <c r="S198" s="9">
        <v>0</v>
      </c>
      <c r="T198" s="9">
        <v>0</v>
      </c>
      <c r="U198" s="9">
        <v>0</v>
      </c>
      <c r="V198" s="10">
        <v>1.2515943440664998</v>
      </c>
      <c r="W198" s="11">
        <v>0</v>
      </c>
      <c r="X198" s="9">
        <v>0</v>
      </c>
      <c r="Y198" s="9">
        <v>0</v>
      </c>
      <c r="Z198" s="9">
        <v>0</v>
      </c>
      <c r="AA198" s="10">
        <v>0</v>
      </c>
      <c r="AB198" s="11">
        <v>0</v>
      </c>
      <c r="AC198" s="9">
        <v>0</v>
      </c>
      <c r="AD198" s="9">
        <v>0</v>
      </c>
      <c r="AE198" s="9">
        <v>0</v>
      </c>
      <c r="AF198" s="10">
        <v>0</v>
      </c>
      <c r="AG198" s="11">
        <v>0</v>
      </c>
      <c r="AH198" s="9">
        <v>0</v>
      </c>
      <c r="AI198" s="9">
        <v>0</v>
      </c>
      <c r="AJ198" s="9">
        <v>0</v>
      </c>
      <c r="AK198" s="10">
        <v>0</v>
      </c>
      <c r="AL198" s="11">
        <v>0</v>
      </c>
      <c r="AM198" s="9">
        <v>0</v>
      </c>
      <c r="AN198" s="9">
        <v>0</v>
      </c>
      <c r="AO198" s="9">
        <v>0</v>
      </c>
      <c r="AP198" s="10">
        <v>0</v>
      </c>
      <c r="AQ198" s="11">
        <v>0</v>
      </c>
      <c r="AR198" s="9">
        <v>0</v>
      </c>
      <c r="AS198" s="9">
        <v>0</v>
      </c>
      <c r="AT198" s="9">
        <v>0</v>
      </c>
      <c r="AU198" s="10">
        <v>0</v>
      </c>
      <c r="AV198" s="11">
        <v>0.5216250424995998</v>
      </c>
      <c r="AW198" s="9">
        <v>7.039318272587063</v>
      </c>
      <c r="AX198" s="9">
        <v>0</v>
      </c>
      <c r="AY198" s="9">
        <v>0</v>
      </c>
      <c r="AZ198" s="10">
        <v>17.2623686423996</v>
      </c>
      <c r="BA198" s="11">
        <v>0</v>
      </c>
      <c r="BB198" s="9">
        <v>0</v>
      </c>
      <c r="BC198" s="9">
        <v>0</v>
      </c>
      <c r="BD198" s="9">
        <v>0</v>
      </c>
      <c r="BE198" s="10">
        <v>0</v>
      </c>
      <c r="BF198" s="11">
        <v>0.2325078870332</v>
      </c>
      <c r="BG198" s="9">
        <v>38.362423</v>
      </c>
      <c r="BH198" s="9">
        <v>0</v>
      </c>
      <c r="BI198" s="9">
        <v>0</v>
      </c>
      <c r="BJ198" s="10">
        <v>14.540172065366301</v>
      </c>
      <c r="BK198" s="16">
        <f t="shared" si="4"/>
        <v>165.51521924015168</v>
      </c>
      <c r="BL198" s="15"/>
      <c r="BM198" s="49"/>
    </row>
    <row r="199" spans="1:65" s="12" customFormat="1" ht="15">
      <c r="A199" s="5"/>
      <c r="B199" s="8" t="s">
        <v>142</v>
      </c>
      <c r="C199" s="11">
        <v>0</v>
      </c>
      <c r="D199" s="9">
        <v>0</v>
      </c>
      <c r="E199" s="9">
        <v>0</v>
      </c>
      <c r="F199" s="9">
        <v>0</v>
      </c>
      <c r="G199" s="10">
        <v>0</v>
      </c>
      <c r="H199" s="11">
        <v>1.4948753868998998</v>
      </c>
      <c r="I199" s="9">
        <v>7.3059585435</v>
      </c>
      <c r="J199" s="9">
        <v>0</v>
      </c>
      <c r="K199" s="9">
        <v>0</v>
      </c>
      <c r="L199" s="10">
        <v>0.3401984115</v>
      </c>
      <c r="M199" s="11">
        <v>0</v>
      </c>
      <c r="N199" s="9">
        <v>0</v>
      </c>
      <c r="O199" s="9">
        <v>0</v>
      </c>
      <c r="P199" s="9">
        <v>0</v>
      </c>
      <c r="Q199" s="10">
        <v>0</v>
      </c>
      <c r="R199" s="11">
        <v>0.6422405175</v>
      </c>
      <c r="S199" s="9">
        <v>9.9687645</v>
      </c>
      <c r="T199" s="9">
        <v>0</v>
      </c>
      <c r="U199" s="9">
        <v>0</v>
      </c>
      <c r="V199" s="10">
        <v>0.0266979555</v>
      </c>
      <c r="W199" s="11">
        <v>0</v>
      </c>
      <c r="X199" s="9">
        <v>0</v>
      </c>
      <c r="Y199" s="9">
        <v>0</v>
      </c>
      <c r="Z199" s="9">
        <v>0</v>
      </c>
      <c r="AA199" s="10">
        <v>0</v>
      </c>
      <c r="AB199" s="11">
        <v>0.056780483333300005</v>
      </c>
      <c r="AC199" s="9">
        <v>0</v>
      </c>
      <c r="AD199" s="9">
        <v>0</v>
      </c>
      <c r="AE199" s="9">
        <v>0</v>
      </c>
      <c r="AF199" s="10">
        <v>0</v>
      </c>
      <c r="AG199" s="11">
        <v>0</v>
      </c>
      <c r="AH199" s="9">
        <v>0</v>
      </c>
      <c r="AI199" s="9">
        <v>0</v>
      </c>
      <c r="AJ199" s="9">
        <v>0</v>
      </c>
      <c r="AK199" s="10">
        <v>0</v>
      </c>
      <c r="AL199" s="11">
        <v>0</v>
      </c>
      <c r="AM199" s="9">
        <v>0</v>
      </c>
      <c r="AN199" s="9">
        <v>0</v>
      </c>
      <c r="AO199" s="9">
        <v>0</v>
      </c>
      <c r="AP199" s="10">
        <v>0</v>
      </c>
      <c r="AQ199" s="11">
        <v>0</v>
      </c>
      <c r="AR199" s="9">
        <v>0</v>
      </c>
      <c r="AS199" s="9">
        <v>0</v>
      </c>
      <c r="AT199" s="9">
        <v>0</v>
      </c>
      <c r="AU199" s="10">
        <v>0</v>
      </c>
      <c r="AV199" s="11">
        <v>7.549289796331499</v>
      </c>
      <c r="AW199" s="9">
        <v>9.245111859069521</v>
      </c>
      <c r="AX199" s="9">
        <v>0</v>
      </c>
      <c r="AY199" s="9">
        <v>0</v>
      </c>
      <c r="AZ199" s="10">
        <v>2.3628735797323</v>
      </c>
      <c r="BA199" s="11">
        <v>0</v>
      </c>
      <c r="BB199" s="9">
        <v>0</v>
      </c>
      <c r="BC199" s="9">
        <v>0</v>
      </c>
      <c r="BD199" s="9">
        <v>0</v>
      </c>
      <c r="BE199" s="10">
        <v>0</v>
      </c>
      <c r="BF199" s="11">
        <v>0.7854424586658999</v>
      </c>
      <c r="BG199" s="9">
        <v>0</v>
      </c>
      <c r="BH199" s="9">
        <v>0</v>
      </c>
      <c r="BI199" s="9">
        <v>0</v>
      </c>
      <c r="BJ199" s="10">
        <v>0.8735213540663999</v>
      </c>
      <c r="BK199" s="16">
        <f t="shared" si="4"/>
        <v>40.65175484609882</v>
      </c>
      <c r="BL199" s="15"/>
      <c r="BM199" s="56"/>
    </row>
    <row r="200" spans="1:65" s="12" customFormat="1" ht="15">
      <c r="A200" s="5"/>
      <c r="B200" s="8" t="s">
        <v>143</v>
      </c>
      <c r="C200" s="11">
        <v>0</v>
      </c>
      <c r="D200" s="9">
        <v>0</v>
      </c>
      <c r="E200" s="9">
        <v>0</v>
      </c>
      <c r="F200" s="9">
        <v>0</v>
      </c>
      <c r="G200" s="10">
        <v>0</v>
      </c>
      <c r="H200" s="11">
        <v>0.1889919808</v>
      </c>
      <c r="I200" s="9">
        <v>246.56114</v>
      </c>
      <c r="J200" s="9">
        <v>0</v>
      </c>
      <c r="K200" s="9">
        <v>0</v>
      </c>
      <c r="L200" s="10">
        <v>0.1449550144</v>
      </c>
      <c r="M200" s="11">
        <v>0</v>
      </c>
      <c r="N200" s="9">
        <v>0</v>
      </c>
      <c r="O200" s="9">
        <v>0</v>
      </c>
      <c r="P200" s="9">
        <v>0</v>
      </c>
      <c r="Q200" s="10">
        <v>0</v>
      </c>
      <c r="R200" s="11">
        <v>0.0011467959999999998</v>
      </c>
      <c r="S200" s="9">
        <v>0</v>
      </c>
      <c r="T200" s="9">
        <v>0</v>
      </c>
      <c r="U200" s="9">
        <v>0</v>
      </c>
      <c r="V200" s="10">
        <v>0.1041290768</v>
      </c>
      <c r="W200" s="11">
        <v>0</v>
      </c>
      <c r="X200" s="9">
        <v>0</v>
      </c>
      <c r="Y200" s="9">
        <v>0</v>
      </c>
      <c r="Z200" s="9">
        <v>0</v>
      </c>
      <c r="AA200" s="10">
        <v>0</v>
      </c>
      <c r="AB200" s="11">
        <v>0</v>
      </c>
      <c r="AC200" s="9">
        <v>0</v>
      </c>
      <c r="AD200" s="9">
        <v>0</v>
      </c>
      <c r="AE200" s="9">
        <v>0</v>
      </c>
      <c r="AF200" s="10">
        <v>0</v>
      </c>
      <c r="AG200" s="11">
        <v>0</v>
      </c>
      <c r="AH200" s="9">
        <v>0</v>
      </c>
      <c r="AI200" s="9">
        <v>0</v>
      </c>
      <c r="AJ200" s="9">
        <v>0</v>
      </c>
      <c r="AK200" s="10">
        <v>0</v>
      </c>
      <c r="AL200" s="11">
        <v>0</v>
      </c>
      <c r="AM200" s="9">
        <v>0</v>
      </c>
      <c r="AN200" s="9">
        <v>0</v>
      </c>
      <c r="AO200" s="9">
        <v>0</v>
      </c>
      <c r="AP200" s="10">
        <v>0</v>
      </c>
      <c r="AQ200" s="11">
        <v>0</v>
      </c>
      <c r="AR200" s="9">
        <v>0</v>
      </c>
      <c r="AS200" s="9">
        <v>0</v>
      </c>
      <c r="AT200" s="9">
        <v>0</v>
      </c>
      <c r="AU200" s="10">
        <v>0</v>
      </c>
      <c r="AV200" s="11">
        <v>0.04867756139980001</v>
      </c>
      <c r="AW200" s="9">
        <v>9.161173333074037</v>
      </c>
      <c r="AX200" s="9">
        <v>0</v>
      </c>
      <c r="AY200" s="9">
        <v>0</v>
      </c>
      <c r="AZ200" s="10">
        <v>2.8804069149333</v>
      </c>
      <c r="BA200" s="11">
        <v>0</v>
      </c>
      <c r="BB200" s="9">
        <v>0</v>
      </c>
      <c r="BC200" s="9">
        <v>0</v>
      </c>
      <c r="BD200" s="9">
        <v>0</v>
      </c>
      <c r="BE200" s="10">
        <v>0</v>
      </c>
      <c r="BF200" s="11">
        <v>2.4403075466665</v>
      </c>
      <c r="BG200" s="9">
        <v>82.45056</v>
      </c>
      <c r="BH200" s="9">
        <v>0</v>
      </c>
      <c r="BI200" s="9">
        <v>0</v>
      </c>
      <c r="BJ200" s="10">
        <v>0.0051531599999999995</v>
      </c>
      <c r="BK200" s="16">
        <f t="shared" si="4"/>
        <v>343.98664138407366</v>
      </c>
      <c r="BL200" s="15"/>
      <c r="BM200" s="56"/>
    </row>
    <row r="201" spans="1:65" s="12" customFormat="1" ht="15">
      <c r="A201" s="5"/>
      <c r="B201" s="8" t="s">
        <v>144</v>
      </c>
      <c r="C201" s="11">
        <v>0</v>
      </c>
      <c r="D201" s="9">
        <v>0</v>
      </c>
      <c r="E201" s="9">
        <v>0</v>
      </c>
      <c r="F201" s="9">
        <v>0</v>
      </c>
      <c r="G201" s="10">
        <v>0</v>
      </c>
      <c r="H201" s="11">
        <v>0.7437361513331001</v>
      </c>
      <c r="I201" s="9">
        <v>0.1707122</v>
      </c>
      <c r="J201" s="9">
        <v>0</v>
      </c>
      <c r="K201" s="9">
        <v>0</v>
      </c>
      <c r="L201" s="10">
        <v>0.483229334133</v>
      </c>
      <c r="M201" s="11">
        <v>0</v>
      </c>
      <c r="N201" s="9">
        <v>0</v>
      </c>
      <c r="O201" s="9">
        <v>0</v>
      </c>
      <c r="P201" s="9">
        <v>0</v>
      </c>
      <c r="Q201" s="10">
        <v>0</v>
      </c>
      <c r="R201" s="11">
        <v>0.032821416633</v>
      </c>
      <c r="S201" s="9">
        <v>1.5335645966666</v>
      </c>
      <c r="T201" s="9">
        <v>0</v>
      </c>
      <c r="U201" s="9">
        <v>0</v>
      </c>
      <c r="V201" s="10">
        <v>0.3628203290663</v>
      </c>
      <c r="W201" s="11">
        <v>0</v>
      </c>
      <c r="X201" s="9">
        <v>0</v>
      </c>
      <c r="Y201" s="9">
        <v>0</v>
      </c>
      <c r="Z201" s="9">
        <v>0</v>
      </c>
      <c r="AA201" s="10">
        <v>0</v>
      </c>
      <c r="AB201" s="11">
        <v>0</v>
      </c>
      <c r="AC201" s="9">
        <v>0</v>
      </c>
      <c r="AD201" s="9">
        <v>0</v>
      </c>
      <c r="AE201" s="9">
        <v>0</v>
      </c>
      <c r="AF201" s="10">
        <v>0</v>
      </c>
      <c r="AG201" s="11">
        <v>0</v>
      </c>
      <c r="AH201" s="9">
        <v>0</v>
      </c>
      <c r="AI201" s="9">
        <v>0</v>
      </c>
      <c r="AJ201" s="9">
        <v>0</v>
      </c>
      <c r="AK201" s="10">
        <v>0</v>
      </c>
      <c r="AL201" s="11">
        <v>0</v>
      </c>
      <c r="AM201" s="9">
        <v>0</v>
      </c>
      <c r="AN201" s="9">
        <v>0</v>
      </c>
      <c r="AO201" s="9">
        <v>0</v>
      </c>
      <c r="AP201" s="10">
        <v>0</v>
      </c>
      <c r="AQ201" s="11">
        <v>0</v>
      </c>
      <c r="AR201" s="9">
        <v>0</v>
      </c>
      <c r="AS201" s="9">
        <v>0</v>
      </c>
      <c r="AT201" s="9">
        <v>0</v>
      </c>
      <c r="AU201" s="10">
        <v>0</v>
      </c>
      <c r="AV201" s="11">
        <v>14.759742574832702</v>
      </c>
      <c r="AW201" s="9">
        <v>11.74666353555426</v>
      </c>
      <c r="AX201" s="9">
        <v>0</v>
      </c>
      <c r="AY201" s="9">
        <v>0</v>
      </c>
      <c r="AZ201" s="10">
        <v>3.1518585376663992</v>
      </c>
      <c r="BA201" s="11">
        <v>0</v>
      </c>
      <c r="BB201" s="9">
        <v>0</v>
      </c>
      <c r="BC201" s="9">
        <v>0</v>
      </c>
      <c r="BD201" s="9">
        <v>0</v>
      </c>
      <c r="BE201" s="10">
        <v>0</v>
      </c>
      <c r="BF201" s="11">
        <v>3.4457027390998007</v>
      </c>
      <c r="BG201" s="9">
        <v>0</v>
      </c>
      <c r="BH201" s="9">
        <v>0</v>
      </c>
      <c r="BI201" s="9">
        <v>0</v>
      </c>
      <c r="BJ201" s="10">
        <v>0.6510712761331999</v>
      </c>
      <c r="BK201" s="16">
        <f t="shared" si="4"/>
        <v>37.081922691118365</v>
      </c>
      <c r="BL201" s="15"/>
      <c r="BM201" s="56"/>
    </row>
    <row r="202" spans="1:65" s="12" customFormat="1" ht="15">
      <c r="A202" s="5"/>
      <c r="B202" s="8" t="s">
        <v>145</v>
      </c>
      <c r="C202" s="11">
        <v>0</v>
      </c>
      <c r="D202" s="9">
        <v>0.3404566</v>
      </c>
      <c r="E202" s="9">
        <v>0</v>
      </c>
      <c r="F202" s="9">
        <v>0</v>
      </c>
      <c r="G202" s="10">
        <v>0</v>
      </c>
      <c r="H202" s="11">
        <v>1.2065781903997999</v>
      </c>
      <c r="I202" s="9">
        <v>17.0228299999998</v>
      </c>
      <c r="J202" s="9">
        <v>0</v>
      </c>
      <c r="K202" s="9">
        <v>0</v>
      </c>
      <c r="L202" s="10">
        <v>0.8854141310665</v>
      </c>
      <c r="M202" s="11">
        <v>0</v>
      </c>
      <c r="N202" s="9">
        <v>0</v>
      </c>
      <c r="O202" s="9">
        <v>0</v>
      </c>
      <c r="P202" s="9">
        <v>0</v>
      </c>
      <c r="Q202" s="10">
        <v>0</v>
      </c>
      <c r="R202" s="11">
        <v>0.0034045659999000005</v>
      </c>
      <c r="S202" s="9">
        <v>0</v>
      </c>
      <c r="T202" s="9">
        <v>0</v>
      </c>
      <c r="U202" s="9">
        <v>0</v>
      </c>
      <c r="V202" s="10">
        <v>0.0411952485998</v>
      </c>
      <c r="W202" s="11">
        <v>0</v>
      </c>
      <c r="X202" s="9">
        <v>0</v>
      </c>
      <c r="Y202" s="9">
        <v>0</v>
      </c>
      <c r="Z202" s="9">
        <v>0</v>
      </c>
      <c r="AA202" s="10">
        <v>0</v>
      </c>
      <c r="AB202" s="11">
        <v>0</v>
      </c>
      <c r="AC202" s="9">
        <v>0</v>
      </c>
      <c r="AD202" s="9">
        <v>0</v>
      </c>
      <c r="AE202" s="9">
        <v>0</v>
      </c>
      <c r="AF202" s="10">
        <v>0</v>
      </c>
      <c r="AG202" s="11">
        <v>0</v>
      </c>
      <c r="AH202" s="9">
        <v>0</v>
      </c>
      <c r="AI202" s="9">
        <v>0</v>
      </c>
      <c r="AJ202" s="9">
        <v>0</v>
      </c>
      <c r="AK202" s="10">
        <v>0</v>
      </c>
      <c r="AL202" s="11">
        <v>0</v>
      </c>
      <c r="AM202" s="9">
        <v>0</v>
      </c>
      <c r="AN202" s="9">
        <v>0</v>
      </c>
      <c r="AO202" s="9">
        <v>0</v>
      </c>
      <c r="AP202" s="10">
        <v>0</v>
      </c>
      <c r="AQ202" s="11">
        <v>0</v>
      </c>
      <c r="AR202" s="9">
        <v>0</v>
      </c>
      <c r="AS202" s="9">
        <v>0</v>
      </c>
      <c r="AT202" s="9">
        <v>0</v>
      </c>
      <c r="AU202" s="10">
        <v>0</v>
      </c>
      <c r="AV202" s="11">
        <v>0.5569015942662999</v>
      </c>
      <c r="AW202" s="9">
        <v>0.5648318335676086</v>
      </c>
      <c r="AX202" s="9">
        <v>0</v>
      </c>
      <c r="AY202" s="9">
        <v>0</v>
      </c>
      <c r="AZ202" s="10">
        <v>0.1639600838329</v>
      </c>
      <c r="BA202" s="11">
        <v>0</v>
      </c>
      <c r="BB202" s="9">
        <v>0</v>
      </c>
      <c r="BC202" s="9">
        <v>0</v>
      </c>
      <c r="BD202" s="9">
        <v>0</v>
      </c>
      <c r="BE202" s="10">
        <v>0</v>
      </c>
      <c r="BF202" s="11">
        <v>0.1739682046665</v>
      </c>
      <c r="BG202" s="9">
        <v>0</v>
      </c>
      <c r="BH202" s="9">
        <v>0</v>
      </c>
      <c r="BI202" s="9">
        <v>0</v>
      </c>
      <c r="BJ202" s="10">
        <v>2.1124555937330998</v>
      </c>
      <c r="BK202" s="16">
        <f t="shared" si="4"/>
        <v>23.07199604613221</v>
      </c>
      <c r="BL202" s="15"/>
      <c r="BM202" s="56"/>
    </row>
    <row r="203" spans="1:65" s="12" customFormat="1" ht="15">
      <c r="A203" s="5"/>
      <c r="B203" s="8" t="s">
        <v>146</v>
      </c>
      <c r="C203" s="11">
        <v>0</v>
      </c>
      <c r="D203" s="9">
        <v>0</v>
      </c>
      <c r="E203" s="9">
        <v>0</v>
      </c>
      <c r="F203" s="9">
        <v>0</v>
      </c>
      <c r="G203" s="10">
        <v>0</v>
      </c>
      <c r="H203" s="11">
        <v>1.5159056921000003</v>
      </c>
      <c r="I203" s="9">
        <v>212.04624404296652</v>
      </c>
      <c r="J203" s="9">
        <v>0</v>
      </c>
      <c r="K203" s="9">
        <v>0</v>
      </c>
      <c r="L203" s="10">
        <v>0.8228598735999</v>
      </c>
      <c r="M203" s="11">
        <v>0</v>
      </c>
      <c r="N203" s="9">
        <v>0</v>
      </c>
      <c r="O203" s="9">
        <v>0</v>
      </c>
      <c r="P203" s="9">
        <v>0</v>
      </c>
      <c r="Q203" s="10">
        <v>0</v>
      </c>
      <c r="R203" s="11">
        <v>0.0022510186665</v>
      </c>
      <c r="S203" s="9">
        <v>5.6275466666666</v>
      </c>
      <c r="T203" s="9">
        <v>0</v>
      </c>
      <c r="U203" s="9">
        <v>0</v>
      </c>
      <c r="V203" s="10">
        <v>0.0112552059333</v>
      </c>
      <c r="W203" s="11">
        <v>0</v>
      </c>
      <c r="X203" s="9">
        <v>0</v>
      </c>
      <c r="Y203" s="9">
        <v>0</v>
      </c>
      <c r="Z203" s="9">
        <v>0</v>
      </c>
      <c r="AA203" s="10">
        <v>0</v>
      </c>
      <c r="AB203" s="11">
        <v>0</v>
      </c>
      <c r="AC203" s="9">
        <v>0</v>
      </c>
      <c r="AD203" s="9">
        <v>0</v>
      </c>
      <c r="AE203" s="9">
        <v>0</v>
      </c>
      <c r="AF203" s="10">
        <v>0</v>
      </c>
      <c r="AG203" s="11">
        <v>0</v>
      </c>
      <c r="AH203" s="9">
        <v>0</v>
      </c>
      <c r="AI203" s="9">
        <v>0</v>
      </c>
      <c r="AJ203" s="9">
        <v>0</v>
      </c>
      <c r="AK203" s="10">
        <v>0</v>
      </c>
      <c r="AL203" s="11">
        <v>0</v>
      </c>
      <c r="AM203" s="9">
        <v>0</v>
      </c>
      <c r="AN203" s="9">
        <v>0</v>
      </c>
      <c r="AO203" s="9">
        <v>0</v>
      </c>
      <c r="AP203" s="10">
        <v>0</v>
      </c>
      <c r="AQ203" s="11">
        <v>0</v>
      </c>
      <c r="AR203" s="9">
        <v>0</v>
      </c>
      <c r="AS203" s="9">
        <v>0</v>
      </c>
      <c r="AT203" s="9">
        <v>0</v>
      </c>
      <c r="AU203" s="10">
        <v>0</v>
      </c>
      <c r="AV203" s="11">
        <v>6.728153869266599</v>
      </c>
      <c r="AW203" s="9">
        <v>0.5602424998503313</v>
      </c>
      <c r="AX203" s="9">
        <v>0</v>
      </c>
      <c r="AY203" s="9">
        <v>0</v>
      </c>
      <c r="AZ203" s="10">
        <v>0.148800408</v>
      </c>
      <c r="BA203" s="11">
        <v>0</v>
      </c>
      <c r="BB203" s="9">
        <v>0</v>
      </c>
      <c r="BC203" s="9">
        <v>0</v>
      </c>
      <c r="BD203" s="9">
        <v>0</v>
      </c>
      <c r="BE203" s="10">
        <v>0</v>
      </c>
      <c r="BF203" s="11">
        <v>0.0182022789666</v>
      </c>
      <c r="BG203" s="9">
        <v>0</v>
      </c>
      <c r="BH203" s="9">
        <v>0</v>
      </c>
      <c r="BI203" s="9">
        <v>0</v>
      </c>
      <c r="BJ203" s="10">
        <v>0.007283152500000001</v>
      </c>
      <c r="BK203" s="16">
        <f t="shared" si="4"/>
        <v>227.48874470851638</v>
      </c>
      <c r="BL203" s="15"/>
      <c r="BM203" s="56"/>
    </row>
    <row r="204" spans="1:65" s="12" customFormat="1" ht="15">
      <c r="A204" s="5"/>
      <c r="B204" s="8" t="s">
        <v>178</v>
      </c>
      <c r="C204" s="11">
        <v>0</v>
      </c>
      <c r="D204" s="9">
        <v>0</v>
      </c>
      <c r="E204" s="9">
        <v>0</v>
      </c>
      <c r="F204" s="9">
        <v>0</v>
      </c>
      <c r="G204" s="10">
        <v>0</v>
      </c>
      <c r="H204" s="11">
        <v>0.1538092266</v>
      </c>
      <c r="I204" s="9">
        <v>115.2168897</v>
      </c>
      <c r="J204" s="9">
        <v>0</v>
      </c>
      <c r="K204" s="9">
        <v>0</v>
      </c>
      <c r="L204" s="10">
        <v>0.252614571</v>
      </c>
      <c r="M204" s="11">
        <v>0</v>
      </c>
      <c r="N204" s="9">
        <v>0</v>
      </c>
      <c r="O204" s="9">
        <v>0</v>
      </c>
      <c r="P204" s="9">
        <v>0</v>
      </c>
      <c r="Q204" s="10">
        <v>0</v>
      </c>
      <c r="R204" s="11">
        <v>0.002240484</v>
      </c>
      <c r="S204" s="9">
        <v>17.923872</v>
      </c>
      <c r="T204" s="9">
        <v>0</v>
      </c>
      <c r="U204" s="9">
        <v>0</v>
      </c>
      <c r="V204" s="10">
        <v>0</v>
      </c>
      <c r="W204" s="11">
        <v>0</v>
      </c>
      <c r="X204" s="9">
        <v>0</v>
      </c>
      <c r="Y204" s="9">
        <v>0</v>
      </c>
      <c r="Z204" s="9">
        <v>0</v>
      </c>
      <c r="AA204" s="10">
        <v>0</v>
      </c>
      <c r="AB204" s="11">
        <v>0</v>
      </c>
      <c r="AC204" s="9">
        <v>0</v>
      </c>
      <c r="AD204" s="9">
        <v>0</v>
      </c>
      <c r="AE204" s="9">
        <v>0</v>
      </c>
      <c r="AF204" s="10">
        <v>0</v>
      </c>
      <c r="AG204" s="11">
        <v>0</v>
      </c>
      <c r="AH204" s="9">
        <v>0</v>
      </c>
      <c r="AI204" s="9">
        <v>0</v>
      </c>
      <c r="AJ204" s="9">
        <v>0</v>
      </c>
      <c r="AK204" s="10">
        <v>0</v>
      </c>
      <c r="AL204" s="11">
        <v>0</v>
      </c>
      <c r="AM204" s="9">
        <v>0</v>
      </c>
      <c r="AN204" s="9">
        <v>0</v>
      </c>
      <c r="AO204" s="9">
        <v>0</v>
      </c>
      <c r="AP204" s="10">
        <v>0</v>
      </c>
      <c r="AQ204" s="11">
        <v>0</v>
      </c>
      <c r="AR204" s="9">
        <v>0</v>
      </c>
      <c r="AS204" s="9">
        <v>0</v>
      </c>
      <c r="AT204" s="9">
        <v>0</v>
      </c>
      <c r="AU204" s="10">
        <v>0</v>
      </c>
      <c r="AV204" s="11">
        <v>0.564615755</v>
      </c>
      <c r="AW204" s="9">
        <v>3.354153</v>
      </c>
      <c r="AX204" s="9">
        <v>0</v>
      </c>
      <c r="AY204" s="9">
        <v>0</v>
      </c>
      <c r="AZ204" s="10">
        <v>0.22484005610000002</v>
      </c>
      <c r="BA204" s="11">
        <v>0</v>
      </c>
      <c r="BB204" s="9">
        <v>0</v>
      </c>
      <c r="BC204" s="9">
        <v>0</v>
      </c>
      <c r="BD204" s="9">
        <v>0</v>
      </c>
      <c r="BE204" s="10">
        <v>0</v>
      </c>
      <c r="BF204" s="11">
        <v>0.08463646070000001</v>
      </c>
      <c r="BG204" s="9">
        <v>41.367887</v>
      </c>
      <c r="BH204" s="9">
        <v>0</v>
      </c>
      <c r="BI204" s="9">
        <v>0</v>
      </c>
      <c r="BJ204" s="10">
        <v>0.006708306</v>
      </c>
      <c r="BK204" s="16">
        <f t="shared" si="4"/>
        <v>179.1522665594</v>
      </c>
      <c r="BL204" s="15"/>
      <c r="BM204" s="56"/>
    </row>
    <row r="205" spans="1:65" s="12" customFormat="1" ht="15">
      <c r="A205" s="5"/>
      <c r="B205" s="8" t="s">
        <v>183</v>
      </c>
      <c r="C205" s="11">
        <v>0</v>
      </c>
      <c r="D205" s="9">
        <v>0</v>
      </c>
      <c r="E205" s="9">
        <v>0</v>
      </c>
      <c r="F205" s="9">
        <v>0</v>
      </c>
      <c r="G205" s="10">
        <v>0</v>
      </c>
      <c r="H205" s="11">
        <v>0.8851921208332</v>
      </c>
      <c r="I205" s="9">
        <v>240.1467583333332</v>
      </c>
      <c r="J205" s="9">
        <v>0</v>
      </c>
      <c r="K205" s="9">
        <v>0</v>
      </c>
      <c r="L205" s="10">
        <v>0.08723470616640001</v>
      </c>
      <c r="M205" s="11">
        <v>0</v>
      </c>
      <c r="N205" s="9">
        <v>0</v>
      </c>
      <c r="O205" s="9">
        <v>0</v>
      </c>
      <c r="P205" s="9">
        <v>0</v>
      </c>
      <c r="Q205" s="10">
        <v>0</v>
      </c>
      <c r="R205" s="11">
        <v>0.0025131637998999997</v>
      </c>
      <c r="S205" s="9">
        <v>15.637463333333299</v>
      </c>
      <c r="T205" s="9">
        <v>0</v>
      </c>
      <c r="U205" s="9">
        <v>0</v>
      </c>
      <c r="V205" s="10">
        <v>0.010052655</v>
      </c>
      <c r="W205" s="11">
        <v>0</v>
      </c>
      <c r="X205" s="9">
        <v>0</v>
      </c>
      <c r="Y205" s="9">
        <v>0</v>
      </c>
      <c r="Z205" s="9">
        <v>0</v>
      </c>
      <c r="AA205" s="10">
        <v>0</v>
      </c>
      <c r="AB205" s="11">
        <v>0.0055785433333000005</v>
      </c>
      <c r="AC205" s="9">
        <v>0</v>
      </c>
      <c r="AD205" s="9">
        <v>0</v>
      </c>
      <c r="AE205" s="9">
        <v>0</v>
      </c>
      <c r="AF205" s="10">
        <v>0</v>
      </c>
      <c r="AG205" s="11">
        <v>0</v>
      </c>
      <c r="AH205" s="9">
        <v>0</v>
      </c>
      <c r="AI205" s="9">
        <v>0</v>
      </c>
      <c r="AJ205" s="9">
        <v>0</v>
      </c>
      <c r="AK205" s="10">
        <v>0</v>
      </c>
      <c r="AL205" s="11">
        <v>0</v>
      </c>
      <c r="AM205" s="9">
        <v>0</v>
      </c>
      <c r="AN205" s="9">
        <v>0</v>
      </c>
      <c r="AO205" s="9">
        <v>0</v>
      </c>
      <c r="AP205" s="10">
        <v>0</v>
      </c>
      <c r="AQ205" s="11">
        <v>0</v>
      </c>
      <c r="AR205" s="9">
        <v>0</v>
      </c>
      <c r="AS205" s="9">
        <v>0</v>
      </c>
      <c r="AT205" s="9">
        <v>0</v>
      </c>
      <c r="AU205" s="10">
        <v>0</v>
      </c>
      <c r="AV205" s="11">
        <v>0.34198702049949997</v>
      </c>
      <c r="AW205" s="9">
        <v>0.44765002007106675</v>
      </c>
      <c r="AX205" s="9">
        <v>0</v>
      </c>
      <c r="AY205" s="9">
        <v>0</v>
      </c>
      <c r="AZ205" s="10">
        <v>0.0658268113332</v>
      </c>
      <c r="BA205" s="11">
        <v>0</v>
      </c>
      <c r="BB205" s="9">
        <v>0</v>
      </c>
      <c r="BC205" s="9">
        <v>0</v>
      </c>
      <c r="BD205" s="9">
        <v>0</v>
      </c>
      <c r="BE205" s="10">
        <v>0</v>
      </c>
      <c r="BF205" s="11">
        <v>0.021198464666599998</v>
      </c>
      <c r="BG205" s="9">
        <v>78.0996066666666</v>
      </c>
      <c r="BH205" s="9">
        <v>0</v>
      </c>
      <c r="BI205" s="9">
        <v>0</v>
      </c>
      <c r="BJ205" s="10">
        <v>0.0016735629998999998</v>
      </c>
      <c r="BK205" s="16">
        <f t="shared" si="4"/>
        <v>335.75273540203614</v>
      </c>
      <c r="BL205" s="15"/>
      <c r="BM205" s="56"/>
    </row>
    <row r="206" spans="1:65" s="20" customFormat="1" ht="15">
      <c r="A206" s="5"/>
      <c r="B206" s="14" t="s">
        <v>17</v>
      </c>
      <c r="C206" s="19">
        <f aca="true" t="shared" si="5" ref="C206:AH206">SUM(C20:C205)</f>
        <v>0</v>
      </c>
      <c r="D206" s="17">
        <f t="shared" si="5"/>
        <v>1223.7150072961992</v>
      </c>
      <c r="E206" s="17">
        <f t="shared" si="5"/>
        <v>0</v>
      </c>
      <c r="F206" s="17">
        <f t="shared" si="5"/>
        <v>0</v>
      </c>
      <c r="G206" s="18">
        <f t="shared" si="5"/>
        <v>127.1923811676</v>
      </c>
      <c r="H206" s="19">
        <f t="shared" si="5"/>
        <v>454.0743789754435</v>
      </c>
      <c r="I206" s="17">
        <f t="shared" si="5"/>
        <v>8399.05800834879</v>
      </c>
      <c r="J206" s="17">
        <f t="shared" si="5"/>
        <v>12.9312359166666</v>
      </c>
      <c r="K206" s="17">
        <f t="shared" si="5"/>
        <v>0</v>
      </c>
      <c r="L206" s="18">
        <f t="shared" si="5"/>
        <v>322.888744963478</v>
      </c>
      <c r="M206" s="19">
        <f t="shared" si="5"/>
        <v>0</v>
      </c>
      <c r="N206" s="17">
        <f t="shared" si="5"/>
        <v>0</v>
      </c>
      <c r="O206" s="17">
        <f t="shared" si="5"/>
        <v>0</v>
      </c>
      <c r="P206" s="17">
        <f t="shared" si="5"/>
        <v>0</v>
      </c>
      <c r="Q206" s="18">
        <f t="shared" si="5"/>
        <v>0</v>
      </c>
      <c r="R206" s="19">
        <f t="shared" si="5"/>
        <v>137.88613984971133</v>
      </c>
      <c r="S206" s="17">
        <f t="shared" si="5"/>
        <v>2726.3199570002284</v>
      </c>
      <c r="T206" s="17">
        <f t="shared" si="5"/>
        <v>35.1950659574662</v>
      </c>
      <c r="U206" s="17">
        <f t="shared" si="5"/>
        <v>0</v>
      </c>
      <c r="V206" s="18">
        <f t="shared" si="5"/>
        <v>162.12475404974947</v>
      </c>
      <c r="W206" s="19">
        <f t="shared" si="5"/>
        <v>0</v>
      </c>
      <c r="X206" s="17">
        <f t="shared" si="5"/>
        <v>0</v>
      </c>
      <c r="Y206" s="17">
        <f t="shared" si="5"/>
        <v>0</v>
      </c>
      <c r="Z206" s="17">
        <f t="shared" si="5"/>
        <v>0</v>
      </c>
      <c r="AA206" s="18">
        <f t="shared" si="5"/>
        <v>0</v>
      </c>
      <c r="AB206" s="19">
        <f t="shared" si="5"/>
        <v>2.4604403659983003</v>
      </c>
      <c r="AC206" s="17">
        <f t="shared" si="5"/>
        <v>0.0559581604333</v>
      </c>
      <c r="AD206" s="17">
        <f t="shared" si="5"/>
        <v>0</v>
      </c>
      <c r="AE206" s="17">
        <f t="shared" si="5"/>
        <v>0</v>
      </c>
      <c r="AF206" s="18">
        <f t="shared" si="5"/>
        <v>2.4365531857994</v>
      </c>
      <c r="AG206" s="19">
        <f t="shared" si="5"/>
        <v>0</v>
      </c>
      <c r="AH206" s="17">
        <f t="shared" si="5"/>
        <v>0</v>
      </c>
      <c r="AI206" s="17">
        <f aca="true" t="shared" si="6" ref="AI206:BK206">SUM(AI20:AI205)</f>
        <v>0</v>
      </c>
      <c r="AJ206" s="17">
        <f t="shared" si="6"/>
        <v>0</v>
      </c>
      <c r="AK206" s="18">
        <f t="shared" si="6"/>
        <v>0</v>
      </c>
      <c r="AL206" s="19">
        <f t="shared" si="6"/>
        <v>0.07925368553269999</v>
      </c>
      <c r="AM206" s="17">
        <f t="shared" si="6"/>
        <v>0</v>
      </c>
      <c r="AN206" s="17">
        <f t="shared" si="6"/>
        <v>0</v>
      </c>
      <c r="AO206" s="17">
        <f t="shared" si="6"/>
        <v>0</v>
      </c>
      <c r="AP206" s="18">
        <f t="shared" si="6"/>
        <v>0.2017589198998</v>
      </c>
      <c r="AQ206" s="19">
        <f t="shared" si="6"/>
        <v>0</v>
      </c>
      <c r="AR206" s="17">
        <f t="shared" si="6"/>
        <v>560.6299259066666</v>
      </c>
      <c r="AS206" s="17">
        <f t="shared" si="6"/>
        <v>0</v>
      </c>
      <c r="AT206" s="17">
        <f t="shared" si="6"/>
        <v>0</v>
      </c>
      <c r="AU206" s="18">
        <f t="shared" si="6"/>
        <v>0</v>
      </c>
      <c r="AV206" s="19">
        <f t="shared" si="6"/>
        <v>3457.6105329376433</v>
      </c>
      <c r="AW206" s="17">
        <f t="shared" si="6"/>
        <v>2275.637247939852</v>
      </c>
      <c r="AX206" s="17">
        <f t="shared" si="6"/>
        <v>1.0874880312665</v>
      </c>
      <c r="AY206" s="17">
        <f t="shared" si="6"/>
        <v>0</v>
      </c>
      <c r="AZ206" s="18">
        <f t="shared" si="6"/>
        <v>2374.682181484522</v>
      </c>
      <c r="BA206" s="19">
        <f t="shared" si="6"/>
        <v>0</v>
      </c>
      <c r="BB206" s="17">
        <f t="shared" si="6"/>
        <v>0</v>
      </c>
      <c r="BC206" s="17">
        <f t="shared" si="6"/>
        <v>0</v>
      </c>
      <c r="BD206" s="17">
        <f t="shared" si="6"/>
        <v>0</v>
      </c>
      <c r="BE206" s="18">
        <f t="shared" si="6"/>
        <v>0</v>
      </c>
      <c r="BF206" s="19">
        <f t="shared" si="6"/>
        <v>639.3753580734631</v>
      </c>
      <c r="BG206" s="17">
        <f t="shared" si="6"/>
        <v>1585.8220731489546</v>
      </c>
      <c r="BH206" s="17">
        <f t="shared" si="6"/>
        <v>12.4883426310996</v>
      </c>
      <c r="BI206" s="17">
        <f t="shared" si="6"/>
        <v>0</v>
      </c>
      <c r="BJ206" s="18">
        <f t="shared" si="6"/>
        <v>567.3453483858087</v>
      </c>
      <c r="BK206" s="31">
        <f t="shared" si="6"/>
        <v>25081.298136382273</v>
      </c>
      <c r="BL206" s="15"/>
      <c r="BM206" s="55"/>
    </row>
    <row r="207" spans="3:64" ht="15" customHeight="1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5"/>
    </row>
    <row r="208" spans="1:65" s="12" customFormat="1" ht="15">
      <c r="A208" s="5" t="s">
        <v>36</v>
      </c>
      <c r="B208" s="6" t="s">
        <v>37</v>
      </c>
      <c r="C208" s="51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3"/>
      <c r="BL208" s="15"/>
      <c r="BM208" s="56"/>
    </row>
    <row r="209" spans="1:65" s="12" customFormat="1" ht="15">
      <c r="A209" s="5"/>
      <c r="B209" s="8" t="s">
        <v>38</v>
      </c>
      <c r="C209" s="11">
        <v>0</v>
      </c>
      <c r="D209" s="9">
        <v>0</v>
      </c>
      <c r="E209" s="9">
        <v>0</v>
      </c>
      <c r="F209" s="9">
        <v>0</v>
      </c>
      <c r="G209" s="10">
        <v>0</v>
      </c>
      <c r="H209" s="11">
        <v>0</v>
      </c>
      <c r="I209" s="9">
        <v>0</v>
      </c>
      <c r="J209" s="9">
        <v>0</v>
      </c>
      <c r="K209" s="9">
        <v>0</v>
      </c>
      <c r="L209" s="10">
        <v>0</v>
      </c>
      <c r="M209" s="11">
        <v>0</v>
      </c>
      <c r="N209" s="9">
        <v>0</v>
      </c>
      <c r="O209" s="9">
        <v>0</v>
      </c>
      <c r="P209" s="9">
        <v>0</v>
      </c>
      <c r="Q209" s="10">
        <v>0</v>
      </c>
      <c r="R209" s="11">
        <v>0</v>
      </c>
      <c r="S209" s="9">
        <v>0</v>
      </c>
      <c r="T209" s="9">
        <v>0</v>
      </c>
      <c r="U209" s="9">
        <v>0</v>
      </c>
      <c r="V209" s="10">
        <v>0</v>
      </c>
      <c r="W209" s="11">
        <v>0</v>
      </c>
      <c r="X209" s="9">
        <v>0</v>
      </c>
      <c r="Y209" s="9">
        <v>0</v>
      </c>
      <c r="Z209" s="9">
        <v>0</v>
      </c>
      <c r="AA209" s="10">
        <v>0</v>
      </c>
      <c r="AB209" s="11">
        <v>0</v>
      </c>
      <c r="AC209" s="9">
        <v>0</v>
      </c>
      <c r="AD209" s="9">
        <v>0</v>
      </c>
      <c r="AE209" s="9">
        <v>0</v>
      </c>
      <c r="AF209" s="10">
        <v>0</v>
      </c>
      <c r="AG209" s="11">
        <v>0</v>
      </c>
      <c r="AH209" s="9">
        <v>0</v>
      </c>
      <c r="AI209" s="9">
        <v>0</v>
      </c>
      <c r="AJ209" s="9">
        <v>0</v>
      </c>
      <c r="AK209" s="10">
        <v>0</v>
      </c>
      <c r="AL209" s="11">
        <v>0</v>
      </c>
      <c r="AM209" s="9">
        <v>0</v>
      </c>
      <c r="AN209" s="9">
        <v>0</v>
      </c>
      <c r="AO209" s="9">
        <v>0</v>
      </c>
      <c r="AP209" s="10">
        <v>0</v>
      </c>
      <c r="AQ209" s="11">
        <v>0</v>
      </c>
      <c r="AR209" s="9">
        <v>0</v>
      </c>
      <c r="AS209" s="9">
        <v>0</v>
      </c>
      <c r="AT209" s="9">
        <v>0</v>
      </c>
      <c r="AU209" s="10">
        <v>0</v>
      </c>
      <c r="AV209" s="11">
        <v>0</v>
      </c>
      <c r="AW209" s="9">
        <v>0</v>
      </c>
      <c r="AX209" s="9">
        <v>0</v>
      </c>
      <c r="AY209" s="9">
        <v>0</v>
      </c>
      <c r="AZ209" s="10">
        <v>0</v>
      </c>
      <c r="BA209" s="11">
        <v>0</v>
      </c>
      <c r="BB209" s="9">
        <v>0</v>
      </c>
      <c r="BC209" s="9">
        <v>0</v>
      </c>
      <c r="BD209" s="9">
        <v>0</v>
      </c>
      <c r="BE209" s="10">
        <v>0</v>
      </c>
      <c r="BF209" s="11">
        <v>0</v>
      </c>
      <c r="BG209" s="9">
        <v>0</v>
      </c>
      <c r="BH209" s="9">
        <v>0</v>
      </c>
      <c r="BI209" s="9">
        <v>0</v>
      </c>
      <c r="BJ209" s="10">
        <v>0</v>
      </c>
      <c r="BK209" s="16">
        <v>0</v>
      </c>
      <c r="BL209" s="15"/>
      <c r="BM209" s="49"/>
    </row>
    <row r="210" spans="1:65" s="20" customFormat="1" ht="15">
      <c r="A210" s="5"/>
      <c r="B210" s="14" t="s">
        <v>39</v>
      </c>
      <c r="C210" s="19">
        <v>0</v>
      </c>
      <c r="D210" s="17">
        <v>0</v>
      </c>
      <c r="E210" s="17">
        <v>0</v>
      </c>
      <c r="F210" s="17">
        <v>0</v>
      </c>
      <c r="G210" s="18">
        <v>0</v>
      </c>
      <c r="H210" s="19">
        <v>0</v>
      </c>
      <c r="I210" s="17">
        <v>0</v>
      </c>
      <c r="J210" s="17">
        <v>0</v>
      </c>
      <c r="K210" s="17">
        <v>0</v>
      </c>
      <c r="L210" s="18">
        <v>0</v>
      </c>
      <c r="M210" s="19">
        <v>0</v>
      </c>
      <c r="N210" s="17">
        <v>0</v>
      </c>
      <c r="O210" s="17">
        <v>0</v>
      </c>
      <c r="P210" s="17">
        <v>0</v>
      </c>
      <c r="Q210" s="18">
        <v>0</v>
      </c>
      <c r="R210" s="19">
        <v>0</v>
      </c>
      <c r="S210" s="17">
        <v>0</v>
      </c>
      <c r="T210" s="17">
        <v>0</v>
      </c>
      <c r="U210" s="17">
        <v>0</v>
      </c>
      <c r="V210" s="18">
        <v>0</v>
      </c>
      <c r="W210" s="19">
        <v>0</v>
      </c>
      <c r="X210" s="17">
        <v>0</v>
      </c>
      <c r="Y210" s="17">
        <v>0</v>
      </c>
      <c r="Z210" s="17">
        <v>0</v>
      </c>
      <c r="AA210" s="18">
        <v>0</v>
      </c>
      <c r="AB210" s="19">
        <v>0</v>
      </c>
      <c r="AC210" s="17">
        <v>0</v>
      </c>
      <c r="AD210" s="17">
        <v>0</v>
      </c>
      <c r="AE210" s="17">
        <v>0</v>
      </c>
      <c r="AF210" s="18">
        <v>0</v>
      </c>
      <c r="AG210" s="19">
        <v>0</v>
      </c>
      <c r="AH210" s="17">
        <v>0</v>
      </c>
      <c r="AI210" s="17">
        <v>0</v>
      </c>
      <c r="AJ210" s="17">
        <v>0</v>
      </c>
      <c r="AK210" s="18">
        <v>0</v>
      </c>
      <c r="AL210" s="19">
        <v>0</v>
      </c>
      <c r="AM210" s="17">
        <v>0</v>
      </c>
      <c r="AN210" s="17">
        <v>0</v>
      </c>
      <c r="AO210" s="17">
        <v>0</v>
      </c>
      <c r="AP210" s="18">
        <v>0</v>
      </c>
      <c r="AQ210" s="19">
        <v>0</v>
      </c>
      <c r="AR210" s="17">
        <v>0</v>
      </c>
      <c r="AS210" s="17">
        <v>0</v>
      </c>
      <c r="AT210" s="17">
        <v>0</v>
      </c>
      <c r="AU210" s="18">
        <v>0</v>
      </c>
      <c r="AV210" s="19">
        <v>0</v>
      </c>
      <c r="AW210" s="17">
        <v>0</v>
      </c>
      <c r="AX210" s="17">
        <v>0</v>
      </c>
      <c r="AY210" s="17">
        <v>0</v>
      </c>
      <c r="AZ210" s="18">
        <v>0</v>
      </c>
      <c r="BA210" s="19">
        <v>0</v>
      </c>
      <c r="BB210" s="17">
        <v>0</v>
      </c>
      <c r="BC210" s="17">
        <v>0</v>
      </c>
      <c r="BD210" s="17">
        <v>0</v>
      </c>
      <c r="BE210" s="18">
        <v>0</v>
      </c>
      <c r="BF210" s="19">
        <v>0</v>
      </c>
      <c r="BG210" s="17">
        <v>0</v>
      </c>
      <c r="BH210" s="17">
        <v>0</v>
      </c>
      <c r="BI210" s="17">
        <v>0</v>
      </c>
      <c r="BJ210" s="18">
        <v>0</v>
      </c>
      <c r="BK210" s="31">
        <v>0</v>
      </c>
      <c r="BL210" s="15"/>
      <c r="BM210" s="55"/>
    </row>
    <row r="211" spans="1:65" s="12" customFormat="1" ht="15">
      <c r="A211" s="5" t="s">
        <v>40</v>
      </c>
      <c r="B211" s="6" t="s">
        <v>41</v>
      </c>
      <c r="C211" s="51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3"/>
      <c r="BL211" s="15"/>
      <c r="BM211" s="56"/>
    </row>
    <row r="212" spans="1:65" s="12" customFormat="1" ht="15">
      <c r="A212" s="5"/>
      <c r="B212" s="8" t="s">
        <v>38</v>
      </c>
      <c r="C212" s="11">
        <v>0</v>
      </c>
      <c r="D212" s="9">
        <v>0</v>
      </c>
      <c r="E212" s="9">
        <v>0</v>
      </c>
      <c r="F212" s="9">
        <v>0</v>
      </c>
      <c r="G212" s="10">
        <v>0</v>
      </c>
      <c r="H212" s="11">
        <v>0</v>
      </c>
      <c r="I212" s="9">
        <v>0</v>
      </c>
      <c r="J212" s="9">
        <v>0</v>
      </c>
      <c r="K212" s="9">
        <v>0</v>
      </c>
      <c r="L212" s="10">
        <v>0</v>
      </c>
      <c r="M212" s="11">
        <v>0</v>
      </c>
      <c r="N212" s="9">
        <v>0</v>
      </c>
      <c r="O212" s="9">
        <v>0</v>
      </c>
      <c r="P212" s="9">
        <v>0</v>
      </c>
      <c r="Q212" s="10">
        <v>0</v>
      </c>
      <c r="R212" s="11">
        <v>0</v>
      </c>
      <c r="S212" s="9">
        <v>0</v>
      </c>
      <c r="T212" s="9">
        <v>0</v>
      </c>
      <c r="U212" s="9">
        <v>0</v>
      </c>
      <c r="V212" s="10">
        <v>0</v>
      </c>
      <c r="W212" s="11">
        <v>0</v>
      </c>
      <c r="X212" s="9">
        <v>0</v>
      </c>
      <c r="Y212" s="9">
        <v>0</v>
      </c>
      <c r="Z212" s="9">
        <v>0</v>
      </c>
      <c r="AA212" s="10">
        <v>0</v>
      </c>
      <c r="AB212" s="11">
        <v>0</v>
      </c>
      <c r="AC212" s="9">
        <v>0</v>
      </c>
      <c r="AD212" s="9">
        <v>0</v>
      </c>
      <c r="AE212" s="9">
        <v>0</v>
      </c>
      <c r="AF212" s="10">
        <v>0</v>
      </c>
      <c r="AG212" s="11">
        <v>0</v>
      </c>
      <c r="AH212" s="9">
        <v>0</v>
      </c>
      <c r="AI212" s="9">
        <v>0</v>
      </c>
      <c r="AJ212" s="9">
        <v>0</v>
      </c>
      <c r="AK212" s="10">
        <v>0</v>
      </c>
      <c r="AL212" s="11">
        <v>0</v>
      </c>
      <c r="AM212" s="9">
        <v>0</v>
      </c>
      <c r="AN212" s="9">
        <v>0</v>
      </c>
      <c r="AO212" s="9">
        <v>0</v>
      </c>
      <c r="AP212" s="10">
        <v>0</v>
      </c>
      <c r="AQ212" s="11">
        <v>0</v>
      </c>
      <c r="AR212" s="9">
        <v>0</v>
      </c>
      <c r="AS212" s="9">
        <v>0</v>
      </c>
      <c r="AT212" s="9">
        <v>0</v>
      </c>
      <c r="AU212" s="10">
        <v>0</v>
      </c>
      <c r="AV212" s="11">
        <v>0</v>
      </c>
      <c r="AW212" s="9">
        <v>0</v>
      </c>
      <c r="AX212" s="9">
        <v>0</v>
      </c>
      <c r="AY212" s="9">
        <v>0</v>
      </c>
      <c r="AZ212" s="10">
        <v>0</v>
      </c>
      <c r="BA212" s="11">
        <v>0</v>
      </c>
      <c r="BB212" s="9">
        <v>0</v>
      </c>
      <c r="BC212" s="9">
        <v>0</v>
      </c>
      <c r="BD212" s="9">
        <v>0</v>
      </c>
      <c r="BE212" s="10">
        <v>0</v>
      </c>
      <c r="BF212" s="11">
        <v>0</v>
      </c>
      <c r="BG212" s="9">
        <v>0</v>
      </c>
      <c r="BH212" s="9">
        <v>0</v>
      </c>
      <c r="BI212" s="9">
        <v>0</v>
      </c>
      <c r="BJ212" s="10">
        <v>0</v>
      </c>
      <c r="BK212" s="16">
        <v>0</v>
      </c>
      <c r="BL212" s="15"/>
      <c r="BM212" s="49"/>
    </row>
    <row r="213" spans="1:65" s="20" customFormat="1" ht="15">
      <c r="A213" s="5"/>
      <c r="B213" s="14" t="s">
        <v>42</v>
      </c>
      <c r="C213" s="19">
        <v>0</v>
      </c>
      <c r="D213" s="17">
        <v>0</v>
      </c>
      <c r="E213" s="17">
        <v>0</v>
      </c>
      <c r="F213" s="17">
        <v>0</v>
      </c>
      <c r="G213" s="18">
        <v>0</v>
      </c>
      <c r="H213" s="19">
        <v>0</v>
      </c>
      <c r="I213" s="17">
        <v>0</v>
      </c>
      <c r="J213" s="17">
        <v>0</v>
      </c>
      <c r="K213" s="17">
        <v>0</v>
      </c>
      <c r="L213" s="18">
        <v>0</v>
      </c>
      <c r="M213" s="19">
        <v>0</v>
      </c>
      <c r="N213" s="17">
        <v>0</v>
      </c>
      <c r="O213" s="17">
        <v>0</v>
      </c>
      <c r="P213" s="17">
        <v>0</v>
      </c>
      <c r="Q213" s="18">
        <v>0</v>
      </c>
      <c r="R213" s="19">
        <v>0</v>
      </c>
      <c r="S213" s="17">
        <v>0</v>
      </c>
      <c r="T213" s="17">
        <v>0</v>
      </c>
      <c r="U213" s="17">
        <v>0</v>
      </c>
      <c r="V213" s="18">
        <v>0</v>
      </c>
      <c r="W213" s="19">
        <v>0</v>
      </c>
      <c r="X213" s="17">
        <v>0</v>
      </c>
      <c r="Y213" s="17">
        <v>0</v>
      </c>
      <c r="Z213" s="17">
        <v>0</v>
      </c>
      <c r="AA213" s="18">
        <v>0</v>
      </c>
      <c r="AB213" s="19">
        <v>0</v>
      </c>
      <c r="AC213" s="17">
        <v>0</v>
      </c>
      <c r="AD213" s="17">
        <v>0</v>
      </c>
      <c r="AE213" s="17">
        <v>0</v>
      </c>
      <c r="AF213" s="18">
        <v>0</v>
      </c>
      <c r="AG213" s="19">
        <v>0</v>
      </c>
      <c r="AH213" s="17">
        <v>0</v>
      </c>
      <c r="AI213" s="17">
        <v>0</v>
      </c>
      <c r="AJ213" s="17">
        <v>0</v>
      </c>
      <c r="AK213" s="18">
        <v>0</v>
      </c>
      <c r="AL213" s="19">
        <v>0</v>
      </c>
      <c r="AM213" s="17">
        <v>0</v>
      </c>
      <c r="AN213" s="17">
        <v>0</v>
      </c>
      <c r="AO213" s="17">
        <v>0</v>
      </c>
      <c r="AP213" s="18">
        <v>0</v>
      </c>
      <c r="AQ213" s="19">
        <v>0</v>
      </c>
      <c r="AR213" s="17">
        <v>0</v>
      </c>
      <c r="AS213" s="17">
        <v>0</v>
      </c>
      <c r="AT213" s="17">
        <v>0</v>
      </c>
      <c r="AU213" s="18">
        <v>0</v>
      </c>
      <c r="AV213" s="19">
        <v>0</v>
      </c>
      <c r="AW213" s="17">
        <v>0</v>
      </c>
      <c r="AX213" s="17">
        <v>0</v>
      </c>
      <c r="AY213" s="17">
        <v>0</v>
      </c>
      <c r="AZ213" s="18">
        <v>0</v>
      </c>
      <c r="BA213" s="19">
        <v>0</v>
      </c>
      <c r="BB213" s="17">
        <v>0</v>
      </c>
      <c r="BC213" s="17">
        <v>0</v>
      </c>
      <c r="BD213" s="17">
        <v>0</v>
      </c>
      <c r="BE213" s="18">
        <v>0</v>
      </c>
      <c r="BF213" s="19">
        <v>0</v>
      </c>
      <c r="BG213" s="17">
        <v>0</v>
      </c>
      <c r="BH213" s="17">
        <v>0</v>
      </c>
      <c r="BI213" s="17">
        <v>0</v>
      </c>
      <c r="BJ213" s="18">
        <v>0</v>
      </c>
      <c r="BK213" s="31">
        <v>0</v>
      </c>
      <c r="BL213" s="15"/>
      <c r="BM213" s="55"/>
    </row>
    <row r="214" spans="1:65" s="20" customFormat="1" ht="15">
      <c r="A214" s="5" t="s">
        <v>18</v>
      </c>
      <c r="B214" s="26" t="s">
        <v>19</v>
      </c>
      <c r="C214" s="19"/>
      <c r="D214" s="17"/>
      <c r="E214" s="17"/>
      <c r="F214" s="17"/>
      <c r="G214" s="18"/>
      <c r="H214" s="19"/>
      <c r="I214" s="17"/>
      <c r="J214" s="17"/>
      <c r="K214" s="17"/>
      <c r="L214" s="18"/>
      <c r="M214" s="19"/>
      <c r="N214" s="17"/>
      <c r="O214" s="17"/>
      <c r="P214" s="17"/>
      <c r="Q214" s="18"/>
      <c r="R214" s="19"/>
      <c r="S214" s="17"/>
      <c r="T214" s="17"/>
      <c r="U214" s="17"/>
      <c r="V214" s="18"/>
      <c r="W214" s="19"/>
      <c r="X214" s="17"/>
      <c r="Y214" s="17"/>
      <c r="Z214" s="17"/>
      <c r="AA214" s="18"/>
      <c r="AB214" s="19"/>
      <c r="AC214" s="17"/>
      <c r="AD214" s="17"/>
      <c r="AE214" s="17"/>
      <c r="AF214" s="18"/>
      <c r="AG214" s="19"/>
      <c r="AH214" s="17"/>
      <c r="AI214" s="17"/>
      <c r="AJ214" s="17"/>
      <c r="AK214" s="18"/>
      <c r="AL214" s="19"/>
      <c r="AM214" s="17"/>
      <c r="AN214" s="17"/>
      <c r="AO214" s="17"/>
      <c r="AP214" s="18"/>
      <c r="AQ214" s="19"/>
      <c r="AR214" s="17"/>
      <c r="AS214" s="17"/>
      <c r="AT214" s="17"/>
      <c r="AU214" s="18"/>
      <c r="AV214" s="19"/>
      <c r="AW214" s="17"/>
      <c r="AX214" s="17"/>
      <c r="AY214" s="17"/>
      <c r="AZ214" s="18"/>
      <c r="BA214" s="19"/>
      <c r="BB214" s="17"/>
      <c r="BC214" s="17"/>
      <c r="BD214" s="17"/>
      <c r="BE214" s="18"/>
      <c r="BF214" s="19"/>
      <c r="BG214" s="17"/>
      <c r="BH214" s="17"/>
      <c r="BI214" s="17"/>
      <c r="BJ214" s="18"/>
      <c r="BK214" s="31"/>
      <c r="BL214" s="15"/>
      <c r="BM214" s="55"/>
    </row>
    <row r="215" spans="1:65" s="12" customFormat="1" ht="15">
      <c r="A215" s="5"/>
      <c r="B215" s="8" t="s">
        <v>200</v>
      </c>
      <c r="C215" s="11">
        <v>0</v>
      </c>
      <c r="D215" s="9">
        <v>488.4719794889</v>
      </c>
      <c r="E215" s="9">
        <v>0</v>
      </c>
      <c r="F215" s="9">
        <v>0</v>
      </c>
      <c r="G215" s="10">
        <v>22.4037767540666</v>
      </c>
      <c r="H215" s="11">
        <v>4.500991859966001</v>
      </c>
      <c r="I215" s="9">
        <v>1740.585681465366</v>
      </c>
      <c r="J215" s="9">
        <v>62.1950042222332</v>
      </c>
      <c r="K215" s="9">
        <v>0</v>
      </c>
      <c r="L215" s="10">
        <v>9.375421233566101</v>
      </c>
      <c r="M215" s="11">
        <v>0</v>
      </c>
      <c r="N215" s="9">
        <v>0</v>
      </c>
      <c r="O215" s="9">
        <v>0</v>
      </c>
      <c r="P215" s="9">
        <v>0</v>
      </c>
      <c r="Q215" s="10">
        <v>0</v>
      </c>
      <c r="R215" s="11">
        <v>27.976443863165496</v>
      </c>
      <c r="S215" s="9">
        <v>29.3995709763997</v>
      </c>
      <c r="T215" s="9">
        <v>5.0854041048997995</v>
      </c>
      <c r="U215" s="9">
        <v>0</v>
      </c>
      <c r="V215" s="10">
        <v>4.269589613799499</v>
      </c>
      <c r="W215" s="11">
        <v>0</v>
      </c>
      <c r="X215" s="9">
        <v>0</v>
      </c>
      <c r="Y215" s="9">
        <v>0</v>
      </c>
      <c r="Z215" s="9">
        <v>0</v>
      </c>
      <c r="AA215" s="10">
        <v>0</v>
      </c>
      <c r="AB215" s="11">
        <v>0.0315387961666</v>
      </c>
      <c r="AC215" s="9">
        <v>0</v>
      </c>
      <c r="AD215" s="9">
        <v>0</v>
      </c>
      <c r="AE215" s="9">
        <v>0</v>
      </c>
      <c r="AF215" s="10">
        <v>0</v>
      </c>
      <c r="AG215" s="11">
        <v>0</v>
      </c>
      <c r="AH215" s="9">
        <v>0</v>
      </c>
      <c r="AI215" s="9">
        <v>0</v>
      </c>
      <c r="AJ215" s="9">
        <v>0</v>
      </c>
      <c r="AK215" s="10">
        <v>0</v>
      </c>
      <c r="AL215" s="11">
        <v>0</v>
      </c>
      <c r="AM215" s="9">
        <v>0</v>
      </c>
      <c r="AN215" s="9">
        <v>0</v>
      </c>
      <c r="AO215" s="9">
        <v>0</v>
      </c>
      <c r="AP215" s="10">
        <v>0</v>
      </c>
      <c r="AQ215" s="11">
        <v>0</v>
      </c>
      <c r="AR215" s="9">
        <v>0</v>
      </c>
      <c r="AS215" s="9">
        <v>0</v>
      </c>
      <c r="AT215" s="9">
        <v>0</v>
      </c>
      <c r="AU215" s="10">
        <v>0</v>
      </c>
      <c r="AV215" s="11">
        <v>12.598419387795301</v>
      </c>
      <c r="AW215" s="9">
        <v>342.1652671456002</v>
      </c>
      <c r="AX215" s="9">
        <v>4.049642790666599</v>
      </c>
      <c r="AY215" s="9">
        <v>0</v>
      </c>
      <c r="AZ215" s="10">
        <v>54.74848463603201</v>
      </c>
      <c r="BA215" s="11">
        <v>0</v>
      </c>
      <c r="BB215" s="9">
        <v>0</v>
      </c>
      <c r="BC215" s="9">
        <v>0</v>
      </c>
      <c r="BD215" s="9">
        <v>0</v>
      </c>
      <c r="BE215" s="10">
        <v>0</v>
      </c>
      <c r="BF215" s="11">
        <v>13.9105442445267</v>
      </c>
      <c r="BG215" s="9">
        <v>19.0371337367995</v>
      </c>
      <c r="BH215" s="9">
        <v>2.2055333678666</v>
      </c>
      <c r="BI215" s="9">
        <v>0</v>
      </c>
      <c r="BJ215" s="10">
        <v>5.8851498718654</v>
      </c>
      <c r="BK215" s="16">
        <f aca="true" t="shared" si="7" ref="BK215:BK225">SUM(C215:BJ215)</f>
        <v>2848.895577559681</v>
      </c>
      <c r="BL215" s="15"/>
      <c r="BM215" s="49"/>
    </row>
    <row r="216" spans="1:65" s="12" customFormat="1" ht="15">
      <c r="A216" s="5"/>
      <c r="B216" s="8" t="s">
        <v>147</v>
      </c>
      <c r="C216" s="11">
        <v>0</v>
      </c>
      <c r="D216" s="9">
        <v>0.613056</v>
      </c>
      <c r="E216" s="9">
        <v>0</v>
      </c>
      <c r="F216" s="9">
        <v>0</v>
      </c>
      <c r="G216" s="10">
        <v>0</v>
      </c>
      <c r="H216" s="11">
        <v>56.54045046709919</v>
      </c>
      <c r="I216" s="9">
        <v>172.33207308459967</v>
      </c>
      <c r="J216" s="9">
        <v>0</v>
      </c>
      <c r="K216" s="9">
        <v>0</v>
      </c>
      <c r="L216" s="10">
        <v>26.7750708698661</v>
      </c>
      <c r="M216" s="11">
        <v>0</v>
      </c>
      <c r="N216" s="9">
        <v>0</v>
      </c>
      <c r="O216" s="9">
        <v>0</v>
      </c>
      <c r="P216" s="9">
        <v>0</v>
      </c>
      <c r="Q216" s="10">
        <v>0</v>
      </c>
      <c r="R216" s="11">
        <v>6.992988806298998</v>
      </c>
      <c r="S216" s="9">
        <v>23.2996265863999</v>
      </c>
      <c r="T216" s="9">
        <v>2.7548468898332</v>
      </c>
      <c r="U216" s="9">
        <v>0</v>
      </c>
      <c r="V216" s="10">
        <v>13.103925794233</v>
      </c>
      <c r="W216" s="11">
        <v>0</v>
      </c>
      <c r="X216" s="9">
        <v>0</v>
      </c>
      <c r="Y216" s="9">
        <v>0</v>
      </c>
      <c r="Z216" s="9">
        <v>0</v>
      </c>
      <c r="AA216" s="10">
        <v>0</v>
      </c>
      <c r="AB216" s="11">
        <v>0.6688752007665</v>
      </c>
      <c r="AC216" s="9">
        <v>0</v>
      </c>
      <c r="AD216" s="9">
        <v>1.5735682055</v>
      </c>
      <c r="AE216" s="9">
        <v>0</v>
      </c>
      <c r="AF216" s="10">
        <v>0.0010301853666</v>
      </c>
      <c r="AG216" s="11">
        <v>0</v>
      </c>
      <c r="AH216" s="9">
        <v>0</v>
      </c>
      <c r="AI216" s="9">
        <v>0</v>
      </c>
      <c r="AJ216" s="9">
        <v>0</v>
      </c>
      <c r="AK216" s="10">
        <v>0</v>
      </c>
      <c r="AL216" s="11">
        <v>0</v>
      </c>
      <c r="AM216" s="9">
        <v>0</v>
      </c>
      <c r="AN216" s="9">
        <v>0</v>
      </c>
      <c r="AO216" s="9">
        <v>0</v>
      </c>
      <c r="AP216" s="10">
        <v>0</v>
      </c>
      <c r="AQ216" s="11">
        <v>0</v>
      </c>
      <c r="AR216" s="9">
        <v>0</v>
      </c>
      <c r="AS216" s="9">
        <v>0</v>
      </c>
      <c r="AT216" s="9">
        <v>0</v>
      </c>
      <c r="AU216" s="10">
        <v>0</v>
      </c>
      <c r="AV216" s="11">
        <v>367.82097000172917</v>
      </c>
      <c r="AW216" s="9">
        <v>427.51918512237927</v>
      </c>
      <c r="AX216" s="9">
        <v>7.185963186066499</v>
      </c>
      <c r="AY216" s="9">
        <v>0</v>
      </c>
      <c r="AZ216" s="10">
        <v>264.5507341972497</v>
      </c>
      <c r="BA216" s="11">
        <v>0</v>
      </c>
      <c r="BB216" s="9">
        <v>0</v>
      </c>
      <c r="BC216" s="9">
        <v>0</v>
      </c>
      <c r="BD216" s="9">
        <v>0</v>
      </c>
      <c r="BE216" s="10">
        <v>0</v>
      </c>
      <c r="BF216" s="11">
        <v>100.3138505642736</v>
      </c>
      <c r="BG216" s="9">
        <v>50.3453925217312</v>
      </c>
      <c r="BH216" s="9">
        <v>11.500003133166198</v>
      </c>
      <c r="BI216" s="9">
        <v>0</v>
      </c>
      <c r="BJ216" s="10">
        <v>46.1240868950912</v>
      </c>
      <c r="BK216" s="16">
        <f t="shared" si="7"/>
        <v>1580.0156977116503</v>
      </c>
      <c r="BL216" s="15"/>
      <c r="BM216" s="49"/>
    </row>
    <row r="217" spans="1:65" s="12" customFormat="1" ht="15">
      <c r="A217" s="5"/>
      <c r="B217" s="8" t="s">
        <v>148</v>
      </c>
      <c r="C217" s="11">
        <v>0</v>
      </c>
      <c r="D217" s="9">
        <v>1.8715298157331999</v>
      </c>
      <c r="E217" s="9">
        <v>0</v>
      </c>
      <c r="F217" s="9">
        <v>0</v>
      </c>
      <c r="G217" s="10">
        <v>0</v>
      </c>
      <c r="H217" s="11">
        <v>29.330684942299403</v>
      </c>
      <c r="I217" s="9">
        <v>3384.524488647666</v>
      </c>
      <c r="J217" s="9">
        <v>0</v>
      </c>
      <c r="K217" s="9">
        <v>0</v>
      </c>
      <c r="L217" s="10">
        <v>32.446619494332396</v>
      </c>
      <c r="M217" s="11">
        <v>0</v>
      </c>
      <c r="N217" s="9">
        <v>0</v>
      </c>
      <c r="O217" s="9">
        <v>0</v>
      </c>
      <c r="P217" s="9">
        <v>0</v>
      </c>
      <c r="Q217" s="10">
        <v>0</v>
      </c>
      <c r="R217" s="11">
        <v>1.7964401477658</v>
      </c>
      <c r="S217" s="9">
        <v>677.2665083889666</v>
      </c>
      <c r="T217" s="9">
        <v>0</v>
      </c>
      <c r="U217" s="9">
        <v>0</v>
      </c>
      <c r="V217" s="10">
        <v>1.2071488334656004</v>
      </c>
      <c r="W217" s="11">
        <v>0</v>
      </c>
      <c r="X217" s="9">
        <v>0</v>
      </c>
      <c r="Y217" s="9">
        <v>0</v>
      </c>
      <c r="Z217" s="9">
        <v>0</v>
      </c>
      <c r="AA217" s="10">
        <v>0</v>
      </c>
      <c r="AB217" s="11">
        <v>0.0014029229999</v>
      </c>
      <c r="AC217" s="9">
        <v>0</v>
      </c>
      <c r="AD217" s="9">
        <v>0</v>
      </c>
      <c r="AE217" s="9">
        <v>0</v>
      </c>
      <c r="AF217" s="10">
        <v>0.0064815149998999995</v>
      </c>
      <c r="AG217" s="11">
        <v>0</v>
      </c>
      <c r="AH217" s="9">
        <v>0</v>
      </c>
      <c r="AI217" s="9">
        <v>0</v>
      </c>
      <c r="AJ217" s="9">
        <v>0</v>
      </c>
      <c r="AK217" s="10">
        <v>0</v>
      </c>
      <c r="AL217" s="11">
        <v>1.73544666E-05</v>
      </c>
      <c r="AM217" s="9">
        <v>0</v>
      </c>
      <c r="AN217" s="9">
        <v>0</v>
      </c>
      <c r="AO217" s="9">
        <v>0</v>
      </c>
      <c r="AP217" s="10">
        <v>0.017321932366600002</v>
      </c>
      <c r="AQ217" s="11">
        <v>0</v>
      </c>
      <c r="AR217" s="9">
        <v>3.2779507116333</v>
      </c>
      <c r="AS217" s="9">
        <v>0</v>
      </c>
      <c r="AT217" s="9">
        <v>0</v>
      </c>
      <c r="AU217" s="10">
        <v>0</v>
      </c>
      <c r="AV217" s="11">
        <v>67.3258922997088</v>
      </c>
      <c r="AW217" s="9">
        <v>155.8471800805988</v>
      </c>
      <c r="AX217" s="9">
        <v>0</v>
      </c>
      <c r="AY217" s="9">
        <v>0</v>
      </c>
      <c r="AZ217" s="10">
        <v>86.9917571873435</v>
      </c>
      <c r="BA217" s="11">
        <v>0</v>
      </c>
      <c r="BB217" s="9">
        <v>0</v>
      </c>
      <c r="BC217" s="9">
        <v>0</v>
      </c>
      <c r="BD217" s="9">
        <v>0</v>
      </c>
      <c r="BE217" s="10">
        <v>0</v>
      </c>
      <c r="BF217" s="11">
        <v>8.3069402784149</v>
      </c>
      <c r="BG217" s="9">
        <v>25.496368266565803</v>
      </c>
      <c r="BH217" s="9">
        <v>0</v>
      </c>
      <c r="BI217" s="9">
        <v>0</v>
      </c>
      <c r="BJ217" s="10">
        <v>8.752730423319997</v>
      </c>
      <c r="BK217" s="16">
        <f t="shared" si="7"/>
        <v>4484.467463242648</v>
      </c>
      <c r="BL217" s="15"/>
      <c r="BM217" s="49"/>
    </row>
    <row r="218" spans="1:65" s="12" customFormat="1" ht="15">
      <c r="A218" s="5"/>
      <c r="B218" s="8" t="s">
        <v>149</v>
      </c>
      <c r="C218" s="11">
        <v>0</v>
      </c>
      <c r="D218" s="9">
        <v>27.5790133039666</v>
      </c>
      <c r="E218" s="9">
        <v>0</v>
      </c>
      <c r="F218" s="9">
        <v>0</v>
      </c>
      <c r="G218" s="10">
        <v>0</v>
      </c>
      <c r="H218" s="11">
        <v>64.91563332613231</v>
      </c>
      <c r="I218" s="9">
        <v>534.0403790023329</v>
      </c>
      <c r="J218" s="9">
        <v>0.3333333332666</v>
      </c>
      <c r="K218" s="9">
        <v>0</v>
      </c>
      <c r="L218" s="10">
        <v>7.8636784703319</v>
      </c>
      <c r="M218" s="11">
        <v>0</v>
      </c>
      <c r="N218" s="9">
        <v>0</v>
      </c>
      <c r="O218" s="9">
        <v>0</v>
      </c>
      <c r="P218" s="9">
        <v>0</v>
      </c>
      <c r="Q218" s="10">
        <v>0</v>
      </c>
      <c r="R218" s="11">
        <v>0.7740966565651</v>
      </c>
      <c r="S218" s="9">
        <v>6.8656509385332</v>
      </c>
      <c r="T218" s="9">
        <v>0</v>
      </c>
      <c r="U218" s="9">
        <v>0</v>
      </c>
      <c r="V218" s="10">
        <v>3.1202935328991</v>
      </c>
      <c r="W218" s="11">
        <v>0</v>
      </c>
      <c r="X218" s="9">
        <v>0</v>
      </c>
      <c r="Y218" s="9">
        <v>0</v>
      </c>
      <c r="Z218" s="9">
        <v>0</v>
      </c>
      <c r="AA218" s="10">
        <v>0</v>
      </c>
      <c r="AB218" s="11">
        <v>0.0301169679332</v>
      </c>
      <c r="AC218" s="9">
        <v>0</v>
      </c>
      <c r="AD218" s="9">
        <v>0</v>
      </c>
      <c r="AE218" s="9">
        <v>0</v>
      </c>
      <c r="AF218" s="10">
        <v>0.2361824969333</v>
      </c>
      <c r="AG218" s="11">
        <v>0</v>
      </c>
      <c r="AH218" s="9">
        <v>0</v>
      </c>
      <c r="AI218" s="9">
        <v>0</v>
      </c>
      <c r="AJ218" s="9">
        <v>0</v>
      </c>
      <c r="AK218" s="10">
        <v>0</v>
      </c>
      <c r="AL218" s="11">
        <v>0.0090292484998</v>
      </c>
      <c r="AM218" s="9">
        <v>0</v>
      </c>
      <c r="AN218" s="9">
        <v>0</v>
      </c>
      <c r="AO218" s="9">
        <v>0</v>
      </c>
      <c r="AP218" s="10">
        <v>0</v>
      </c>
      <c r="AQ218" s="11">
        <v>0</v>
      </c>
      <c r="AR218" s="9">
        <v>5E-09</v>
      </c>
      <c r="AS218" s="9">
        <v>0</v>
      </c>
      <c r="AT218" s="9">
        <v>0</v>
      </c>
      <c r="AU218" s="10">
        <v>0</v>
      </c>
      <c r="AV218" s="11">
        <v>36.476855207244604</v>
      </c>
      <c r="AW218" s="9">
        <v>695.2362309785387</v>
      </c>
      <c r="AX218" s="9">
        <v>0</v>
      </c>
      <c r="AY218" s="9">
        <v>0</v>
      </c>
      <c r="AZ218" s="10">
        <v>234.37625743697058</v>
      </c>
      <c r="BA218" s="11">
        <v>0</v>
      </c>
      <c r="BB218" s="9">
        <v>0</v>
      </c>
      <c r="BC218" s="9">
        <v>0</v>
      </c>
      <c r="BD218" s="9">
        <v>0</v>
      </c>
      <c r="BE218" s="10">
        <v>0</v>
      </c>
      <c r="BF218" s="11">
        <v>9.7409855631485</v>
      </c>
      <c r="BG218" s="9">
        <v>112.79284883679848</v>
      </c>
      <c r="BH218" s="9">
        <v>2.0051131979665997</v>
      </c>
      <c r="BI218" s="9">
        <v>0</v>
      </c>
      <c r="BJ218" s="10">
        <v>53.9484074722529</v>
      </c>
      <c r="BK218" s="16">
        <f t="shared" si="7"/>
        <v>1790.3441059753145</v>
      </c>
      <c r="BL218" s="15"/>
      <c r="BM218" s="56"/>
    </row>
    <row r="219" spans="1:65" s="12" customFormat="1" ht="15">
      <c r="A219" s="5"/>
      <c r="B219" s="8" t="s">
        <v>150</v>
      </c>
      <c r="C219" s="11">
        <v>0</v>
      </c>
      <c r="D219" s="9">
        <v>543.1529439784332</v>
      </c>
      <c r="E219" s="9">
        <v>0</v>
      </c>
      <c r="F219" s="9">
        <v>0</v>
      </c>
      <c r="G219" s="10">
        <v>0</v>
      </c>
      <c r="H219" s="11">
        <v>403.5367532651318</v>
      </c>
      <c r="I219" s="9">
        <v>2088.4136750830658</v>
      </c>
      <c r="J219" s="9">
        <v>55.3301109783332</v>
      </c>
      <c r="K219" s="9">
        <v>21.0410490159333</v>
      </c>
      <c r="L219" s="10">
        <v>94.34017551346531</v>
      </c>
      <c r="M219" s="11">
        <v>0</v>
      </c>
      <c r="N219" s="9">
        <v>0</v>
      </c>
      <c r="O219" s="9">
        <v>0</v>
      </c>
      <c r="P219" s="9">
        <v>0</v>
      </c>
      <c r="Q219" s="10">
        <v>0</v>
      </c>
      <c r="R219" s="11">
        <v>16.011764336764802</v>
      </c>
      <c r="S219" s="9">
        <v>395.88036085646627</v>
      </c>
      <c r="T219" s="9">
        <v>33.5083468453998</v>
      </c>
      <c r="U219" s="9">
        <v>0</v>
      </c>
      <c r="V219" s="10">
        <v>8.013432594665503</v>
      </c>
      <c r="W219" s="11">
        <v>0</v>
      </c>
      <c r="X219" s="9">
        <v>0</v>
      </c>
      <c r="Y219" s="9">
        <v>0</v>
      </c>
      <c r="Z219" s="9">
        <v>0</v>
      </c>
      <c r="AA219" s="10">
        <v>0</v>
      </c>
      <c r="AB219" s="11">
        <v>0.0244868926665</v>
      </c>
      <c r="AC219" s="9">
        <v>0</v>
      </c>
      <c r="AD219" s="9">
        <v>0</v>
      </c>
      <c r="AE219" s="9">
        <v>0</v>
      </c>
      <c r="AF219" s="10">
        <v>0.005237341566599999</v>
      </c>
      <c r="AG219" s="11">
        <v>0</v>
      </c>
      <c r="AH219" s="9">
        <v>0</v>
      </c>
      <c r="AI219" s="9">
        <v>0</v>
      </c>
      <c r="AJ219" s="9">
        <v>0</v>
      </c>
      <c r="AK219" s="10">
        <v>0</v>
      </c>
      <c r="AL219" s="11">
        <v>0.0179858386665</v>
      </c>
      <c r="AM219" s="9">
        <v>0</v>
      </c>
      <c r="AN219" s="9">
        <v>0</v>
      </c>
      <c r="AO219" s="9">
        <v>0</v>
      </c>
      <c r="AP219" s="10">
        <v>0.0087885352666</v>
      </c>
      <c r="AQ219" s="11">
        <v>0</v>
      </c>
      <c r="AR219" s="9">
        <v>101.8067557967333</v>
      </c>
      <c r="AS219" s="9">
        <v>0</v>
      </c>
      <c r="AT219" s="9">
        <v>0</v>
      </c>
      <c r="AU219" s="10">
        <v>0</v>
      </c>
      <c r="AV219" s="11">
        <v>90.81269586569591</v>
      </c>
      <c r="AW219" s="9">
        <v>877.8565808663368</v>
      </c>
      <c r="AX219" s="9">
        <v>15.3216101863666</v>
      </c>
      <c r="AY219" s="9">
        <v>0</v>
      </c>
      <c r="AZ219" s="10">
        <v>176.76928006620315</v>
      </c>
      <c r="BA219" s="11">
        <v>0</v>
      </c>
      <c r="BB219" s="9">
        <v>0</v>
      </c>
      <c r="BC219" s="9">
        <v>0</v>
      </c>
      <c r="BD219" s="9">
        <v>0</v>
      </c>
      <c r="BE219" s="10">
        <v>0</v>
      </c>
      <c r="BF219" s="11">
        <v>16.741039296248204</v>
      </c>
      <c r="BG219" s="9">
        <v>56.743111561231494</v>
      </c>
      <c r="BH219" s="9">
        <v>3.5156475423665</v>
      </c>
      <c r="BI219" s="9">
        <v>0</v>
      </c>
      <c r="BJ219" s="10">
        <v>13.076242017039696</v>
      </c>
      <c r="BK219" s="16">
        <f t="shared" si="7"/>
        <v>5011.9280742740475</v>
      </c>
      <c r="BL219" s="15"/>
      <c r="BM219" s="49"/>
    </row>
    <row r="220" spans="1:65" s="12" customFormat="1" ht="15">
      <c r="A220" s="5"/>
      <c r="B220" s="8" t="s">
        <v>151</v>
      </c>
      <c r="C220" s="11">
        <v>0</v>
      </c>
      <c r="D220" s="9">
        <v>32.2894174900333</v>
      </c>
      <c r="E220" s="9">
        <v>0</v>
      </c>
      <c r="F220" s="9">
        <v>0</v>
      </c>
      <c r="G220" s="10">
        <v>0</v>
      </c>
      <c r="H220" s="11">
        <v>195.11176327769718</v>
      </c>
      <c r="I220" s="9">
        <v>5498.2452715438985</v>
      </c>
      <c r="J220" s="9">
        <v>164.1883009289332</v>
      </c>
      <c r="K220" s="9">
        <v>33.394614363233295</v>
      </c>
      <c r="L220" s="10">
        <v>313.18058845566446</v>
      </c>
      <c r="M220" s="11">
        <v>0</v>
      </c>
      <c r="N220" s="9">
        <v>0</v>
      </c>
      <c r="O220" s="9">
        <v>0</v>
      </c>
      <c r="P220" s="9">
        <v>0</v>
      </c>
      <c r="Q220" s="10">
        <v>0</v>
      </c>
      <c r="R220" s="11">
        <v>84.5922499472964</v>
      </c>
      <c r="S220" s="9">
        <v>228.17740472166486</v>
      </c>
      <c r="T220" s="9">
        <v>41.0088967847332</v>
      </c>
      <c r="U220" s="9">
        <v>0</v>
      </c>
      <c r="V220" s="10">
        <v>124.66169701329703</v>
      </c>
      <c r="W220" s="11">
        <v>0</v>
      </c>
      <c r="X220" s="9">
        <v>0</v>
      </c>
      <c r="Y220" s="9">
        <v>0</v>
      </c>
      <c r="Z220" s="9">
        <v>0</v>
      </c>
      <c r="AA220" s="10">
        <v>0</v>
      </c>
      <c r="AB220" s="11">
        <v>0.6984992540330001</v>
      </c>
      <c r="AC220" s="9">
        <v>0.0045857731666</v>
      </c>
      <c r="AD220" s="9">
        <v>0</v>
      </c>
      <c r="AE220" s="9">
        <v>0</v>
      </c>
      <c r="AF220" s="10">
        <v>1.1708830752666</v>
      </c>
      <c r="AG220" s="11">
        <v>0</v>
      </c>
      <c r="AH220" s="9">
        <v>0</v>
      </c>
      <c r="AI220" s="9">
        <v>0</v>
      </c>
      <c r="AJ220" s="9">
        <v>0</v>
      </c>
      <c r="AK220" s="10">
        <v>0</v>
      </c>
      <c r="AL220" s="11">
        <v>0.3233821286662</v>
      </c>
      <c r="AM220" s="9">
        <v>0.2496680324666</v>
      </c>
      <c r="AN220" s="9">
        <v>0</v>
      </c>
      <c r="AO220" s="9">
        <v>0</v>
      </c>
      <c r="AP220" s="10">
        <v>0.027773268100000005</v>
      </c>
      <c r="AQ220" s="11">
        <v>0</v>
      </c>
      <c r="AR220" s="9">
        <v>0</v>
      </c>
      <c r="AS220" s="9">
        <v>0</v>
      </c>
      <c r="AT220" s="9">
        <v>0</v>
      </c>
      <c r="AU220" s="10">
        <v>0</v>
      </c>
      <c r="AV220" s="11">
        <v>1204.4459205221056</v>
      </c>
      <c r="AW220" s="9">
        <v>2696.8981961299005</v>
      </c>
      <c r="AX220" s="9">
        <v>5.1347754934998</v>
      </c>
      <c r="AY220" s="9">
        <v>1024.1087160579</v>
      </c>
      <c r="AZ220" s="10">
        <v>1016.339664806242</v>
      </c>
      <c r="BA220" s="11">
        <v>0</v>
      </c>
      <c r="BB220" s="9">
        <v>0</v>
      </c>
      <c r="BC220" s="9">
        <v>0</v>
      </c>
      <c r="BD220" s="9">
        <v>0</v>
      </c>
      <c r="BE220" s="10">
        <v>0</v>
      </c>
      <c r="BF220" s="11">
        <v>487.4976311715522</v>
      </c>
      <c r="BG220" s="9">
        <v>531.3873182953198</v>
      </c>
      <c r="BH220" s="9">
        <v>10.6046045057996</v>
      </c>
      <c r="BI220" s="9">
        <v>0</v>
      </c>
      <c r="BJ220" s="10">
        <v>274.2087887496136</v>
      </c>
      <c r="BK220" s="16">
        <f t="shared" si="7"/>
        <v>13967.95061179008</v>
      </c>
      <c r="BL220" s="15"/>
      <c r="BM220" s="49"/>
    </row>
    <row r="221" spans="1:65" s="12" customFormat="1" ht="15">
      <c r="A221" s="5"/>
      <c r="B221" s="8" t="s">
        <v>152</v>
      </c>
      <c r="C221" s="11">
        <v>0</v>
      </c>
      <c r="D221" s="9">
        <v>1.7610009211666002</v>
      </c>
      <c r="E221" s="9">
        <v>0</v>
      </c>
      <c r="F221" s="9">
        <v>0</v>
      </c>
      <c r="G221" s="10">
        <v>0</v>
      </c>
      <c r="H221" s="11">
        <v>10.7817097704979</v>
      </c>
      <c r="I221" s="9">
        <v>8.7391196007996</v>
      </c>
      <c r="J221" s="9">
        <v>0</v>
      </c>
      <c r="K221" s="9">
        <v>0</v>
      </c>
      <c r="L221" s="10">
        <v>59.59677241169789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6.5734324349307</v>
      </c>
      <c r="S221" s="9">
        <v>0.1568904503664</v>
      </c>
      <c r="T221" s="9">
        <v>0</v>
      </c>
      <c r="U221" s="9">
        <v>0</v>
      </c>
      <c r="V221" s="10">
        <v>12.848424102664502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0.23765580093309996</v>
      </c>
      <c r="AC221" s="9">
        <v>0</v>
      </c>
      <c r="AD221" s="9">
        <v>0</v>
      </c>
      <c r="AE221" s="9">
        <v>0</v>
      </c>
      <c r="AF221" s="10">
        <v>0.7020149456998002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0.0503745526996</v>
      </c>
      <c r="AM221" s="9">
        <v>0.0062430405</v>
      </c>
      <c r="AN221" s="9">
        <v>0</v>
      </c>
      <c r="AO221" s="9">
        <v>0</v>
      </c>
      <c r="AP221" s="10">
        <v>0.0726098115998</v>
      </c>
      <c r="AQ221" s="11">
        <v>0</v>
      </c>
      <c r="AR221" s="9">
        <v>0</v>
      </c>
      <c r="AS221" s="9">
        <v>0</v>
      </c>
      <c r="AT221" s="9">
        <v>0</v>
      </c>
      <c r="AU221" s="10">
        <v>0</v>
      </c>
      <c r="AV221" s="11">
        <v>404.03819733298656</v>
      </c>
      <c r="AW221" s="9">
        <v>322.98045875285936</v>
      </c>
      <c r="AX221" s="9">
        <v>0.0099346790666</v>
      </c>
      <c r="AY221" s="9">
        <v>0</v>
      </c>
      <c r="AZ221" s="10">
        <v>1109.674206342232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242.86189985630807</v>
      </c>
      <c r="BG221" s="9">
        <v>45.0743859557618</v>
      </c>
      <c r="BH221" s="9">
        <v>3.4397574449332997</v>
      </c>
      <c r="BI221" s="9">
        <v>0</v>
      </c>
      <c r="BJ221" s="10">
        <v>281.35253470976284</v>
      </c>
      <c r="BK221" s="16">
        <f t="shared" si="7"/>
        <v>2510.9576229174663</v>
      </c>
      <c r="BL221" s="15"/>
      <c r="BM221" s="49"/>
    </row>
    <row r="222" spans="1:65" s="12" customFormat="1" ht="15">
      <c r="A222" s="5"/>
      <c r="B222" s="8" t="s">
        <v>153</v>
      </c>
      <c r="C222" s="11">
        <v>0</v>
      </c>
      <c r="D222" s="9">
        <v>152.4420918786666</v>
      </c>
      <c r="E222" s="9">
        <v>0</v>
      </c>
      <c r="F222" s="9">
        <v>0</v>
      </c>
      <c r="G222" s="10">
        <v>0</v>
      </c>
      <c r="H222" s="11">
        <v>63.1225531094322</v>
      </c>
      <c r="I222" s="9">
        <v>1697.1378782367324</v>
      </c>
      <c r="J222" s="9">
        <v>0</v>
      </c>
      <c r="K222" s="9">
        <v>0</v>
      </c>
      <c r="L222" s="10">
        <v>47.1788284565989</v>
      </c>
      <c r="M222" s="11">
        <v>0</v>
      </c>
      <c r="N222" s="9">
        <v>0</v>
      </c>
      <c r="O222" s="9">
        <v>0</v>
      </c>
      <c r="P222" s="9">
        <v>0</v>
      </c>
      <c r="Q222" s="10">
        <v>0</v>
      </c>
      <c r="R222" s="11">
        <v>4.6122252204655005</v>
      </c>
      <c r="S222" s="9">
        <v>1.5613569722998</v>
      </c>
      <c r="T222" s="9">
        <v>0.1299787969666</v>
      </c>
      <c r="U222" s="9">
        <v>0</v>
      </c>
      <c r="V222" s="10">
        <v>31.7186128614985</v>
      </c>
      <c r="W222" s="11">
        <v>0</v>
      </c>
      <c r="X222" s="9">
        <v>0</v>
      </c>
      <c r="Y222" s="9">
        <v>0</v>
      </c>
      <c r="Z222" s="9">
        <v>0</v>
      </c>
      <c r="AA222" s="10">
        <v>0</v>
      </c>
      <c r="AB222" s="11">
        <v>0.18023202006629999</v>
      </c>
      <c r="AC222" s="9">
        <v>0</v>
      </c>
      <c r="AD222" s="9">
        <v>0</v>
      </c>
      <c r="AE222" s="9">
        <v>0</v>
      </c>
      <c r="AF222" s="10">
        <v>0.29794349539989995</v>
      </c>
      <c r="AG222" s="11">
        <v>0</v>
      </c>
      <c r="AH222" s="9">
        <v>0</v>
      </c>
      <c r="AI222" s="9">
        <v>0</v>
      </c>
      <c r="AJ222" s="9">
        <v>0</v>
      </c>
      <c r="AK222" s="10">
        <v>0</v>
      </c>
      <c r="AL222" s="11">
        <v>0.0655395057663</v>
      </c>
      <c r="AM222" s="9">
        <v>0</v>
      </c>
      <c r="AN222" s="9">
        <v>0</v>
      </c>
      <c r="AO222" s="9">
        <v>0</v>
      </c>
      <c r="AP222" s="10">
        <v>0</v>
      </c>
      <c r="AQ222" s="11">
        <v>0</v>
      </c>
      <c r="AR222" s="9">
        <v>0</v>
      </c>
      <c r="AS222" s="9">
        <v>0</v>
      </c>
      <c r="AT222" s="9">
        <v>0</v>
      </c>
      <c r="AU222" s="10">
        <v>0</v>
      </c>
      <c r="AV222" s="11">
        <v>459.44535535428037</v>
      </c>
      <c r="AW222" s="9">
        <v>944.3231815298889</v>
      </c>
      <c r="AX222" s="9">
        <v>1.0076976028333</v>
      </c>
      <c r="AY222" s="9">
        <v>0</v>
      </c>
      <c r="AZ222" s="10">
        <v>743.5935272390414</v>
      </c>
      <c r="BA222" s="11">
        <v>0</v>
      </c>
      <c r="BB222" s="9">
        <v>0</v>
      </c>
      <c r="BC222" s="9">
        <v>0</v>
      </c>
      <c r="BD222" s="9">
        <v>0</v>
      </c>
      <c r="BE222" s="10">
        <v>0</v>
      </c>
      <c r="BF222" s="11">
        <v>46.72734889672469</v>
      </c>
      <c r="BG222" s="9">
        <v>938.9147814708963</v>
      </c>
      <c r="BH222" s="9">
        <v>6.3980181649997</v>
      </c>
      <c r="BI222" s="9">
        <v>0</v>
      </c>
      <c r="BJ222" s="10">
        <v>85.49529879896711</v>
      </c>
      <c r="BK222" s="16">
        <f t="shared" si="7"/>
        <v>5224.352449611525</v>
      </c>
      <c r="BL222" s="15"/>
      <c r="BM222" s="56"/>
    </row>
    <row r="223" spans="1:65" s="12" customFormat="1" ht="15">
      <c r="A223" s="5"/>
      <c r="B223" s="8" t="s">
        <v>179</v>
      </c>
      <c r="C223" s="11">
        <v>0</v>
      </c>
      <c r="D223" s="9">
        <v>4.8312074999999</v>
      </c>
      <c r="E223" s="9">
        <v>0</v>
      </c>
      <c r="F223" s="9">
        <v>0</v>
      </c>
      <c r="G223" s="10">
        <v>0</v>
      </c>
      <c r="H223" s="11">
        <v>0.9859760835994004</v>
      </c>
      <c r="I223" s="9">
        <v>0</v>
      </c>
      <c r="J223" s="9">
        <v>0</v>
      </c>
      <c r="K223" s="9">
        <v>0</v>
      </c>
      <c r="L223" s="10">
        <v>0.147294921133</v>
      </c>
      <c r="M223" s="11">
        <v>0</v>
      </c>
      <c r="N223" s="9">
        <v>0</v>
      </c>
      <c r="O223" s="9">
        <v>0</v>
      </c>
      <c r="P223" s="9">
        <v>0</v>
      </c>
      <c r="Q223" s="10">
        <v>0</v>
      </c>
      <c r="R223" s="11">
        <v>2.6462913112992</v>
      </c>
      <c r="S223" s="9">
        <v>0</v>
      </c>
      <c r="T223" s="9">
        <v>0</v>
      </c>
      <c r="U223" s="9">
        <v>0</v>
      </c>
      <c r="V223" s="10">
        <v>0.08282502019980001</v>
      </c>
      <c r="W223" s="11">
        <v>0</v>
      </c>
      <c r="X223" s="9">
        <v>0</v>
      </c>
      <c r="Y223" s="9">
        <v>0</v>
      </c>
      <c r="Z223" s="9">
        <v>0</v>
      </c>
      <c r="AA223" s="10">
        <v>0</v>
      </c>
      <c r="AB223" s="11">
        <v>0.0345752593666</v>
      </c>
      <c r="AC223" s="9">
        <v>0</v>
      </c>
      <c r="AD223" s="9">
        <v>0</v>
      </c>
      <c r="AE223" s="9">
        <v>0</v>
      </c>
      <c r="AF223" s="10">
        <v>0</v>
      </c>
      <c r="AG223" s="11">
        <v>0</v>
      </c>
      <c r="AH223" s="9">
        <v>0</v>
      </c>
      <c r="AI223" s="9">
        <v>0</v>
      </c>
      <c r="AJ223" s="9">
        <v>0</v>
      </c>
      <c r="AK223" s="10">
        <v>0</v>
      </c>
      <c r="AL223" s="11">
        <v>0.0104110010998</v>
      </c>
      <c r="AM223" s="9">
        <v>0</v>
      </c>
      <c r="AN223" s="9">
        <v>0</v>
      </c>
      <c r="AO223" s="9">
        <v>0</v>
      </c>
      <c r="AP223" s="10">
        <v>0</v>
      </c>
      <c r="AQ223" s="11">
        <v>0</v>
      </c>
      <c r="AR223" s="9">
        <v>0</v>
      </c>
      <c r="AS223" s="9">
        <v>0</v>
      </c>
      <c r="AT223" s="9">
        <v>0</v>
      </c>
      <c r="AU223" s="10">
        <v>0</v>
      </c>
      <c r="AV223" s="11">
        <v>43.2760950545193</v>
      </c>
      <c r="AW223" s="9">
        <v>7.579215200554716E-05</v>
      </c>
      <c r="AX223" s="9">
        <v>0</v>
      </c>
      <c r="AY223" s="9">
        <v>0</v>
      </c>
      <c r="AZ223" s="10">
        <v>25.1991969806637</v>
      </c>
      <c r="BA223" s="11">
        <v>0</v>
      </c>
      <c r="BB223" s="9">
        <v>0</v>
      </c>
      <c r="BC223" s="9">
        <v>0</v>
      </c>
      <c r="BD223" s="9">
        <v>0</v>
      </c>
      <c r="BE223" s="10">
        <v>0</v>
      </c>
      <c r="BF223" s="11">
        <v>32.0161049920472</v>
      </c>
      <c r="BG223" s="9">
        <v>3.3333333000000004E-06</v>
      </c>
      <c r="BH223" s="9">
        <v>0</v>
      </c>
      <c r="BI223" s="9">
        <v>0</v>
      </c>
      <c r="BJ223" s="10">
        <v>1.9643489528653</v>
      </c>
      <c r="BK223" s="16">
        <f t="shared" si="7"/>
        <v>111.19440620227849</v>
      </c>
      <c r="BL223" s="15"/>
      <c r="BM223" s="49"/>
    </row>
    <row r="224" spans="1:65" s="12" customFormat="1" ht="15">
      <c r="A224" s="5"/>
      <c r="B224" s="8" t="s">
        <v>154</v>
      </c>
      <c r="C224" s="11">
        <v>0</v>
      </c>
      <c r="D224" s="9">
        <v>3.9640646636666</v>
      </c>
      <c r="E224" s="9">
        <v>0</v>
      </c>
      <c r="F224" s="9">
        <v>0</v>
      </c>
      <c r="G224" s="10">
        <v>0</v>
      </c>
      <c r="H224" s="11">
        <v>59.68356548396499</v>
      </c>
      <c r="I224" s="9">
        <v>375.4164164455326</v>
      </c>
      <c r="J224" s="9">
        <v>0</v>
      </c>
      <c r="K224" s="9">
        <v>0</v>
      </c>
      <c r="L224" s="10">
        <v>35.6066443376652</v>
      </c>
      <c r="M224" s="11">
        <v>0</v>
      </c>
      <c r="N224" s="9">
        <v>0</v>
      </c>
      <c r="O224" s="9">
        <v>0</v>
      </c>
      <c r="P224" s="9">
        <v>0</v>
      </c>
      <c r="Q224" s="10">
        <v>0</v>
      </c>
      <c r="R224" s="11">
        <v>19.6747723849311</v>
      </c>
      <c r="S224" s="9">
        <v>31.236809658799302</v>
      </c>
      <c r="T224" s="9">
        <v>20.7764310388332</v>
      </c>
      <c r="U224" s="9">
        <v>0</v>
      </c>
      <c r="V224" s="10">
        <v>25.3793811406648</v>
      </c>
      <c r="W224" s="11">
        <v>0</v>
      </c>
      <c r="X224" s="9">
        <v>0</v>
      </c>
      <c r="Y224" s="9">
        <v>0</v>
      </c>
      <c r="Z224" s="9">
        <v>0</v>
      </c>
      <c r="AA224" s="10">
        <v>0</v>
      </c>
      <c r="AB224" s="11">
        <v>1.1980807871993002</v>
      </c>
      <c r="AC224" s="9">
        <v>7.1961818877998995</v>
      </c>
      <c r="AD224" s="9">
        <v>0</v>
      </c>
      <c r="AE224" s="9">
        <v>0</v>
      </c>
      <c r="AF224" s="10">
        <v>0.5999614729331999</v>
      </c>
      <c r="AG224" s="11">
        <v>0</v>
      </c>
      <c r="AH224" s="9">
        <v>0</v>
      </c>
      <c r="AI224" s="9">
        <v>0</v>
      </c>
      <c r="AJ224" s="9">
        <v>0</v>
      </c>
      <c r="AK224" s="10">
        <v>0</v>
      </c>
      <c r="AL224" s="11">
        <v>0.0347810612994</v>
      </c>
      <c r="AM224" s="9">
        <v>0</v>
      </c>
      <c r="AN224" s="9">
        <v>0</v>
      </c>
      <c r="AO224" s="9">
        <v>0</v>
      </c>
      <c r="AP224" s="10">
        <v>0</v>
      </c>
      <c r="AQ224" s="11">
        <v>0</v>
      </c>
      <c r="AR224" s="9">
        <v>0</v>
      </c>
      <c r="AS224" s="9">
        <v>0</v>
      </c>
      <c r="AT224" s="9">
        <v>0</v>
      </c>
      <c r="AU224" s="10">
        <v>0</v>
      </c>
      <c r="AV224" s="11">
        <v>1355.7722777947963</v>
      </c>
      <c r="AW224" s="9">
        <v>1839.6823696400356</v>
      </c>
      <c r="AX224" s="9">
        <v>15.0862707241999</v>
      </c>
      <c r="AY224" s="9">
        <v>0</v>
      </c>
      <c r="AZ224" s="10">
        <v>1463.9709726407125</v>
      </c>
      <c r="BA224" s="11">
        <v>0</v>
      </c>
      <c r="BB224" s="9">
        <v>0</v>
      </c>
      <c r="BC224" s="9">
        <v>0</v>
      </c>
      <c r="BD224" s="9">
        <v>0</v>
      </c>
      <c r="BE224" s="10">
        <v>0</v>
      </c>
      <c r="BF224" s="11">
        <v>453.7046091774702</v>
      </c>
      <c r="BG224" s="9">
        <v>313.4762231697569</v>
      </c>
      <c r="BH224" s="9">
        <v>95.7071183836986</v>
      </c>
      <c r="BI224" s="9">
        <v>0</v>
      </c>
      <c r="BJ224" s="10">
        <v>319.60868100949796</v>
      </c>
      <c r="BK224" s="16">
        <f t="shared" si="7"/>
        <v>6437.775612903457</v>
      </c>
      <c r="BL224" s="15"/>
      <c r="BM224" s="49"/>
    </row>
    <row r="225" spans="1:65" s="12" customFormat="1" ht="15">
      <c r="A225" s="5"/>
      <c r="B225" s="8" t="s">
        <v>299</v>
      </c>
      <c r="C225" s="11">
        <v>0</v>
      </c>
      <c r="D225" s="9">
        <v>534.5314548085667</v>
      </c>
      <c r="E225" s="9">
        <v>0</v>
      </c>
      <c r="F225" s="9">
        <v>0</v>
      </c>
      <c r="G225" s="10">
        <v>59.1396256101333</v>
      </c>
      <c r="H225" s="11">
        <v>237.3851901982989</v>
      </c>
      <c r="I225" s="9">
        <v>6097.518104704399</v>
      </c>
      <c r="J225" s="9">
        <v>419.3516088632666</v>
      </c>
      <c r="K225" s="9">
        <v>0</v>
      </c>
      <c r="L225" s="10">
        <v>70.2236047100656</v>
      </c>
      <c r="M225" s="11">
        <v>0</v>
      </c>
      <c r="N225" s="9">
        <v>0</v>
      </c>
      <c r="O225" s="9">
        <v>0</v>
      </c>
      <c r="P225" s="9">
        <v>0</v>
      </c>
      <c r="Q225" s="10">
        <v>0</v>
      </c>
      <c r="R225" s="11">
        <v>71.31399197729873</v>
      </c>
      <c r="S225" s="9">
        <v>923.3245920542328</v>
      </c>
      <c r="T225" s="9">
        <v>35.800647681633</v>
      </c>
      <c r="U225" s="9">
        <v>0</v>
      </c>
      <c r="V225" s="10">
        <v>10.703150187765301</v>
      </c>
      <c r="W225" s="11">
        <v>0</v>
      </c>
      <c r="X225" s="9">
        <v>0</v>
      </c>
      <c r="Y225" s="9">
        <v>0</v>
      </c>
      <c r="Z225" s="9">
        <v>0</v>
      </c>
      <c r="AA225" s="10">
        <v>0</v>
      </c>
      <c r="AB225" s="11">
        <v>0.037340209333</v>
      </c>
      <c r="AC225" s="9">
        <v>0</v>
      </c>
      <c r="AD225" s="9">
        <v>0</v>
      </c>
      <c r="AE225" s="9">
        <v>0</v>
      </c>
      <c r="AF225" s="10">
        <v>0.0086518697332</v>
      </c>
      <c r="AG225" s="11">
        <v>0</v>
      </c>
      <c r="AH225" s="9">
        <v>0</v>
      </c>
      <c r="AI225" s="9">
        <v>0</v>
      </c>
      <c r="AJ225" s="9">
        <v>0</v>
      </c>
      <c r="AK225" s="10">
        <v>0</v>
      </c>
      <c r="AL225" s="11">
        <v>0.009128987866599998</v>
      </c>
      <c r="AM225" s="9">
        <v>0</v>
      </c>
      <c r="AN225" s="9">
        <v>0</v>
      </c>
      <c r="AO225" s="9">
        <v>0</v>
      </c>
      <c r="AP225" s="10">
        <v>0.0184212089</v>
      </c>
      <c r="AQ225" s="11">
        <v>0</v>
      </c>
      <c r="AR225" s="9">
        <v>193.3577361209666</v>
      </c>
      <c r="AS225" s="9">
        <v>0</v>
      </c>
      <c r="AT225" s="9">
        <v>0</v>
      </c>
      <c r="AU225" s="10">
        <v>0</v>
      </c>
      <c r="AV225" s="11">
        <v>352.8679539922708</v>
      </c>
      <c r="AW225" s="9">
        <v>1359.920119919732</v>
      </c>
      <c r="AX225" s="9">
        <v>9.4035975210998</v>
      </c>
      <c r="AY225" s="9">
        <v>0</v>
      </c>
      <c r="AZ225" s="10">
        <v>253.53507622844106</v>
      </c>
      <c r="BA225" s="11">
        <v>0</v>
      </c>
      <c r="BB225" s="9">
        <v>0</v>
      </c>
      <c r="BC225" s="9">
        <v>0</v>
      </c>
      <c r="BD225" s="9">
        <v>0</v>
      </c>
      <c r="BE225" s="10">
        <v>0</v>
      </c>
      <c r="BF225" s="11">
        <v>51.18105891026881</v>
      </c>
      <c r="BG225" s="9">
        <v>251.19095077022976</v>
      </c>
      <c r="BH225" s="9">
        <v>27.819820218699597</v>
      </c>
      <c r="BI225" s="9">
        <v>0</v>
      </c>
      <c r="BJ225" s="10">
        <v>67.30708926258521</v>
      </c>
      <c r="BK225" s="16">
        <f t="shared" si="7"/>
        <v>11025.948916015788</v>
      </c>
      <c r="BL225" s="15"/>
      <c r="BM225" s="49"/>
    </row>
    <row r="226" spans="1:65" s="20" customFormat="1" ht="15">
      <c r="A226" s="5"/>
      <c r="B226" s="14" t="s">
        <v>20</v>
      </c>
      <c r="C226" s="19">
        <f>SUM(C215:C225)</f>
        <v>0</v>
      </c>
      <c r="D226" s="17">
        <f>SUM(D215:D225)</f>
        <v>1791.5077598491325</v>
      </c>
      <c r="E226" s="17">
        <f>SUM(E215:E225)</f>
        <v>0</v>
      </c>
      <c r="F226" s="17">
        <f>SUM(F215:F225)</f>
        <v>0</v>
      </c>
      <c r="G226" s="18">
        <f>SUM(G215:G225)</f>
        <v>81.5434023641999</v>
      </c>
      <c r="H226" s="19">
        <f aca="true" t="shared" si="8" ref="H226:BJ226">SUM(H215:H225)</f>
        <v>1125.8952717841191</v>
      </c>
      <c r="I226" s="17">
        <f t="shared" si="8"/>
        <v>21596.953087814392</v>
      </c>
      <c r="J226" s="17">
        <f t="shared" si="8"/>
        <v>701.3983583260328</v>
      </c>
      <c r="K226" s="17">
        <f t="shared" si="8"/>
        <v>54.4356633791666</v>
      </c>
      <c r="L226" s="18">
        <f t="shared" si="8"/>
        <v>696.7346988743869</v>
      </c>
      <c r="M226" s="19">
        <f t="shared" si="8"/>
        <v>0</v>
      </c>
      <c r="N226" s="17">
        <f t="shared" si="8"/>
        <v>0</v>
      </c>
      <c r="O226" s="17">
        <f t="shared" si="8"/>
        <v>0</v>
      </c>
      <c r="P226" s="17">
        <f t="shared" si="8"/>
        <v>0</v>
      </c>
      <c r="Q226" s="18">
        <f t="shared" si="8"/>
        <v>0</v>
      </c>
      <c r="R226" s="19">
        <f t="shared" si="8"/>
        <v>242.96469708678177</v>
      </c>
      <c r="S226" s="17">
        <f t="shared" si="8"/>
        <v>2317.168771604129</v>
      </c>
      <c r="T226" s="17">
        <f t="shared" si="8"/>
        <v>139.0645521422988</v>
      </c>
      <c r="U226" s="17">
        <f t="shared" si="8"/>
        <v>0</v>
      </c>
      <c r="V226" s="18">
        <f t="shared" si="8"/>
        <v>235.10848069515262</v>
      </c>
      <c r="W226" s="19">
        <f t="shared" si="8"/>
        <v>0</v>
      </c>
      <c r="X226" s="17">
        <f t="shared" si="8"/>
        <v>0</v>
      </c>
      <c r="Y226" s="17">
        <f t="shared" si="8"/>
        <v>0</v>
      </c>
      <c r="Z226" s="17">
        <f t="shared" si="8"/>
        <v>0</v>
      </c>
      <c r="AA226" s="18">
        <f t="shared" si="8"/>
        <v>0</v>
      </c>
      <c r="AB226" s="19">
        <f t="shared" si="8"/>
        <v>3.1428041114640006</v>
      </c>
      <c r="AC226" s="17">
        <f t="shared" si="8"/>
        <v>7.200767660966499</v>
      </c>
      <c r="AD226" s="17">
        <f t="shared" si="8"/>
        <v>1.5735682055</v>
      </c>
      <c r="AE226" s="17">
        <f t="shared" si="8"/>
        <v>0</v>
      </c>
      <c r="AF226" s="18">
        <f t="shared" si="8"/>
        <v>3.0283863978991</v>
      </c>
      <c r="AG226" s="19">
        <f t="shared" si="8"/>
        <v>0</v>
      </c>
      <c r="AH226" s="17">
        <f t="shared" si="8"/>
        <v>0</v>
      </c>
      <c r="AI226" s="17">
        <f t="shared" si="8"/>
        <v>0</v>
      </c>
      <c r="AJ226" s="17">
        <f t="shared" si="8"/>
        <v>0</v>
      </c>
      <c r="AK226" s="18">
        <f t="shared" si="8"/>
        <v>0</v>
      </c>
      <c r="AL226" s="19">
        <f t="shared" si="8"/>
        <v>0.5206496790307998</v>
      </c>
      <c r="AM226" s="17">
        <f t="shared" si="8"/>
        <v>0.2559110729666</v>
      </c>
      <c r="AN226" s="17">
        <f t="shared" si="8"/>
        <v>0</v>
      </c>
      <c r="AO226" s="17">
        <f t="shared" si="8"/>
        <v>0</v>
      </c>
      <c r="AP226" s="18">
        <f t="shared" si="8"/>
        <v>0.14491475623299999</v>
      </c>
      <c r="AQ226" s="19">
        <f t="shared" si="8"/>
        <v>0</v>
      </c>
      <c r="AR226" s="17">
        <f t="shared" si="8"/>
        <v>298.4424426343332</v>
      </c>
      <c r="AS226" s="17">
        <f t="shared" si="8"/>
        <v>0</v>
      </c>
      <c r="AT226" s="17">
        <f t="shared" si="8"/>
        <v>0</v>
      </c>
      <c r="AU226" s="18">
        <f t="shared" si="8"/>
        <v>0</v>
      </c>
      <c r="AV226" s="19">
        <f t="shared" si="8"/>
        <v>4394.880632813132</v>
      </c>
      <c r="AW226" s="17">
        <f t="shared" si="8"/>
        <v>9662.428845958022</v>
      </c>
      <c r="AX226" s="17">
        <f t="shared" si="8"/>
        <v>57.19949218379909</v>
      </c>
      <c r="AY226" s="17">
        <f t="shared" si="8"/>
        <v>1024.1087160579</v>
      </c>
      <c r="AZ226" s="18">
        <f t="shared" si="8"/>
        <v>5429.749157761131</v>
      </c>
      <c r="BA226" s="19">
        <f t="shared" si="8"/>
        <v>0</v>
      </c>
      <c r="BB226" s="17">
        <f t="shared" si="8"/>
        <v>0</v>
      </c>
      <c r="BC226" s="17">
        <f t="shared" si="8"/>
        <v>0</v>
      </c>
      <c r="BD226" s="17">
        <f t="shared" si="8"/>
        <v>0</v>
      </c>
      <c r="BE226" s="18">
        <f t="shared" si="8"/>
        <v>0</v>
      </c>
      <c r="BF226" s="19">
        <f t="shared" si="8"/>
        <v>1463.0020129509833</v>
      </c>
      <c r="BG226" s="17">
        <f t="shared" si="8"/>
        <v>2344.4585179184246</v>
      </c>
      <c r="BH226" s="17">
        <f t="shared" si="8"/>
        <v>163.19561595949668</v>
      </c>
      <c r="BI226" s="17">
        <f t="shared" si="8"/>
        <v>0</v>
      </c>
      <c r="BJ226" s="18">
        <f t="shared" si="8"/>
        <v>1157.7233581628611</v>
      </c>
      <c r="BK226" s="31">
        <f>SUM(BK215:BK225)</f>
        <v>54993.83053820395</v>
      </c>
      <c r="BL226" s="15"/>
      <c r="BM226" s="49"/>
    </row>
    <row r="227" spans="1:65" s="20" customFormat="1" ht="15">
      <c r="A227" s="5"/>
      <c r="B227" s="14" t="s">
        <v>21</v>
      </c>
      <c r="C227" s="19">
        <f aca="true" t="shared" si="9" ref="C227:AH227">C226+C213+C210+C206+C17+C13</f>
        <v>0</v>
      </c>
      <c r="D227" s="17">
        <f t="shared" si="9"/>
        <v>4651.866391940165</v>
      </c>
      <c r="E227" s="17">
        <f t="shared" si="9"/>
        <v>0</v>
      </c>
      <c r="F227" s="17">
        <f t="shared" si="9"/>
        <v>0</v>
      </c>
      <c r="G227" s="18">
        <f t="shared" si="9"/>
        <v>232.8090610780998</v>
      </c>
      <c r="H227" s="19">
        <f t="shared" si="9"/>
        <v>2250.07080645109</v>
      </c>
      <c r="I227" s="17">
        <f t="shared" si="9"/>
        <v>42850.438155017546</v>
      </c>
      <c r="J227" s="17">
        <f t="shared" si="9"/>
        <v>5219.563735707466</v>
      </c>
      <c r="K227" s="17">
        <f t="shared" si="9"/>
        <v>113.9854155671332</v>
      </c>
      <c r="L227" s="18">
        <f t="shared" si="9"/>
        <v>1588.1457298731939</v>
      </c>
      <c r="M227" s="19">
        <f t="shared" si="9"/>
        <v>0</v>
      </c>
      <c r="N227" s="17">
        <f t="shared" si="9"/>
        <v>0</v>
      </c>
      <c r="O227" s="17">
        <f t="shared" si="9"/>
        <v>0</v>
      </c>
      <c r="P227" s="17">
        <f t="shared" si="9"/>
        <v>0</v>
      </c>
      <c r="Q227" s="18">
        <f t="shared" si="9"/>
        <v>0</v>
      </c>
      <c r="R227" s="19">
        <f t="shared" si="9"/>
        <v>478.27801001898587</v>
      </c>
      <c r="S227" s="17">
        <f t="shared" si="9"/>
        <v>6516.150757517454</v>
      </c>
      <c r="T227" s="17">
        <f t="shared" si="9"/>
        <v>857.5681092347311</v>
      </c>
      <c r="U227" s="17">
        <f t="shared" si="9"/>
        <v>0</v>
      </c>
      <c r="V227" s="18">
        <f t="shared" si="9"/>
        <v>467.82136080753025</v>
      </c>
      <c r="W227" s="19">
        <f t="shared" si="9"/>
        <v>0</v>
      </c>
      <c r="X227" s="17">
        <f t="shared" si="9"/>
        <v>25.2555619971666</v>
      </c>
      <c r="Y227" s="17">
        <f t="shared" si="9"/>
        <v>0</v>
      </c>
      <c r="Z227" s="17">
        <f t="shared" si="9"/>
        <v>0</v>
      </c>
      <c r="AA227" s="18">
        <f t="shared" si="9"/>
        <v>0</v>
      </c>
      <c r="AB227" s="19">
        <f t="shared" si="9"/>
        <v>6.977724461327801</v>
      </c>
      <c r="AC227" s="17">
        <f t="shared" si="9"/>
        <v>15.9119683166328</v>
      </c>
      <c r="AD227" s="17">
        <f t="shared" si="9"/>
        <v>1.5735682055</v>
      </c>
      <c r="AE227" s="17">
        <f t="shared" si="9"/>
        <v>0</v>
      </c>
      <c r="AF227" s="18">
        <f t="shared" si="9"/>
        <v>5.8180843997981</v>
      </c>
      <c r="AG227" s="19">
        <f t="shared" si="9"/>
        <v>0</v>
      </c>
      <c r="AH227" s="17">
        <f t="shared" si="9"/>
        <v>0</v>
      </c>
      <c r="AI227" s="17">
        <f aca="true" t="shared" si="10" ref="AI227:BK227">AI226+AI213+AI210+AI206+AI17+AI13</f>
        <v>0</v>
      </c>
      <c r="AJ227" s="17">
        <f t="shared" si="10"/>
        <v>0</v>
      </c>
      <c r="AK227" s="18">
        <f t="shared" si="10"/>
        <v>0</v>
      </c>
      <c r="AL227" s="19">
        <f t="shared" si="10"/>
        <v>1.0636137353617998</v>
      </c>
      <c r="AM227" s="17">
        <f t="shared" si="10"/>
        <v>0.2559890055666</v>
      </c>
      <c r="AN227" s="17">
        <f t="shared" si="10"/>
        <v>0</v>
      </c>
      <c r="AO227" s="17">
        <f t="shared" si="10"/>
        <v>0</v>
      </c>
      <c r="AP227" s="18">
        <f t="shared" si="10"/>
        <v>0.5079545706658</v>
      </c>
      <c r="AQ227" s="19">
        <f t="shared" si="10"/>
        <v>0</v>
      </c>
      <c r="AR227" s="17">
        <f t="shared" si="10"/>
        <v>881.405067674833</v>
      </c>
      <c r="AS227" s="17">
        <f t="shared" si="10"/>
        <v>0</v>
      </c>
      <c r="AT227" s="17">
        <f t="shared" si="10"/>
        <v>0</v>
      </c>
      <c r="AU227" s="18">
        <f t="shared" si="10"/>
        <v>0</v>
      </c>
      <c r="AV227" s="19">
        <f t="shared" si="10"/>
        <v>9249.195723770743</v>
      </c>
      <c r="AW227" s="17">
        <f t="shared" si="10"/>
        <v>22262.42403463009</v>
      </c>
      <c r="AX227" s="17">
        <f t="shared" si="10"/>
        <v>2170.3155549764647</v>
      </c>
      <c r="AY227" s="17">
        <f t="shared" si="10"/>
        <v>1024.1087160579</v>
      </c>
      <c r="AZ227" s="18">
        <f t="shared" si="10"/>
        <v>8557.401995466205</v>
      </c>
      <c r="BA227" s="19">
        <f t="shared" si="10"/>
        <v>0</v>
      </c>
      <c r="BB227" s="17">
        <f t="shared" si="10"/>
        <v>0</v>
      </c>
      <c r="BC227" s="17">
        <f t="shared" si="10"/>
        <v>0</v>
      </c>
      <c r="BD227" s="17">
        <f t="shared" si="10"/>
        <v>0</v>
      </c>
      <c r="BE227" s="18">
        <f t="shared" si="10"/>
        <v>0</v>
      </c>
      <c r="BF227" s="19">
        <f t="shared" si="10"/>
        <v>2589.0817109388086</v>
      </c>
      <c r="BG227" s="17">
        <f t="shared" si="10"/>
        <v>4819.693587935127</v>
      </c>
      <c r="BH227" s="17">
        <f t="shared" si="10"/>
        <v>350.9557405425613</v>
      </c>
      <c r="BI227" s="17">
        <f t="shared" si="10"/>
        <v>0</v>
      </c>
      <c r="BJ227" s="18">
        <f t="shared" si="10"/>
        <v>2000.2782484343738</v>
      </c>
      <c r="BK227" s="18">
        <f t="shared" si="10"/>
        <v>119188.92237833253</v>
      </c>
      <c r="BL227" s="15"/>
      <c r="BM227" s="49"/>
    </row>
    <row r="228" spans="3:64" ht="15" customHeight="1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5"/>
    </row>
    <row r="229" spans="1:65" s="12" customFormat="1" ht="15" customHeight="1">
      <c r="A229" s="5" t="s">
        <v>22</v>
      </c>
      <c r="B229" s="25" t="s">
        <v>23</v>
      </c>
      <c r="C229" s="51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3"/>
      <c r="BK229" s="15"/>
      <c r="BL229" s="15"/>
      <c r="BM229" s="56"/>
    </row>
    <row r="230" spans="1:65" s="12" customFormat="1" ht="15">
      <c r="A230" s="5" t="s">
        <v>9</v>
      </c>
      <c r="B230" s="60" t="s">
        <v>98</v>
      </c>
      <c r="C230" s="11"/>
      <c r="D230" s="9"/>
      <c r="E230" s="9"/>
      <c r="F230" s="9"/>
      <c r="G230" s="10"/>
      <c r="H230" s="11"/>
      <c r="I230" s="9"/>
      <c r="J230" s="9"/>
      <c r="K230" s="9"/>
      <c r="L230" s="10"/>
      <c r="M230" s="11"/>
      <c r="N230" s="9"/>
      <c r="O230" s="9"/>
      <c r="P230" s="9"/>
      <c r="Q230" s="10"/>
      <c r="R230" s="11"/>
      <c r="S230" s="9"/>
      <c r="T230" s="9"/>
      <c r="U230" s="9"/>
      <c r="V230" s="10"/>
      <c r="W230" s="11"/>
      <c r="X230" s="9"/>
      <c r="Y230" s="9"/>
      <c r="Z230" s="9"/>
      <c r="AA230" s="10"/>
      <c r="AB230" s="11"/>
      <c r="AC230" s="9"/>
      <c r="AD230" s="9"/>
      <c r="AE230" s="9"/>
      <c r="AF230" s="10"/>
      <c r="AG230" s="11"/>
      <c r="AH230" s="9"/>
      <c r="AI230" s="9"/>
      <c r="AJ230" s="9"/>
      <c r="AK230" s="10"/>
      <c r="AL230" s="11"/>
      <c r="AM230" s="9"/>
      <c r="AN230" s="9"/>
      <c r="AO230" s="9"/>
      <c r="AP230" s="10"/>
      <c r="AQ230" s="11"/>
      <c r="AR230" s="9"/>
      <c r="AS230" s="9"/>
      <c r="AT230" s="9"/>
      <c r="AU230" s="10"/>
      <c r="AV230" s="11"/>
      <c r="AW230" s="9"/>
      <c r="AX230" s="9"/>
      <c r="AY230" s="9"/>
      <c r="AZ230" s="10"/>
      <c r="BA230" s="11"/>
      <c r="BB230" s="9"/>
      <c r="BC230" s="9"/>
      <c r="BD230" s="9"/>
      <c r="BE230" s="10"/>
      <c r="BF230" s="11"/>
      <c r="BG230" s="9"/>
      <c r="BH230" s="9"/>
      <c r="BI230" s="9"/>
      <c r="BJ230" s="10"/>
      <c r="BK230" s="16"/>
      <c r="BL230" s="15"/>
      <c r="BM230" s="56"/>
    </row>
    <row r="231" spans="1:65" s="12" customFormat="1" ht="15">
      <c r="A231" s="5"/>
      <c r="B231" s="8" t="s">
        <v>201</v>
      </c>
      <c r="C231" s="11">
        <v>0</v>
      </c>
      <c r="D231" s="9">
        <v>0</v>
      </c>
      <c r="E231" s="9">
        <v>0</v>
      </c>
      <c r="F231" s="9">
        <v>0</v>
      </c>
      <c r="G231" s="10">
        <v>0</v>
      </c>
      <c r="H231" s="11">
        <v>0.8149795520328001</v>
      </c>
      <c r="I231" s="9">
        <v>0</v>
      </c>
      <c r="J231" s="9">
        <v>0</v>
      </c>
      <c r="K231" s="9">
        <v>0</v>
      </c>
      <c r="L231" s="10">
        <v>0.47987424643320004</v>
      </c>
      <c r="M231" s="11">
        <v>0</v>
      </c>
      <c r="N231" s="9">
        <v>0</v>
      </c>
      <c r="O231" s="9">
        <v>0</v>
      </c>
      <c r="P231" s="9">
        <v>0</v>
      </c>
      <c r="Q231" s="10">
        <v>0</v>
      </c>
      <c r="R231" s="11">
        <v>0.5309869512655999</v>
      </c>
      <c r="S231" s="9">
        <v>0</v>
      </c>
      <c r="T231" s="9">
        <v>0</v>
      </c>
      <c r="U231" s="9">
        <v>0</v>
      </c>
      <c r="V231" s="10">
        <v>0.0907821358332</v>
      </c>
      <c r="W231" s="11">
        <v>0</v>
      </c>
      <c r="X231" s="9">
        <v>0</v>
      </c>
      <c r="Y231" s="9">
        <v>0</v>
      </c>
      <c r="Z231" s="9">
        <v>0</v>
      </c>
      <c r="AA231" s="10">
        <v>0</v>
      </c>
      <c r="AB231" s="11">
        <v>0.2891272862997</v>
      </c>
      <c r="AC231" s="9">
        <v>0</v>
      </c>
      <c r="AD231" s="9">
        <v>0</v>
      </c>
      <c r="AE231" s="9">
        <v>0</v>
      </c>
      <c r="AF231" s="10">
        <v>0.19773044176659998</v>
      </c>
      <c r="AG231" s="11">
        <v>0</v>
      </c>
      <c r="AH231" s="9">
        <v>0</v>
      </c>
      <c r="AI231" s="9">
        <v>0</v>
      </c>
      <c r="AJ231" s="9">
        <v>0</v>
      </c>
      <c r="AK231" s="10">
        <v>0</v>
      </c>
      <c r="AL231" s="11">
        <v>0.7187026772324</v>
      </c>
      <c r="AM231" s="9">
        <v>0</v>
      </c>
      <c r="AN231" s="9">
        <v>0</v>
      </c>
      <c r="AO231" s="9">
        <v>0</v>
      </c>
      <c r="AP231" s="10">
        <v>0.138847888833</v>
      </c>
      <c r="AQ231" s="11">
        <v>0</v>
      </c>
      <c r="AR231" s="9">
        <v>0</v>
      </c>
      <c r="AS231" s="9">
        <v>0</v>
      </c>
      <c r="AT231" s="9">
        <v>0</v>
      </c>
      <c r="AU231" s="10">
        <v>0</v>
      </c>
      <c r="AV231" s="11">
        <v>38.5346829494051</v>
      </c>
      <c r="AW231" s="9">
        <v>0.0133029655</v>
      </c>
      <c r="AX231" s="9">
        <v>0</v>
      </c>
      <c r="AY231" s="9">
        <v>0</v>
      </c>
      <c r="AZ231" s="10">
        <v>16.623075443763813</v>
      </c>
      <c r="BA231" s="11">
        <v>0</v>
      </c>
      <c r="BB231" s="9">
        <v>0</v>
      </c>
      <c r="BC231" s="9">
        <v>0</v>
      </c>
      <c r="BD231" s="9">
        <v>0</v>
      </c>
      <c r="BE231" s="10">
        <v>0</v>
      </c>
      <c r="BF231" s="11">
        <v>39.60190127689827</v>
      </c>
      <c r="BG231" s="9">
        <v>0.033862094</v>
      </c>
      <c r="BH231" s="9">
        <v>0</v>
      </c>
      <c r="BI231" s="9">
        <v>0</v>
      </c>
      <c r="BJ231" s="10">
        <v>9.4388779463283</v>
      </c>
      <c r="BK231" s="16">
        <f>SUM(C231:BJ231)</f>
        <v>107.506733855592</v>
      </c>
      <c r="BL231" s="15"/>
      <c r="BM231" s="49"/>
    </row>
    <row r="232" spans="1:65" s="12" customFormat="1" ht="15">
      <c r="A232" s="5"/>
      <c r="B232" s="8" t="s">
        <v>33</v>
      </c>
      <c r="C232" s="11">
        <v>0</v>
      </c>
      <c r="D232" s="9">
        <v>0.5502795791666</v>
      </c>
      <c r="E232" s="9">
        <v>0</v>
      </c>
      <c r="F232" s="9">
        <v>0</v>
      </c>
      <c r="G232" s="10">
        <v>0</v>
      </c>
      <c r="H232" s="11">
        <v>125.76838499906151</v>
      </c>
      <c r="I232" s="9">
        <v>0.3563945152997</v>
      </c>
      <c r="J232" s="9">
        <v>0.0034966505333</v>
      </c>
      <c r="K232" s="9">
        <v>0</v>
      </c>
      <c r="L232" s="10">
        <v>68.08757735019681</v>
      </c>
      <c r="M232" s="11">
        <v>0</v>
      </c>
      <c r="N232" s="9">
        <v>0</v>
      </c>
      <c r="O232" s="9">
        <v>0</v>
      </c>
      <c r="P232" s="9">
        <v>0</v>
      </c>
      <c r="Q232" s="10">
        <v>0</v>
      </c>
      <c r="R232" s="11">
        <v>95.0735590235599</v>
      </c>
      <c r="S232" s="9">
        <v>0.1704557525996</v>
      </c>
      <c r="T232" s="9">
        <v>0</v>
      </c>
      <c r="U232" s="9">
        <v>0</v>
      </c>
      <c r="V232" s="10">
        <v>34.6662128666632</v>
      </c>
      <c r="W232" s="11">
        <v>0</v>
      </c>
      <c r="X232" s="9">
        <v>0</v>
      </c>
      <c r="Y232" s="9">
        <v>0</v>
      </c>
      <c r="Z232" s="9">
        <v>0</v>
      </c>
      <c r="AA232" s="10">
        <v>0</v>
      </c>
      <c r="AB232" s="11">
        <v>6.033147914732</v>
      </c>
      <c r="AC232" s="9">
        <v>0.0077753884332999994</v>
      </c>
      <c r="AD232" s="9">
        <v>0</v>
      </c>
      <c r="AE232" s="9">
        <v>0</v>
      </c>
      <c r="AF232" s="10">
        <v>2.0343403428994002</v>
      </c>
      <c r="AG232" s="11">
        <v>0</v>
      </c>
      <c r="AH232" s="9">
        <v>0</v>
      </c>
      <c r="AI232" s="9">
        <v>0</v>
      </c>
      <c r="AJ232" s="9">
        <v>0</v>
      </c>
      <c r="AK232" s="10">
        <v>0</v>
      </c>
      <c r="AL232" s="11">
        <v>4.894126097165399</v>
      </c>
      <c r="AM232" s="9">
        <v>34.811919179933305</v>
      </c>
      <c r="AN232" s="9">
        <v>0</v>
      </c>
      <c r="AO232" s="9">
        <v>0</v>
      </c>
      <c r="AP232" s="10">
        <v>1.6008480073990001</v>
      </c>
      <c r="AQ232" s="11">
        <v>0</v>
      </c>
      <c r="AR232" s="9">
        <v>0</v>
      </c>
      <c r="AS232" s="9">
        <v>0</v>
      </c>
      <c r="AT232" s="9">
        <v>0</v>
      </c>
      <c r="AU232" s="10">
        <v>0</v>
      </c>
      <c r="AV232" s="11">
        <v>1848.7633032226086</v>
      </c>
      <c r="AW232" s="9">
        <v>19.410600353219515</v>
      </c>
      <c r="AX232" s="9">
        <v>0.1639857834</v>
      </c>
      <c r="AY232" s="9">
        <v>0.0198362204</v>
      </c>
      <c r="AZ232" s="10">
        <v>901.270790791489</v>
      </c>
      <c r="BA232" s="11">
        <v>0</v>
      </c>
      <c r="BB232" s="9">
        <v>0</v>
      </c>
      <c r="BC232" s="9">
        <v>0</v>
      </c>
      <c r="BD232" s="9">
        <v>0</v>
      </c>
      <c r="BE232" s="10">
        <v>0</v>
      </c>
      <c r="BF232" s="11">
        <v>1455.4036114381163</v>
      </c>
      <c r="BG232" s="9">
        <v>20.8037112397628</v>
      </c>
      <c r="BH232" s="9">
        <v>0</v>
      </c>
      <c r="BI232" s="9">
        <v>0</v>
      </c>
      <c r="BJ232" s="10">
        <v>457.55648199800646</v>
      </c>
      <c r="BK232" s="16">
        <f>SUM(C232:BJ232)</f>
        <v>5077.450838714646</v>
      </c>
      <c r="BL232" s="15"/>
      <c r="BM232" s="49"/>
    </row>
    <row r="233" spans="1:65" s="20" customFormat="1" ht="15">
      <c r="A233" s="5"/>
      <c r="B233" s="14" t="s">
        <v>11</v>
      </c>
      <c r="C233" s="19">
        <f>SUM(C231:C232)</f>
        <v>0</v>
      </c>
      <c r="D233" s="17">
        <f aca="true" t="shared" si="11" ref="D233:BK233">SUM(D231:D232)</f>
        <v>0.5502795791666</v>
      </c>
      <c r="E233" s="17">
        <f t="shared" si="11"/>
        <v>0</v>
      </c>
      <c r="F233" s="17">
        <f t="shared" si="11"/>
        <v>0</v>
      </c>
      <c r="G233" s="18">
        <f t="shared" si="11"/>
        <v>0</v>
      </c>
      <c r="H233" s="19">
        <f t="shared" si="11"/>
        <v>126.5833645510943</v>
      </c>
      <c r="I233" s="17">
        <f t="shared" si="11"/>
        <v>0.3563945152997</v>
      </c>
      <c r="J233" s="17">
        <f t="shared" si="11"/>
        <v>0.0034966505333</v>
      </c>
      <c r="K233" s="17">
        <f t="shared" si="11"/>
        <v>0</v>
      </c>
      <c r="L233" s="18">
        <f t="shared" si="11"/>
        <v>68.56745159663001</v>
      </c>
      <c r="M233" s="19">
        <f t="shared" si="11"/>
        <v>0</v>
      </c>
      <c r="N233" s="17">
        <f t="shared" si="11"/>
        <v>0</v>
      </c>
      <c r="O233" s="17">
        <f t="shared" si="11"/>
        <v>0</v>
      </c>
      <c r="P233" s="17">
        <f t="shared" si="11"/>
        <v>0</v>
      </c>
      <c r="Q233" s="18">
        <f t="shared" si="11"/>
        <v>0</v>
      </c>
      <c r="R233" s="19">
        <f t="shared" si="11"/>
        <v>95.6045459748255</v>
      </c>
      <c r="S233" s="17">
        <f t="shared" si="11"/>
        <v>0.1704557525996</v>
      </c>
      <c r="T233" s="17">
        <f t="shared" si="11"/>
        <v>0</v>
      </c>
      <c r="U233" s="17">
        <f t="shared" si="11"/>
        <v>0</v>
      </c>
      <c r="V233" s="18">
        <f t="shared" si="11"/>
        <v>34.7569950024964</v>
      </c>
      <c r="W233" s="19">
        <f t="shared" si="11"/>
        <v>0</v>
      </c>
      <c r="X233" s="17">
        <f t="shared" si="11"/>
        <v>0</v>
      </c>
      <c r="Y233" s="17">
        <f t="shared" si="11"/>
        <v>0</v>
      </c>
      <c r="Z233" s="17">
        <f t="shared" si="11"/>
        <v>0</v>
      </c>
      <c r="AA233" s="18">
        <f t="shared" si="11"/>
        <v>0</v>
      </c>
      <c r="AB233" s="19">
        <f t="shared" si="11"/>
        <v>6.3222752010317</v>
      </c>
      <c r="AC233" s="17">
        <f t="shared" si="11"/>
        <v>0.0077753884332999994</v>
      </c>
      <c r="AD233" s="17">
        <f t="shared" si="11"/>
        <v>0</v>
      </c>
      <c r="AE233" s="17">
        <f t="shared" si="11"/>
        <v>0</v>
      </c>
      <c r="AF233" s="18">
        <f t="shared" si="11"/>
        <v>2.2320707846660004</v>
      </c>
      <c r="AG233" s="19">
        <f t="shared" si="11"/>
        <v>0</v>
      </c>
      <c r="AH233" s="17">
        <f t="shared" si="11"/>
        <v>0</v>
      </c>
      <c r="AI233" s="17">
        <f t="shared" si="11"/>
        <v>0</v>
      </c>
      <c r="AJ233" s="17">
        <f t="shared" si="11"/>
        <v>0</v>
      </c>
      <c r="AK233" s="18">
        <f t="shared" si="11"/>
        <v>0</v>
      </c>
      <c r="AL233" s="19">
        <f t="shared" si="11"/>
        <v>5.6128287743978</v>
      </c>
      <c r="AM233" s="17">
        <f t="shared" si="11"/>
        <v>34.811919179933305</v>
      </c>
      <c r="AN233" s="17">
        <f t="shared" si="11"/>
        <v>0</v>
      </c>
      <c r="AO233" s="17">
        <f t="shared" si="11"/>
        <v>0</v>
      </c>
      <c r="AP233" s="18">
        <f t="shared" si="11"/>
        <v>1.7396958962320002</v>
      </c>
      <c r="AQ233" s="19">
        <f t="shared" si="11"/>
        <v>0</v>
      </c>
      <c r="AR233" s="17">
        <f t="shared" si="11"/>
        <v>0</v>
      </c>
      <c r="AS233" s="17">
        <f t="shared" si="11"/>
        <v>0</v>
      </c>
      <c r="AT233" s="17">
        <f t="shared" si="11"/>
        <v>0</v>
      </c>
      <c r="AU233" s="18">
        <f t="shared" si="11"/>
        <v>0</v>
      </c>
      <c r="AV233" s="19">
        <f t="shared" si="11"/>
        <v>1887.2979861720137</v>
      </c>
      <c r="AW233" s="17">
        <f t="shared" si="11"/>
        <v>19.423903318719514</v>
      </c>
      <c r="AX233" s="17">
        <f t="shared" si="11"/>
        <v>0.1639857834</v>
      </c>
      <c r="AY233" s="17">
        <f t="shared" si="11"/>
        <v>0.0198362204</v>
      </c>
      <c r="AZ233" s="18">
        <f t="shared" si="11"/>
        <v>917.8938662352529</v>
      </c>
      <c r="BA233" s="19">
        <f t="shared" si="11"/>
        <v>0</v>
      </c>
      <c r="BB233" s="17">
        <f t="shared" si="11"/>
        <v>0</v>
      </c>
      <c r="BC233" s="17">
        <f t="shared" si="11"/>
        <v>0</v>
      </c>
      <c r="BD233" s="17">
        <f t="shared" si="11"/>
        <v>0</v>
      </c>
      <c r="BE233" s="18">
        <f t="shared" si="11"/>
        <v>0</v>
      </c>
      <c r="BF233" s="19">
        <f t="shared" si="11"/>
        <v>1495.0055127150144</v>
      </c>
      <c r="BG233" s="17">
        <f t="shared" si="11"/>
        <v>20.8375733337628</v>
      </c>
      <c r="BH233" s="17">
        <f t="shared" si="11"/>
        <v>0</v>
      </c>
      <c r="BI233" s="17">
        <f t="shared" si="11"/>
        <v>0</v>
      </c>
      <c r="BJ233" s="18">
        <f t="shared" si="11"/>
        <v>466.9953599443348</v>
      </c>
      <c r="BK233" s="31">
        <f t="shared" si="11"/>
        <v>5184.957572570238</v>
      </c>
      <c r="BL233" s="15"/>
      <c r="BM233" s="49"/>
    </row>
    <row r="234" spans="3:65" ht="15" customHeight="1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5"/>
      <c r="BM234" s="49"/>
    </row>
    <row r="235" spans="1:65" s="12" customFormat="1" ht="15">
      <c r="A235" s="5" t="s">
        <v>12</v>
      </c>
      <c r="B235" s="26" t="s">
        <v>24</v>
      </c>
      <c r="C235" s="11"/>
      <c r="D235" s="9"/>
      <c r="E235" s="9"/>
      <c r="F235" s="9"/>
      <c r="G235" s="10"/>
      <c r="H235" s="11"/>
      <c r="I235" s="9"/>
      <c r="J235" s="9"/>
      <c r="K235" s="9"/>
      <c r="L235" s="10"/>
      <c r="M235" s="11"/>
      <c r="N235" s="9"/>
      <c r="O235" s="9"/>
      <c r="P235" s="9"/>
      <c r="Q235" s="10"/>
      <c r="R235" s="11"/>
      <c r="S235" s="9"/>
      <c r="T235" s="9"/>
      <c r="U235" s="9"/>
      <c r="V235" s="10"/>
      <c r="W235" s="11"/>
      <c r="X235" s="9"/>
      <c r="Y235" s="9"/>
      <c r="Z235" s="9"/>
      <c r="AA235" s="10"/>
      <c r="AB235" s="11"/>
      <c r="AC235" s="9"/>
      <c r="AD235" s="9"/>
      <c r="AE235" s="9"/>
      <c r="AF235" s="10"/>
      <c r="AG235" s="11"/>
      <c r="AH235" s="9"/>
      <c r="AI235" s="9"/>
      <c r="AJ235" s="9"/>
      <c r="AK235" s="10"/>
      <c r="AL235" s="11"/>
      <c r="AM235" s="9"/>
      <c r="AN235" s="9"/>
      <c r="AO235" s="9"/>
      <c r="AP235" s="10"/>
      <c r="AQ235" s="11"/>
      <c r="AR235" s="9"/>
      <c r="AS235" s="9"/>
      <c r="AT235" s="9"/>
      <c r="AU235" s="10"/>
      <c r="AV235" s="11"/>
      <c r="AW235" s="9"/>
      <c r="AX235" s="9"/>
      <c r="AY235" s="9"/>
      <c r="AZ235" s="10"/>
      <c r="BA235" s="11"/>
      <c r="BB235" s="9"/>
      <c r="BC235" s="9"/>
      <c r="BD235" s="9"/>
      <c r="BE235" s="10"/>
      <c r="BF235" s="11"/>
      <c r="BG235" s="9"/>
      <c r="BH235" s="9"/>
      <c r="BI235" s="9"/>
      <c r="BJ235" s="10"/>
      <c r="BK235" s="16"/>
      <c r="BL235" s="15"/>
      <c r="BM235" s="49"/>
    </row>
    <row r="236" spans="1:65" s="12" customFormat="1" ht="15">
      <c r="A236" s="5"/>
      <c r="B236" s="8" t="s">
        <v>155</v>
      </c>
      <c r="C236" s="11">
        <v>0</v>
      </c>
      <c r="D236" s="9">
        <v>0.5840096932333</v>
      </c>
      <c r="E236" s="9">
        <v>0</v>
      </c>
      <c r="F236" s="9">
        <v>0</v>
      </c>
      <c r="G236" s="10">
        <v>0</v>
      </c>
      <c r="H236" s="11">
        <v>199.9056338075655</v>
      </c>
      <c r="I236" s="9">
        <v>1027.1378903456662</v>
      </c>
      <c r="J236" s="9">
        <v>0</v>
      </c>
      <c r="K236" s="9">
        <v>0</v>
      </c>
      <c r="L236" s="10">
        <v>68.84724558806592</v>
      </c>
      <c r="M236" s="11">
        <v>0</v>
      </c>
      <c r="N236" s="9">
        <v>0</v>
      </c>
      <c r="O236" s="9">
        <v>0</v>
      </c>
      <c r="P236" s="9">
        <v>0</v>
      </c>
      <c r="Q236" s="10">
        <v>0</v>
      </c>
      <c r="R236" s="11">
        <v>39.4707770755654</v>
      </c>
      <c r="S236" s="9">
        <v>51.30228077833289</v>
      </c>
      <c r="T236" s="9">
        <v>0</v>
      </c>
      <c r="U236" s="9">
        <v>0</v>
      </c>
      <c r="V236" s="10">
        <v>3.6468427692991003</v>
      </c>
      <c r="W236" s="11">
        <v>0</v>
      </c>
      <c r="X236" s="9">
        <v>0</v>
      </c>
      <c r="Y236" s="9">
        <v>0</v>
      </c>
      <c r="Z236" s="9">
        <v>0</v>
      </c>
      <c r="AA236" s="10">
        <v>0</v>
      </c>
      <c r="AB236" s="11">
        <v>0.0626521629332</v>
      </c>
      <c r="AC236" s="9">
        <v>0</v>
      </c>
      <c r="AD236" s="9">
        <v>0</v>
      </c>
      <c r="AE236" s="9">
        <v>0</v>
      </c>
      <c r="AF236" s="10">
        <v>0</v>
      </c>
      <c r="AG236" s="11">
        <v>0</v>
      </c>
      <c r="AH236" s="9">
        <v>0</v>
      </c>
      <c r="AI236" s="9">
        <v>0</v>
      </c>
      <c r="AJ236" s="9">
        <v>0</v>
      </c>
      <c r="AK236" s="10">
        <v>0</v>
      </c>
      <c r="AL236" s="11">
        <v>0</v>
      </c>
      <c r="AM236" s="9">
        <v>0</v>
      </c>
      <c r="AN236" s="9">
        <v>0</v>
      </c>
      <c r="AO236" s="9">
        <v>0</v>
      </c>
      <c r="AP236" s="10">
        <v>0</v>
      </c>
      <c r="AQ236" s="11">
        <v>0</v>
      </c>
      <c r="AR236" s="9">
        <v>0</v>
      </c>
      <c r="AS236" s="9">
        <v>0</v>
      </c>
      <c r="AT236" s="9">
        <v>0</v>
      </c>
      <c r="AU236" s="10">
        <v>0</v>
      </c>
      <c r="AV236" s="11">
        <v>681.0113565392664</v>
      </c>
      <c r="AW236" s="9">
        <v>536.7080976745058</v>
      </c>
      <c r="AX236" s="9">
        <v>0.5192019528666</v>
      </c>
      <c r="AY236" s="9">
        <v>0</v>
      </c>
      <c r="AZ236" s="10">
        <v>194.69450286185386</v>
      </c>
      <c r="BA236" s="11">
        <v>0</v>
      </c>
      <c r="BB236" s="9">
        <v>0</v>
      </c>
      <c r="BC236" s="9">
        <v>0</v>
      </c>
      <c r="BD236" s="9">
        <v>0</v>
      </c>
      <c r="BE236" s="10">
        <v>0</v>
      </c>
      <c r="BF236" s="11">
        <v>127.422787704548</v>
      </c>
      <c r="BG236" s="9">
        <v>48.41718535236461</v>
      </c>
      <c r="BH236" s="9">
        <v>0</v>
      </c>
      <c r="BI236" s="9">
        <v>0</v>
      </c>
      <c r="BJ236" s="10">
        <v>18.6973025185291</v>
      </c>
      <c r="BK236" s="16">
        <f>SUM(C236:BJ236)</f>
        <v>2998.4277668245954</v>
      </c>
      <c r="BL236" s="15"/>
      <c r="BM236" s="49"/>
    </row>
    <row r="237" spans="1:65" s="12" customFormat="1" ht="15">
      <c r="A237" s="5"/>
      <c r="B237" s="8" t="s">
        <v>156</v>
      </c>
      <c r="C237" s="11">
        <v>0</v>
      </c>
      <c r="D237" s="9">
        <v>10.2937872919</v>
      </c>
      <c r="E237" s="9">
        <v>0</v>
      </c>
      <c r="F237" s="9">
        <v>0</v>
      </c>
      <c r="G237" s="10">
        <v>0</v>
      </c>
      <c r="H237" s="11">
        <v>26.520395740729104</v>
      </c>
      <c r="I237" s="9">
        <v>9.846123600132499</v>
      </c>
      <c r="J237" s="9">
        <v>1.4716017054999002</v>
      </c>
      <c r="K237" s="9">
        <v>0</v>
      </c>
      <c r="L237" s="10">
        <v>82.25442787186302</v>
      </c>
      <c r="M237" s="11">
        <v>0</v>
      </c>
      <c r="N237" s="9">
        <v>0</v>
      </c>
      <c r="O237" s="9">
        <v>0</v>
      </c>
      <c r="P237" s="9">
        <v>0</v>
      </c>
      <c r="Q237" s="10">
        <v>0</v>
      </c>
      <c r="R237" s="11">
        <v>20.3503732509285</v>
      </c>
      <c r="S237" s="9">
        <v>2.0966831231994</v>
      </c>
      <c r="T237" s="9">
        <v>0</v>
      </c>
      <c r="U237" s="9">
        <v>0</v>
      </c>
      <c r="V237" s="10">
        <v>28.076437445163304</v>
      </c>
      <c r="W237" s="11">
        <v>0</v>
      </c>
      <c r="X237" s="9">
        <v>0</v>
      </c>
      <c r="Y237" s="9">
        <v>0</v>
      </c>
      <c r="Z237" s="9">
        <v>0</v>
      </c>
      <c r="AA237" s="10">
        <v>0</v>
      </c>
      <c r="AB237" s="11">
        <v>1.1785243499992002</v>
      </c>
      <c r="AC237" s="9">
        <v>0.0027629569</v>
      </c>
      <c r="AD237" s="9">
        <v>0</v>
      </c>
      <c r="AE237" s="9">
        <v>0</v>
      </c>
      <c r="AF237" s="10">
        <v>4.1237664349994</v>
      </c>
      <c r="AG237" s="11">
        <v>0</v>
      </c>
      <c r="AH237" s="9">
        <v>0</v>
      </c>
      <c r="AI237" s="9">
        <v>0</v>
      </c>
      <c r="AJ237" s="9">
        <v>0</v>
      </c>
      <c r="AK237" s="10">
        <v>0</v>
      </c>
      <c r="AL237" s="11">
        <v>0.7524345495321001</v>
      </c>
      <c r="AM237" s="9">
        <v>0</v>
      </c>
      <c r="AN237" s="9">
        <v>0</v>
      </c>
      <c r="AO237" s="9">
        <v>0</v>
      </c>
      <c r="AP237" s="10">
        <v>0.36036953699929997</v>
      </c>
      <c r="AQ237" s="11">
        <v>0</v>
      </c>
      <c r="AR237" s="9">
        <v>0</v>
      </c>
      <c r="AS237" s="9">
        <v>0</v>
      </c>
      <c r="AT237" s="9">
        <v>0</v>
      </c>
      <c r="AU237" s="10">
        <v>0</v>
      </c>
      <c r="AV237" s="11">
        <v>390.6102822030586</v>
      </c>
      <c r="AW237" s="9">
        <v>150.22215536180525</v>
      </c>
      <c r="AX237" s="9">
        <v>0.2131061415999</v>
      </c>
      <c r="AY237" s="9">
        <v>0</v>
      </c>
      <c r="AZ237" s="10">
        <v>897.2195146105188</v>
      </c>
      <c r="BA237" s="11">
        <v>0</v>
      </c>
      <c r="BB237" s="9">
        <v>0</v>
      </c>
      <c r="BC237" s="9">
        <v>0</v>
      </c>
      <c r="BD237" s="9">
        <v>0</v>
      </c>
      <c r="BE237" s="10">
        <v>0</v>
      </c>
      <c r="BF237" s="11">
        <v>211.553989525158</v>
      </c>
      <c r="BG237" s="9">
        <v>31.6983254528947</v>
      </c>
      <c r="BH237" s="9">
        <v>0</v>
      </c>
      <c r="BI237" s="9">
        <v>0</v>
      </c>
      <c r="BJ237" s="10">
        <v>238.63176187215657</v>
      </c>
      <c r="BK237" s="16">
        <f aca="true" t="shared" si="12" ref="BK237:BK266">SUM(C237:BJ237)</f>
        <v>2107.4768230250374</v>
      </c>
      <c r="BL237" s="15"/>
      <c r="BM237" s="49"/>
    </row>
    <row r="238" spans="1:65" s="12" customFormat="1" ht="15">
      <c r="A238" s="5"/>
      <c r="B238" s="8" t="s">
        <v>212</v>
      </c>
      <c r="C238" s="11">
        <v>0</v>
      </c>
      <c r="D238" s="9">
        <v>0</v>
      </c>
      <c r="E238" s="9">
        <v>0</v>
      </c>
      <c r="F238" s="9">
        <v>0</v>
      </c>
      <c r="G238" s="10">
        <v>0</v>
      </c>
      <c r="H238" s="11">
        <v>0.3196828729996</v>
      </c>
      <c r="I238" s="9">
        <v>0</v>
      </c>
      <c r="J238" s="9">
        <v>0</v>
      </c>
      <c r="K238" s="9">
        <v>0</v>
      </c>
      <c r="L238" s="10">
        <v>0.10199800569979998</v>
      </c>
      <c r="M238" s="11">
        <v>0</v>
      </c>
      <c r="N238" s="9">
        <v>0</v>
      </c>
      <c r="O238" s="9">
        <v>0</v>
      </c>
      <c r="P238" s="9">
        <v>0</v>
      </c>
      <c r="Q238" s="10">
        <v>0</v>
      </c>
      <c r="R238" s="11">
        <v>0.05708509006620001</v>
      </c>
      <c r="S238" s="9">
        <v>0</v>
      </c>
      <c r="T238" s="9">
        <v>0</v>
      </c>
      <c r="U238" s="9">
        <v>0</v>
      </c>
      <c r="V238" s="10">
        <v>0.0214338541665</v>
      </c>
      <c r="W238" s="11">
        <v>0</v>
      </c>
      <c r="X238" s="9">
        <v>0</v>
      </c>
      <c r="Y238" s="9">
        <v>0</v>
      </c>
      <c r="Z238" s="9">
        <v>0</v>
      </c>
      <c r="AA238" s="10">
        <v>0</v>
      </c>
      <c r="AB238" s="11">
        <v>0</v>
      </c>
      <c r="AC238" s="9">
        <v>0</v>
      </c>
      <c r="AD238" s="9">
        <v>0</v>
      </c>
      <c r="AE238" s="9">
        <v>0</v>
      </c>
      <c r="AF238" s="10">
        <v>0</v>
      </c>
      <c r="AG238" s="11">
        <v>0</v>
      </c>
      <c r="AH238" s="9">
        <v>0</v>
      </c>
      <c r="AI238" s="9">
        <v>0</v>
      </c>
      <c r="AJ238" s="9">
        <v>0</v>
      </c>
      <c r="AK238" s="10">
        <v>0</v>
      </c>
      <c r="AL238" s="11">
        <v>0.0012063753333</v>
      </c>
      <c r="AM238" s="9">
        <v>0</v>
      </c>
      <c r="AN238" s="9">
        <v>0</v>
      </c>
      <c r="AO238" s="9">
        <v>0</v>
      </c>
      <c r="AP238" s="10">
        <v>0</v>
      </c>
      <c r="AQ238" s="11">
        <v>0</v>
      </c>
      <c r="AR238" s="9">
        <v>0</v>
      </c>
      <c r="AS238" s="9">
        <v>0</v>
      </c>
      <c r="AT238" s="9">
        <v>0</v>
      </c>
      <c r="AU238" s="10">
        <v>0</v>
      </c>
      <c r="AV238" s="11">
        <v>120.91798383006439</v>
      </c>
      <c r="AW238" s="9">
        <v>74.80018889302458</v>
      </c>
      <c r="AX238" s="9">
        <v>0</v>
      </c>
      <c r="AY238" s="9">
        <v>0</v>
      </c>
      <c r="AZ238" s="10">
        <v>22.466060660165805</v>
      </c>
      <c r="BA238" s="11">
        <v>0</v>
      </c>
      <c r="BB238" s="9">
        <v>0</v>
      </c>
      <c r="BC238" s="9">
        <v>0</v>
      </c>
      <c r="BD238" s="9">
        <v>0</v>
      </c>
      <c r="BE238" s="10">
        <v>0</v>
      </c>
      <c r="BF238" s="11">
        <v>4.498368534399101</v>
      </c>
      <c r="BG238" s="9">
        <v>1.3423165484332</v>
      </c>
      <c r="BH238" s="9">
        <v>0</v>
      </c>
      <c r="BI238" s="9">
        <v>0</v>
      </c>
      <c r="BJ238" s="10">
        <v>0.4903915729998</v>
      </c>
      <c r="BK238" s="16">
        <f t="shared" si="12"/>
        <v>225.01671623735226</v>
      </c>
      <c r="BL238" s="15"/>
      <c r="BM238" s="49"/>
    </row>
    <row r="239" spans="1:65" s="12" customFormat="1" ht="15">
      <c r="A239" s="5"/>
      <c r="B239" s="8" t="s">
        <v>157</v>
      </c>
      <c r="C239" s="11">
        <v>0</v>
      </c>
      <c r="D239" s="9">
        <v>0</v>
      </c>
      <c r="E239" s="9">
        <v>0</v>
      </c>
      <c r="F239" s="9">
        <v>0</v>
      </c>
      <c r="G239" s="10">
        <v>0</v>
      </c>
      <c r="H239" s="11">
        <v>1.0367616599662002</v>
      </c>
      <c r="I239" s="9">
        <v>1.6963279666664999</v>
      </c>
      <c r="J239" s="9">
        <v>0</v>
      </c>
      <c r="K239" s="9">
        <v>0</v>
      </c>
      <c r="L239" s="10">
        <v>2.4237075972993</v>
      </c>
      <c r="M239" s="11">
        <v>0</v>
      </c>
      <c r="N239" s="9">
        <v>0</v>
      </c>
      <c r="O239" s="9">
        <v>0</v>
      </c>
      <c r="P239" s="9">
        <v>0</v>
      </c>
      <c r="Q239" s="10">
        <v>0</v>
      </c>
      <c r="R239" s="11">
        <v>1.2068145537327002</v>
      </c>
      <c r="S239" s="9">
        <v>2.6050520645999002</v>
      </c>
      <c r="T239" s="9">
        <v>0</v>
      </c>
      <c r="U239" s="9">
        <v>0</v>
      </c>
      <c r="V239" s="10">
        <v>0.8027228841657998</v>
      </c>
      <c r="W239" s="11">
        <v>0</v>
      </c>
      <c r="X239" s="9">
        <v>0</v>
      </c>
      <c r="Y239" s="9">
        <v>0</v>
      </c>
      <c r="Z239" s="9">
        <v>0</v>
      </c>
      <c r="AA239" s="10">
        <v>0</v>
      </c>
      <c r="AB239" s="11">
        <v>0.9991504824664003</v>
      </c>
      <c r="AC239" s="9">
        <v>0</v>
      </c>
      <c r="AD239" s="9">
        <v>0</v>
      </c>
      <c r="AE239" s="9">
        <v>0</v>
      </c>
      <c r="AF239" s="10">
        <v>0.2631273547333</v>
      </c>
      <c r="AG239" s="11">
        <v>0</v>
      </c>
      <c r="AH239" s="9">
        <v>0</v>
      </c>
      <c r="AI239" s="9">
        <v>0</v>
      </c>
      <c r="AJ239" s="9">
        <v>0</v>
      </c>
      <c r="AK239" s="10">
        <v>0</v>
      </c>
      <c r="AL239" s="11">
        <v>0.0311167003332</v>
      </c>
      <c r="AM239" s="9">
        <v>0</v>
      </c>
      <c r="AN239" s="9">
        <v>0</v>
      </c>
      <c r="AO239" s="9">
        <v>0</v>
      </c>
      <c r="AP239" s="10">
        <v>0</v>
      </c>
      <c r="AQ239" s="11">
        <v>0</v>
      </c>
      <c r="AR239" s="9">
        <v>0</v>
      </c>
      <c r="AS239" s="9">
        <v>0</v>
      </c>
      <c r="AT239" s="9">
        <v>0</v>
      </c>
      <c r="AU239" s="10">
        <v>0</v>
      </c>
      <c r="AV239" s="11">
        <v>163.5282054204805</v>
      </c>
      <c r="AW239" s="9">
        <v>17.986752188082043</v>
      </c>
      <c r="AX239" s="9">
        <v>0</v>
      </c>
      <c r="AY239" s="9">
        <v>0</v>
      </c>
      <c r="AZ239" s="10">
        <v>71.3560848142442</v>
      </c>
      <c r="BA239" s="11">
        <v>0</v>
      </c>
      <c r="BB239" s="9">
        <v>0</v>
      </c>
      <c r="BC239" s="9">
        <v>0</v>
      </c>
      <c r="BD239" s="9">
        <v>0</v>
      </c>
      <c r="BE239" s="10">
        <v>0</v>
      </c>
      <c r="BF239" s="11">
        <v>36.920392695398995</v>
      </c>
      <c r="BG239" s="9">
        <v>4.0805964269323</v>
      </c>
      <c r="BH239" s="9">
        <v>0</v>
      </c>
      <c r="BI239" s="9">
        <v>0</v>
      </c>
      <c r="BJ239" s="10">
        <v>19.8406656490771</v>
      </c>
      <c r="BK239" s="16">
        <f t="shared" si="12"/>
        <v>324.77747845817845</v>
      </c>
      <c r="BL239" s="15"/>
      <c r="BM239" s="56"/>
    </row>
    <row r="240" spans="1:65" s="12" customFormat="1" ht="15">
      <c r="A240" s="5"/>
      <c r="B240" s="8" t="s">
        <v>158</v>
      </c>
      <c r="C240" s="11">
        <v>0</v>
      </c>
      <c r="D240" s="9">
        <v>0</v>
      </c>
      <c r="E240" s="9">
        <v>0</v>
      </c>
      <c r="F240" s="9">
        <v>0</v>
      </c>
      <c r="G240" s="10">
        <v>0</v>
      </c>
      <c r="H240" s="11">
        <v>1.5560398519991</v>
      </c>
      <c r="I240" s="9">
        <v>0.0011475823333</v>
      </c>
      <c r="J240" s="9">
        <v>0</v>
      </c>
      <c r="K240" s="9">
        <v>0</v>
      </c>
      <c r="L240" s="10">
        <v>1.2937045326659</v>
      </c>
      <c r="M240" s="11">
        <v>0</v>
      </c>
      <c r="N240" s="9">
        <v>0</v>
      </c>
      <c r="O240" s="9">
        <v>0</v>
      </c>
      <c r="P240" s="9">
        <v>0</v>
      </c>
      <c r="Q240" s="10">
        <v>0</v>
      </c>
      <c r="R240" s="11">
        <v>3.6751856532318</v>
      </c>
      <c r="S240" s="9">
        <v>0</v>
      </c>
      <c r="T240" s="9">
        <v>0</v>
      </c>
      <c r="U240" s="9">
        <v>0</v>
      </c>
      <c r="V240" s="10">
        <v>1.1849097892325</v>
      </c>
      <c r="W240" s="11">
        <v>0</v>
      </c>
      <c r="X240" s="9">
        <v>0</v>
      </c>
      <c r="Y240" s="9">
        <v>0</v>
      </c>
      <c r="Z240" s="9">
        <v>0</v>
      </c>
      <c r="AA240" s="10">
        <v>0</v>
      </c>
      <c r="AB240" s="11">
        <v>1.0058063270997</v>
      </c>
      <c r="AC240" s="9">
        <v>0</v>
      </c>
      <c r="AD240" s="9">
        <v>0.0055904866666000004</v>
      </c>
      <c r="AE240" s="9">
        <v>0</v>
      </c>
      <c r="AF240" s="10">
        <v>0.12422201903320002</v>
      </c>
      <c r="AG240" s="11">
        <v>0</v>
      </c>
      <c r="AH240" s="9">
        <v>0</v>
      </c>
      <c r="AI240" s="9">
        <v>0</v>
      </c>
      <c r="AJ240" s="9">
        <v>0</v>
      </c>
      <c r="AK240" s="10">
        <v>0</v>
      </c>
      <c r="AL240" s="11">
        <v>0.15897378033309997</v>
      </c>
      <c r="AM240" s="9">
        <v>0</v>
      </c>
      <c r="AN240" s="9">
        <v>0</v>
      </c>
      <c r="AO240" s="9">
        <v>0</v>
      </c>
      <c r="AP240" s="10">
        <v>0.001677146</v>
      </c>
      <c r="AQ240" s="11">
        <v>0</v>
      </c>
      <c r="AR240" s="9">
        <v>0</v>
      </c>
      <c r="AS240" s="9">
        <v>0</v>
      </c>
      <c r="AT240" s="9">
        <v>0</v>
      </c>
      <c r="AU240" s="10">
        <v>0</v>
      </c>
      <c r="AV240" s="11">
        <v>162.8834180745737</v>
      </c>
      <c r="AW240" s="9">
        <v>21.305863488792628</v>
      </c>
      <c r="AX240" s="9">
        <v>0.006708584</v>
      </c>
      <c r="AY240" s="9">
        <v>0</v>
      </c>
      <c r="AZ240" s="10">
        <v>88.15911588169634</v>
      </c>
      <c r="BA240" s="11">
        <v>0</v>
      </c>
      <c r="BB240" s="9">
        <v>0</v>
      </c>
      <c r="BC240" s="9">
        <v>0</v>
      </c>
      <c r="BD240" s="9">
        <v>0</v>
      </c>
      <c r="BE240" s="10">
        <v>0</v>
      </c>
      <c r="BF240" s="11">
        <v>113.20837830800924</v>
      </c>
      <c r="BG240" s="9">
        <v>8.4768067736648</v>
      </c>
      <c r="BH240" s="9">
        <v>1.1180973333333</v>
      </c>
      <c r="BI240" s="9">
        <v>0</v>
      </c>
      <c r="BJ240" s="10">
        <v>54.80258638425211</v>
      </c>
      <c r="BK240" s="16">
        <f>SUM(C240:BJ240)</f>
        <v>458.9682319969173</v>
      </c>
      <c r="BL240" s="15"/>
      <c r="BM240" s="56"/>
    </row>
    <row r="241" spans="1:65" s="12" customFormat="1" ht="15">
      <c r="A241" s="5"/>
      <c r="B241" s="8" t="s">
        <v>159</v>
      </c>
      <c r="C241" s="11">
        <v>0</v>
      </c>
      <c r="D241" s="9">
        <v>0</v>
      </c>
      <c r="E241" s="9">
        <v>0</v>
      </c>
      <c r="F241" s="9">
        <v>0</v>
      </c>
      <c r="G241" s="10">
        <v>0</v>
      </c>
      <c r="H241" s="11">
        <v>0.7945776266663</v>
      </c>
      <c r="I241" s="9">
        <v>0.2879599999999</v>
      </c>
      <c r="J241" s="9">
        <v>0</v>
      </c>
      <c r="K241" s="9">
        <v>0</v>
      </c>
      <c r="L241" s="10">
        <v>0.7380035432663999</v>
      </c>
      <c r="M241" s="11">
        <v>0</v>
      </c>
      <c r="N241" s="9">
        <v>0</v>
      </c>
      <c r="O241" s="9">
        <v>0</v>
      </c>
      <c r="P241" s="9">
        <v>0</v>
      </c>
      <c r="Q241" s="10">
        <v>0</v>
      </c>
      <c r="R241" s="11">
        <v>0.0667402750996</v>
      </c>
      <c r="S241" s="9">
        <v>0</v>
      </c>
      <c r="T241" s="9">
        <v>0</v>
      </c>
      <c r="U241" s="9">
        <v>0</v>
      </c>
      <c r="V241" s="10">
        <v>0.0333927870332</v>
      </c>
      <c r="W241" s="11">
        <v>0</v>
      </c>
      <c r="X241" s="9">
        <v>0</v>
      </c>
      <c r="Y241" s="9">
        <v>0</v>
      </c>
      <c r="Z241" s="9">
        <v>0</v>
      </c>
      <c r="AA241" s="10">
        <v>0</v>
      </c>
      <c r="AB241" s="11">
        <v>0.044026068633300004</v>
      </c>
      <c r="AC241" s="9">
        <v>0</v>
      </c>
      <c r="AD241" s="9">
        <v>0</v>
      </c>
      <c r="AE241" s="9">
        <v>0</v>
      </c>
      <c r="AF241" s="10">
        <v>0.0057065369666</v>
      </c>
      <c r="AG241" s="11">
        <v>0</v>
      </c>
      <c r="AH241" s="9">
        <v>0</v>
      </c>
      <c r="AI241" s="9">
        <v>0</v>
      </c>
      <c r="AJ241" s="9">
        <v>0</v>
      </c>
      <c r="AK241" s="10">
        <v>0</v>
      </c>
      <c r="AL241" s="11">
        <v>0</v>
      </c>
      <c r="AM241" s="9">
        <v>0</v>
      </c>
      <c r="AN241" s="9">
        <v>0</v>
      </c>
      <c r="AO241" s="9">
        <v>0</v>
      </c>
      <c r="AP241" s="10">
        <v>0</v>
      </c>
      <c r="AQ241" s="11">
        <v>0</v>
      </c>
      <c r="AR241" s="9">
        <v>0</v>
      </c>
      <c r="AS241" s="9">
        <v>0</v>
      </c>
      <c r="AT241" s="9">
        <v>0</v>
      </c>
      <c r="AU241" s="10">
        <v>0</v>
      </c>
      <c r="AV241" s="11">
        <v>185.18204941179908</v>
      </c>
      <c r="AW241" s="9">
        <v>108.0451688323854</v>
      </c>
      <c r="AX241" s="9">
        <v>0</v>
      </c>
      <c r="AY241" s="9">
        <v>1.79888877</v>
      </c>
      <c r="AZ241" s="10">
        <v>77.5587613824997</v>
      </c>
      <c r="BA241" s="11">
        <v>0</v>
      </c>
      <c r="BB241" s="9">
        <v>0</v>
      </c>
      <c r="BC241" s="9">
        <v>0</v>
      </c>
      <c r="BD241" s="9">
        <v>0</v>
      </c>
      <c r="BE241" s="10">
        <v>0</v>
      </c>
      <c r="BF241" s="11">
        <v>4.3644287213326995</v>
      </c>
      <c r="BG241" s="9">
        <v>10.39357956</v>
      </c>
      <c r="BH241" s="9">
        <v>0</v>
      </c>
      <c r="BI241" s="9">
        <v>30.1888134233666</v>
      </c>
      <c r="BJ241" s="10">
        <v>0.27037682553309994</v>
      </c>
      <c r="BK241" s="16">
        <f t="shared" si="12"/>
        <v>419.77247376458183</v>
      </c>
      <c r="BL241" s="15"/>
      <c r="BM241" s="56"/>
    </row>
    <row r="242" spans="1:65" s="12" customFormat="1" ht="15">
      <c r="A242" s="5"/>
      <c r="B242" s="8" t="s">
        <v>160</v>
      </c>
      <c r="C242" s="11">
        <v>0</v>
      </c>
      <c r="D242" s="9">
        <v>0</v>
      </c>
      <c r="E242" s="9">
        <v>0</v>
      </c>
      <c r="F242" s="9">
        <v>0</v>
      </c>
      <c r="G242" s="10">
        <v>0</v>
      </c>
      <c r="H242" s="11">
        <v>6.6936763389657</v>
      </c>
      <c r="I242" s="9">
        <v>8.219772042499601</v>
      </c>
      <c r="J242" s="9">
        <v>0</v>
      </c>
      <c r="K242" s="9">
        <v>0</v>
      </c>
      <c r="L242" s="10">
        <v>4.486189951465599</v>
      </c>
      <c r="M242" s="11">
        <v>0</v>
      </c>
      <c r="N242" s="9">
        <v>0</v>
      </c>
      <c r="O242" s="9">
        <v>0</v>
      </c>
      <c r="P242" s="9">
        <v>0</v>
      </c>
      <c r="Q242" s="10">
        <v>0</v>
      </c>
      <c r="R242" s="11">
        <v>4.3372781940650995</v>
      </c>
      <c r="S242" s="9">
        <v>0.6493334733332</v>
      </c>
      <c r="T242" s="9">
        <v>0</v>
      </c>
      <c r="U242" s="9">
        <v>0</v>
      </c>
      <c r="V242" s="10">
        <v>1.4317387771989</v>
      </c>
      <c r="W242" s="11">
        <v>0</v>
      </c>
      <c r="X242" s="9">
        <v>0</v>
      </c>
      <c r="Y242" s="9">
        <v>0</v>
      </c>
      <c r="Z242" s="9">
        <v>0</v>
      </c>
      <c r="AA242" s="10">
        <v>0</v>
      </c>
      <c r="AB242" s="11">
        <v>5.6079404451329</v>
      </c>
      <c r="AC242" s="9">
        <v>0</v>
      </c>
      <c r="AD242" s="9">
        <v>0</v>
      </c>
      <c r="AE242" s="9">
        <v>0</v>
      </c>
      <c r="AF242" s="10">
        <v>1.044510144433</v>
      </c>
      <c r="AG242" s="11">
        <v>0</v>
      </c>
      <c r="AH242" s="9">
        <v>0</v>
      </c>
      <c r="AI242" s="9">
        <v>0</v>
      </c>
      <c r="AJ242" s="9">
        <v>0</v>
      </c>
      <c r="AK242" s="10">
        <v>0</v>
      </c>
      <c r="AL242" s="11">
        <v>0.18270446953279998</v>
      </c>
      <c r="AM242" s="9">
        <v>0</v>
      </c>
      <c r="AN242" s="9">
        <v>0</v>
      </c>
      <c r="AO242" s="9">
        <v>0</v>
      </c>
      <c r="AP242" s="10">
        <v>0</v>
      </c>
      <c r="AQ242" s="11">
        <v>0</v>
      </c>
      <c r="AR242" s="9">
        <v>0</v>
      </c>
      <c r="AS242" s="9">
        <v>0</v>
      </c>
      <c r="AT242" s="9">
        <v>0</v>
      </c>
      <c r="AU242" s="10">
        <v>0</v>
      </c>
      <c r="AV242" s="11">
        <v>358.76060506631956</v>
      </c>
      <c r="AW242" s="9">
        <v>88.1313613076583</v>
      </c>
      <c r="AX242" s="9">
        <v>0</v>
      </c>
      <c r="AY242" s="9">
        <v>5.1521205217666</v>
      </c>
      <c r="AZ242" s="10">
        <v>186.24669554285424</v>
      </c>
      <c r="BA242" s="11">
        <v>0</v>
      </c>
      <c r="BB242" s="9">
        <v>0</v>
      </c>
      <c r="BC242" s="9">
        <v>0</v>
      </c>
      <c r="BD242" s="9">
        <v>0</v>
      </c>
      <c r="BE242" s="10">
        <v>0</v>
      </c>
      <c r="BF242" s="11">
        <v>164.82862454437253</v>
      </c>
      <c r="BG242" s="9">
        <v>22.978308446263704</v>
      </c>
      <c r="BH242" s="9">
        <v>0</v>
      </c>
      <c r="BI242" s="9">
        <v>0</v>
      </c>
      <c r="BJ242" s="10">
        <v>55.759414397521184</v>
      </c>
      <c r="BK242" s="16">
        <f t="shared" si="12"/>
        <v>914.5102736633829</v>
      </c>
      <c r="BL242" s="15"/>
      <c r="BM242" s="56"/>
    </row>
    <row r="243" spans="1:65" s="12" customFormat="1" ht="15">
      <c r="A243" s="5"/>
      <c r="B243" s="8" t="s">
        <v>184</v>
      </c>
      <c r="C243" s="11">
        <v>0</v>
      </c>
      <c r="D243" s="9">
        <v>0</v>
      </c>
      <c r="E243" s="9">
        <v>0</v>
      </c>
      <c r="F243" s="9">
        <v>0</v>
      </c>
      <c r="G243" s="10">
        <v>0</v>
      </c>
      <c r="H243" s="11">
        <v>3.6774572806990005</v>
      </c>
      <c r="I243" s="9">
        <v>0.4803801666666</v>
      </c>
      <c r="J243" s="9">
        <v>0</v>
      </c>
      <c r="K243" s="9">
        <v>0</v>
      </c>
      <c r="L243" s="10">
        <v>0.7518446780327</v>
      </c>
      <c r="M243" s="11">
        <v>0</v>
      </c>
      <c r="N243" s="9">
        <v>0</v>
      </c>
      <c r="O243" s="9">
        <v>0</v>
      </c>
      <c r="P243" s="9">
        <v>0</v>
      </c>
      <c r="Q243" s="10">
        <v>0</v>
      </c>
      <c r="R243" s="11">
        <v>3.1614050801653995</v>
      </c>
      <c r="S243" s="9">
        <v>0.09607603333329999</v>
      </c>
      <c r="T243" s="9">
        <v>0</v>
      </c>
      <c r="U243" s="9">
        <v>0</v>
      </c>
      <c r="V243" s="10">
        <v>0.6136119506994001</v>
      </c>
      <c r="W243" s="11">
        <v>0</v>
      </c>
      <c r="X243" s="9">
        <v>0</v>
      </c>
      <c r="Y243" s="9">
        <v>0</v>
      </c>
      <c r="Z243" s="9">
        <v>0</v>
      </c>
      <c r="AA243" s="10">
        <v>0</v>
      </c>
      <c r="AB243" s="11">
        <v>0.0195612097664</v>
      </c>
      <c r="AC243" s="9">
        <v>0</v>
      </c>
      <c r="AD243" s="9">
        <v>0</v>
      </c>
      <c r="AE243" s="9">
        <v>0</v>
      </c>
      <c r="AF243" s="10">
        <v>3.0661940833333</v>
      </c>
      <c r="AG243" s="11">
        <v>0</v>
      </c>
      <c r="AH243" s="9">
        <v>0</v>
      </c>
      <c r="AI243" s="9">
        <v>0</v>
      </c>
      <c r="AJ243" s="9">
        <v>0</v>
      </c>
      <c r="AK243" s="10">
        <v>0</v>
      </c>
      <c r="AL243" s="11">
        <v>0.0037737773331999996</v>
      </c>
      <c r="AM243" s="9">
        <v>0</v>
      </c>
      <c r="AN243" s="9">
        <v>0</v>
      </c>
      <c r="AO243" s="9">
        <v>0</v>
      </c>
      <c r="AP243" s="10">
        <v>0</v>
      </c>
      <c r="AQ243" s="11">
        <v>0</v>
      </c>
      <c r="AR243" s="9">
        <v>0</v>
      </c>
      <c r="AS243" s="9">
        <v>0</v>
      </c>
      <c r="AT243" s="9">
        <v>0</v>
      </c>
      <c r="AU243" s="10">
        <v>0</v>
      </c>
      <c r="AV243" s="11">
        <v>159.87758121524357</v>
      </c>
      <c r="AW243" s="9">
        <v>18.130741905519624</v>
      </c>
      <c r="AX243" s="9">
        <v>0</v>
      </c>
      <c r="AY243" s="9">
        <v>0</v>
      </c>
      <c r="AZ243" s="10">
        <v>78.51331654234468</v>
      </c>
      <c r="BA243" s="11">
        <v>0</v>
      </c>
      <c r="BB243" s="9">
        <v>0</v>
      </c>
      <c r="BC243" s="9">
        <v>0</v>
      </c>
      <c r="BD243" s="9">
        <v>0</v>
      </c>
      <c r="BE243" s="10">
        <v>0</v>
      </c>
      <c r="BF243" s="11">
        <v>78.81273331861458</v>
      </c>
      <c r="BG243" s="9">
        <v>10.749379405532</v>
      </c>
      <c r="BH243" s="9">
        <v>0.9434443333333</v>
      </c>
      <c r="BI243" s="9">
        <v>0</v>
      </c>
      <c r="BJ243" s="10">
        <v>24.807015259611003</v>
      </c>
      <c r="BK243" s="16">
        <f t="shared" si="12"/>
        <v>383.70451624022803</v>
      </c>
      <c r="BL243" s="15"/>
      <c r="BM243" s="56"/>
    </row>
    <row r="244" spans="1:65" s="12" customFormat="1" ht="15">
      <c r="A244" s="5"/>
      <c r="B244" s="8" t="s">
        <v>290</v>
      </c>
      <c r="C244" s="11">
        <v>0</v>
      </c>
      <c r="D244" s="9">
        <v>0</v>
      </c>
      <c r="E244" s="9">
        <v>0</v>
      </c>
      <c r="F244" s="9">
        <v>0</v>
      </c>
      <c r="G244" s="10">
        <v>0</v>
      </c>
      <c r="H244" s="11">
        <v>0.5362834048659</v>
      </c>
      <c r="I244" s="9">
        <v>0.5093617833333001</v>
      </c>
      <c r="J244" s="9">
        <v>0</v>
      </c>
      <c r="K244" s="9">
        <v>0</v>
      </c>
      <c r="L244" s="10">
        <v>2.5398151912664</v>
      </c>
      <c r="M244" s="11">
        <v>0</v>
      </c>
      <c r="N244" s="9">
        <v>0</v>
      </c>
      <c r="O244" s="9">
        <v>0</v>
      </c>
      <c r="P244" s="9">
        <v>0</v>
      </c>
      <c r="Q244" s="10">
        <v>0</v>
      </c>
      <c r="R244" s="11">
        <v>0.3134039532325</v>
      </c>
      <c r="S244" s="9">
        <v>0.0304318585333</v>
      </c>
      <c r="T244" s="9">
        <v>0</v>
      </c>
      <c r="U244" s="9">
        <v>0</v>
      </c>
      <c r="V244" s="10">
        <v>0.1603925588327</v>
      </c>
      <c r="W244" s="11">
        <v>0</v>
      </c>
      <c r="X244" s="9">
        <v>0</v>
      </c>
      <c r="Y244" s="9">
        <v>0</v>
      </c>
      <c r="Z244" s="9">
        <v>0</v>
      </c>
      <c r="AA244" s="10">
        <v>0</v>
      </c>
      <c r="AB244" s="11">
        <v>0</v>
      </c>
      <c r="AC244" s="9">
        <v>0</v>
      </c>
      <c r="AD244" s="9">
        <v>0</v>
      </c>
      <c r="AE244" s="9">
        <v>0</v>
      </c>
      <c r="AF244" s="10">
        <v>0</v>
      </c>
      <c r="AG244" s="11">
        <v>0</v>
      </c>
      <c r="AH244" s="9">
        <v>0</v>
      </c>
      <c r="AI244" s="9">
        <v>0</v>
      </c>
      <c r="AJ244" s="9">
        <v>0</v>
      </c>
      <c r="AK244" s="10">
        <v>0</v>
      </c>
      <c r="AL244" s="11">
        <v>0.0045717716666</v>
      </c>
      <c r="AM244" s="9">
        <v>0</v>
      </c>
      <c r="AN244" s="9">
        <v>0</v>
      </c>
      <c r="AO244" s="9">
        <v>0</v>
      </c>
      <c r="AP244" s="10">
        <v>0</v>
      </c>
      <c r="AQ244" s="11">
        <v>0</v>
      </c>
      <c r="AR244" s="9">
        <v>0</v>
      </c>
      <c r="AS244" s="9">
        <v>0</v>
      </c>
      <c r="AT244" s="9">
        <v>0</v>
      </c>
      <c r="AU244" s="10">
        <v>0</v>
      </c>
      <c r="AV244" s="11">
        <v>43.2423568134452</v>
      </c>
      <c r="AW244" s="9">
        <v>0.9699737309624678</v>
      </c>
      <c r="AX244" s="9">
        <v>0</v>
      </c>
      <c r="AY244" s="9">
        <v>0</v>
      </c>
      <c r="AZ244" s="10">
        <v>9.614549173095499</v>
      </c>
      <c r="BA244" s="11">
        <v>0</v>
      </c>
      <c r="BB244" s="9">
        <v>0</v>
      </c>
      <c r="BC244" s="9">
        <v>0</v>
      </c>
      <c r="BD244" s="9">
        <v>0</v>
      </c>
      <c r="BE244" s="10">
        <v>0</v>
      </c>
      <c r="BF244" s="11">
        <v>18.529078082368105</v>
      </c>
      <c r="BG244" s="9">
        <v>0.35850394199970004</v>
      </c>
      <c r="BH244" s="9">
        <v>2.2858858333333</v>
      </c>
      <c r="BI244" s="9">
        <v>0</v>
      </c>
      <c r="BJ244" s="10">
        <v>5.1249387091936</v>
      </c>
      <c r="BK244" s="16">
        <f t="shared" si="12"/>
        <v>84.21954680612856</v>
      </c>
      <c r="BL244" s="15"/>
      <c r="BM244" s="49"/>
    </row>
    <row r="245" spans="1:65" s="12" customFormat="1" ht="15">
      <c r="A245" s="5"/>
      <c r="B245" s="8" t="s">
        <v>161</v>
      </c>
      <c r="C245" s="11">
        <v>0</v>
      </c>
      <c r="D245" s="9">
        <v>13.82556</v>
      </c>
      <c r="E245" s="9">
        <v>0</v>
      </c>
      <c r="F245" s="9">
        <v>0</v>
      </c>
      <c r="G245" s="10">
        <v>0</v>
      </c>
      <c r="H245" s="11">
        <v>46.4776900300995</v>
      </c>
      <c r="I245" s="9">
        <v>4.2859236</v>
      </c>
      <c r="J245" s="9">
        <v>0</v>
      </c>
      <c r="K245" s="9">
        <v>0</v>
      </c>
      <c r="L245" s="10">
        <v>2.4192797759660003</v>
      </c>
      <c r="M245" s="11">
        <v>0</v>
      </c>
      <c r="N245" s="9">
        <v>0</v>
      </c>
      <c r="O245" s="9">
        <v>0</v>
      </c>
      <c r="P245" s="9">
        <v>0</v>
      </c>
      <c r="Q245" s="10">
        <v>0</v>
      </c>
      <c r="R245" s="11">
        <v>2.1328634172323997</v>
      </c>
      <c r="S245" s="9">
        <v>0.0691278</v>
      </c>
      <c r="T245" s="9">
        <v>0.691278</v>
      </c>
      <c r="U245" s="9">
        <v>0</v>
      </c>
      <c r="V245" s="10">
        <v>0.7387314923994001</v>
      </c>
      <c r="W245" s="11">
        <v>0</v>
      </c>
      <c r="X245" s="9">
        <v>0</v>
      </c>
      <c r="Y245" s="9">
        <v>0</v>
      </c>
      <c r="Z245" s="9">
        <v>0</v>
      </c>
      <c r="AA245" s="10">
        <v>0</v>
      </c>
      <c r="AB245" s="11">
        <v>3.0465384608329003</v>
      </c>
      <c r="AC245" s="9">
        <v>0.0008718049999999999</v>
      </c>
      <c r="AD245" s="9">
        <v>0</v>
      </c>
      <c r="AE245" s="9">
        <v>0</v>
      </c>
      <c r="AF245" s="10">
        <v>1.0829753042331</v>
      </c>
      <c r="AG245" s="11">
        <v>0</v>
      </c>
      <c r="AH245" s="9">
        <v>0</v>
      </c>
      <c r="AI245" s="9">
        <v>0</v>
      </c>
      <c r="AJ245" s="9">
        <v>0</v>
      </c>
      <c r="AK245" s="10">
        <v>0</v>
      </c>
      <c r="AL245" s="11">
        <v>1.1192614377665</v>
      </c>
      <c r="AM245" s="9">
        <v>3.5395283</v>
      </c>
      <c r="AN245" s="9">
        <v>0</v>
      </c>
      <c r="AO245" s="9">
        <v>0</v>
      </c>
      <c r="AP245" s="10">
        <v>0.1655311389332</v>
      </c>
      <c r="AQ245" s="11">
        <v>0</v>
      </c>
      <c r="AR245" s="9">
        <v>0</v>
      </c>
      <c r="AS245" s="9">
        <v>0</v>
      </c>
      <c r="AT245" s="9">
        <v>0</v>
      </c>
      <c r="AU245" s="10">
        <v>0</v>
      </c>
      <c r="AV245" s="11">
        <v>69.49220239721441</v>
      </c>
      <c r="AW245" s="9">
        <v>12.890754103201187</v>
      </c>
      <c r="AX245" s="9">
        <v>0.046523434999999995</v>
      </c>
      <c r="AY245" s="9">
        <v>0</v>
      </c>
      <c r="AZ245" s="10">
        <v>85.91135343461859</v>
      </c>
      <c r="BA245" s="11">
        <v>0</v>
      </c>
      <c r="BB245" s="9">
        <v>0</v>
      </c>
      <c r="BC245" s="9">
        <v>0</v>
      </c>
      <c r="BD245" s="9">
        <v>0</v>
      </c>
      <c r="BE245" s="10">
        <v>0</v>
      </c>
      <c r="BF245" s="11">
        <v>33.06776645207471</v>
      </c>
      <c r="BG245" s="9">
        <v>14.7210091860665</v>
      </c>
      <c r="BH245" s="9">
        <v>0</v>
      </c>
      <c r="BI245" s="9">
        <v>0</v>
      </c>
      <c r="BJ245" s="10">
        <v>40.65323483895519</v>
      </c>
      <c r="BK245" s="16">
        <f t="shared" si="12"/>
        <v>336.3780044095936</v>
      </c>
      <c r="BL245" s="15"/>
      <c r="BM245" s="49"/>
    </row>
    <row r="246" spans="1:65" s="12" customFormat="1" ht="15">
      <c r="A246" s="5"/>
      <c r="B246" s="8" t="s">
        <v>162</v>
      </c>
      <c r="C246" s="11">
        <v>0</v>
      </c>
      <c r="D246" s="9">
        <v>0</v>
      </c>
      <c r="E246" s="9">
        <v>0</v>
      </c>
      <c r="F246" s="9">
        <v>0</v>
      </c>
      <c r="G246" s="10">
        <v>0</v>
      </c>
      <c r="H246" s="11">
        <v>0.3708240906995</v>
      </c>
      <c r="I246" s="9">
        <v>0.4451986666666</v>
      </c>
      <c r="J246" s="9">
        <v>0</v>
      </c>
      <c r="K246" s="9">
        <v>0</v>
      </c>
      <c r="L246" s="10">
        <v>0.4949997266995</v>
      </c>
      <c r="M246" s="11">
        <v>0</v>
      </c>
      <c r="N246" s="9">
        <v>0</v>
      </c>
      <c r="O246" s="9">
        <v>0</v>
      </c>
      <c r="P246" s="9">
        <v>0</v>
      </c>
      <c r="Q246" s="10">
        <v>0</v>
      </c>
      <c r="R246" s="11">
        <v>0.6015034889656999</v>
      </c>
      <c r="S246" s="9">
        <v>0</v>
      </c>
      <c r="T246" s="9">
        <v>0</v>
      </c>
      <c r="U246" s="9">
        <v>0</v>
      </c>
      <c r="V246" s="10">
        <v>0.5263447805991001</v>
      </c>
      <c r="W246" s="11">
        <v>0</v>
      </c>
      <c r="X246" s="9">
        <v>0</v>
      </c>
      <c r="Y246" s="9">
        <v>0</v>
      </c>
      <c r="Z246" s="9">
        <v>0</v>
      </c>
      <c r="AA246" s="10">
        <v>0</v>
      </c>
      <c r="AB246" s="11">
        <v>0.7382999023326999</v>
      </c>
      <c r="AC246" s="9">
        <v>0</v>
      </c>
      <c r="AD246" s="9">
        <v>0</v>
      </c>
      <c r="AE246" s="9">
        <v>0</v>
      </c>
      <c r="AF246" s="10">
        <v>0.31163417806640004</v>
      </c>
      <c r="AG246" s="11">
        <v>0</v>
      </c>
      <c r="AH246" s="9">
        <v>0</v>
      </c>
      <c r="AI246" s="9">
        <v>0</v>
      </c>
      <c r="AJ246" s="9">
        <v>0</v>
      </c>
      <c r="AK246" s="10">
        <v>0</v>
      </c>
      <c r="AL246" s="11">
        <v>0.06396981639959999</v>
      </c>
      <c r="AM246" s="9">
        <v>0</v>
      </c>
      <c r="AN246" s="9">
        <v>0</v>
      </c>
      <c r="AO246" s="9">
        <v>0</v>
      </c>
      <c r="AP246" s="10">
        <v>0</v>
      </c>
      <c r="AQ246" s="11">
        <v>0</v>
      </c>
      <c r="AR246" s="9">
        <v>0</v>
      </c>
      <c r="AS246" s="9">
        <v>0</v>
      </c>
      <c r="AT246" s="9">
        <v>0</v>
      </c>
      <c r="AU246" s="10">
        <v>0</v>
      </c>
      <c r="AV246" s="11">
        <v>38.848512229442385</v>
      </c>
      <c r="AW246" s="9">
        <v>5.710755841782998</v>
      </c>
      <c r="AX246" s="9">
        <v>0</v>
      </c>
      <c r="AY246" s="9">
        <v>0</v>
      </c>
      <c r="AZ246" s="10">
        <v>34.675207590820094</v>
      </c>
      <c r="BA246" s="11">
        <v>0</v>
      </c>
      <c r="BB246" s="9">
        <v>0</v>
      </c>
      <c r="BC246" s="9">
        <v>0</v>
      </c>
      <c r="BD246" s="9">
        <v>0</v>
      </c>
      <c r="BE246" s="10">
        <v>0</v>
      </c>
      <c r="BF246" s="11">
        <v>16.801222965628604</v>
      </c>
      <c r="BG246" s="9">
        <v>3.4437364296660995</v>
      </c>
      <c r="BH246" s="9">
        <v>0</v>
      </c>
      <c r="BI246" s="9">
        <v>0</v>
      </c>
      <c r="BJ246" s="10">
        <v>11.280708393251604</v>
      </c>
      <c r="BK246" s="16">
        <f t="shared" si="12"/>
        <v>114.31291810102088</v>
      </c>
      <c r="BL246" s="15"/>
      <c r="BM246" s="49"/>
    </row>
    <row r="247" spans="1:65" s="12" customFormat="1" ht="15">
      <c r="A247" s="5"/>
      <c r="B247" s="8" t="s">
        <v>163</v>
      </c>
      <c r="C247" s="11">
        <v>0</v>
      </c>
      <c r="D247" s="9">
        <v>0</v>
      </c>
      <c r="E247" s="9">
        <v>0</v>
      </c>
      <c r="F247" s="9">
        <v>0</v>
      </c>
      <c r="G247" s="10">
        <v>0</v>
      </c>
      <c r="H247" s="11">
        <v>0.5984942825995001</v>
      </c>
      <c r="I247" s="9">
        <v>0.1244719</v>
      </c>
      <c r="J247" s="9">
        <v>0</v>
      </c>
      <c r="K247" s="9">
        <v>0</v>
      </c>
      <c r="L247" s="10">
        <v>0.8915667442995001</v>
      </c>
      <c r="M247" s="11">
        <v>0</v>
      </c>
      <c r="N247" s="9">
        <v>0</v>
      </c>
      <c r="O247" s="9">
        <v>0</v>
      </c>
      <c r="P247" s="9">
        <v>0</v>
      </c>
      <c r="Q247" s="10">
        <v>0</v>
      </c>
      <c r="R247" s="11">
        <v>0.522871595899</v>
      </c>
      <c r="S247" s="9">
        <v>1.3959614820666</v>
      </c>
      <c r="T247" s="9">
        <v>0</v>
      </c>
      <c r="U247" s="9">
        <v>0</v>
      </c>
      <c r="V247" s="10">
        <v>0.9625691059328001</v>
      </c>
      <c r="W247" s="11">
        <v>0</v>
      </c>
      <c r="X247" s="9">
        <v>0</v>
      </c>
      <c r="Y247" s="9">
        <v>0</v>
      </c>
      <c r="Z247" s="9">
        <v>0</v>
      </c>
      <c r="AA247" s="10">
        <v>0</v>
      </c>
      <c r="AB247" s="11">
        <v>0.7496251089665001</v>
      </c>
      <c r="AC247" s="9">
        <v>0</v>
      </c>
      <c r="AD247" s="9">
        <v>0</v>
      </c>
      <c r="AE247" s="9">
        <v>0</v>
      </c>
      <c r="AF247" s="10">
        <v>0.4061911184332</v>
      </c>
      <c r="AG247" s="11">
        <v>0</v>
      </c>
      <c r="AH247" s="9">
        <v>0</v>
      </c>
      <c r="AI247" s="9">
        <v>0</v>
      </c>
      <c r="AJ247" s="9">
        <v>0</v>
      </c>
      <c r="AK247" s="10">
        <v>0</v>
      </c>
      <c r="AL247" s="11">
        <v>0.0626667082664</v>
      </c>
      <c r="AM247" s="9">
        <v>0</v>
      </c>
      <c r="AN247" s="9">
        <v>0</v>
      </c>
      <c r="AO247" s="9">
        <v>0</v>
      </c>
      <c r="AP247" s="10">
        <v>0.022251710666600002</v>
      </c>
      <c r="AQ247" s="11">
        <v>0</v>
      </c>
      <c r="AR247" s="9">
        <v>0</v>
      </c>
      <c r="AS247" s="9">
        <v>0</v>
      </c>
      <c r="AT247" s="9">
        <v>0</v>
      </c>
      <c r="AU247" s="10">
        <v>0</v>
      </c>
      <c r="AV247" s="11">
        <v>91.44191471784757</v>
      </c>
      <c r="AW247" s="9">
        <v>8.792955734673402</v>
      </c>
      <c r="AX247" s="9">
        <v>0</v>
      </c>
      <c r="AY247" s="9">
        <v>0</v>
      </c>
      <c r="AZ247" s="10">
        <v>58.83632521205519</v>
      </c>
      <c r="BA247" s="11">
        <v>0</v>
      </c>
      <c r="BB247" s="9">
        <v>0</v>
      </c>
      <c r="BC247" s="9">
        <v>0</v>
      </c>
      <c r="BD247" s="9">
        <v>0</v>
      </c>
      <c r="BE247" s="10">
        <v>0</v>
      </c>
      <c r="BF247" s="11">
        <v>22.4091519714842</v>
      </c>
      <c r="BG247" s="9">
        <v>1.9660842121329003</v>
      </c>
      <c r="BH247" s="9">
        <v>0</v>
      </c>
      <c r="BI247" s="9">
        <v>0</v>
      </c>
      <c r="BJ247" s="10">
        <v>15.790305719190806</v>
      </c>
      <c r="BK247" s="16">
        <f t="shared" si="12"/>
        <v>204.97340732451414</v>
      </c>
      <c r="BL247" s="15"/>
      <c r="BM247" s="49"/>
    </row>
    <row r="248" spans="1:65" s="12" customFormat="1" ht="15">
      <c r="A248" s="5"/>
      <c r="B248" s="8" t="s">
        <v>213</v>
      </c>
      <c r="C248" s="11">
        <v>0</v>
      </c>
      <c r="D248" s="9">
        <v>14.933683397966602</v>
      </c>
      <c r="E248" s="9">
        <v>0</v>
      </c>
      <c r="F248" s="9">
        <v>0</v>
      </c>
      <c r="G248" s="10">
        <v>0</v>
      </c>
      <c r="H248" s="11">
        <v>40.962411028829806</v>
      </c>
      <c r="I248" s="9">
        <v>120.23834964949951</v>
      </c>
      <c r="J248" s="9">
        <v>2.2388961119666</v>
      </c>
      <c r="K248" s="9">
        <v>0</v>
      </c>
      <c r="L248" s="10">
        <v>23.241627955631206</v>
      </c>
      <c r="M248" s="11">
        <v>0</v>
      </c>
      <c r="N248" s="9">
        <v>0</v>
      </c>
      <c r="O248" s="9">
        <v>0</v>
      </c>
      <c r="P248" s="9">
        <v>0</v>
      </c>
      <c r="Q248" s="10">
        <v>0</v>
      </c>
      <c r="R248" s="11">
        <v>10.806340036262403</v>
      </c>
      <c r="S248" s="9">
        <v>7.7431746142663</v>
      </c>
      <c r="T248" s="9">
        <v>0</v>
      </c>
      <c r="U248" s="9">
        <v>0</v>
      </c>
      <c r="V248" s="10">
        <v>9.1809288625641</v>
      </c>
      <c r="W248" s="11">
        <v>0</v>
      </c>
      <c r="X248" s="9">
        <v>0</v>
      </c>
      <c r="Y248" s="9">
        <v>0</v>
      </c>
      <c r="Z248" s="9">
        <v>0</v>
      </c>
      <c r="AA248" s="10">
        <v>0</v>
      </c>
      <c r="AB248" s="11">
        <v>3.305888939432</v>
      </c>
      <c r="AC248" s="9">
        <v>0.0203118517666</v>
      </c>
      <c r="AD248" s="9">
        <v>0</v>
      </c>
      <c r="AE248" s="9">
        <v>0</v>
      </c>
      <c r="AF248" s="10">
        <v>1.7513263332325</v>
      </c>
      <c r="AG248" s="11">
        <v>0</v>
      </c>
      <c r="AH248" s="9">
        <v>0</v>
      </c>
      <c r="AI248" s="9">
        <v>0</v>
      </c>
      <c r="AJ248" s="9">
        <v>0</v>
      </c>
      <c r="AK248" s="10">
        <v>0</v>
      </c>
      <c r="AL248" s="11">
        <v>7.136279110231501</v>
      </c>
      <c r="AM248" s="9">
        <v>12.914055390133099</v>
      </c>
      <c r="AN248" s="9">
        <v>0</v>
      </c>
      <c r="AO248" s="9">
        <v>0</v>
      </c>
      <c r="AP248" s="10">
        <v>1.8502875234660003</v>
      </c>
      <c r="AQ248" s="11">
        <v>0</v>
      </c>
      <c r="AR248" s="9">
        <v>0</v>
      </c>
      <c r="AS248" s="9">
        <v>0</v>
      </c>
      <c r="AT248" s="9">
        <v>0</v>
      </c>
      <c r="AU248" s="10">
        <v>0</v>
      </c>
      <c r="AV248" s="11">
        <v>618.9996307736559</v>
      </c>
      <c r="AW248" s="9">
        <v>138.96606004336022</v>
      </c>
      <c r="AX248" s="9">
        <v>0.0147437093666</v>
      </c>
      <c r="AY248" s="9">
        <v>0.9012528174333001</v>
      </c>
      <c r="AZ248" s="10">
        <v>549.3353694877668</v>
      </c>
      <c r="BA248" s="11">
        <v>0</v>
      </c>
      <c r="BB248" s="9">
        <v>0</v>
      </c>
      <c r="BC248" s="9">
        <v>0</v>
      </c>
      <c r="BD248" s="9">
        <v>0</v>
      </c>
      <c r="BE248" s="10">
        <v>0</v>
      </c>
      <c r="BF248" s="11">
        <v>321.7757935727865</v>
      </c>
      <c r="BG248" s="9">
        <v>90.17652512825867</v>
      </c>
      <c r="BH248" s="9">
        <v>0.5131465844332</v>
      </c>
      <c r="BI248" s="9">
        <v>0</v>
      </c>
      <c r="BJ248" s="10">
        <v>176.17290342302286</v>
      </c>
      <c r="BK248" s="16">
        <f t="shared" si="12"/>
        <v>2153.178986345332</v>
      </c>
      <c r="BL248" s="15"/>
      <c r="BM248" s="49"/>
    </row>
    <row r="249" spans="1:65" s="12" customFormat="1" ht="15">
      <c r="A249" s="5"/>
      <c r="B249" s="8" t="s">
        <v>164</v>
      </c>
      <c r="C249" s="11">
        <v>0</v>
      </c>
      <c r="D249" s="9">
        <v>5.7319880095</v>
      </c>
      <c r="E249" s="9">
        <v>0</v>
      </c>
      <c r="F249" s="9">
        <v>0</v>
      </c>
      <c r="G249" s="10">
        <v>0</v>
      </c>
      <c r="H249" s="11">
        <v>7.614665732896399</v>
      </c>
      <c r="I249" s="9">
        <v>4.3395806533997</v>
      </c>
      <c r="J249" s="9">
        <v>0</v>
      </c>
      <c r="K249" s="9">
        <v>0</v>
      </c>
      <c r="L249" s="10">
        <v>10.6581544422976</v>
      </c>
      <c r="M249" s="11">
        <v>0</v>
      </c>
      <c r="N249" s="9">
        <v>0</v>
      </c>
      <c r="O249" s="9">
        <v>0</v>
      </c>
      <c r="P249" s="9">
        <v>0</v>
      </c>
      <c r="Q249" s="10">
        <v>0</v>
      </c>
      <c r="R249" s="11">
        <v>3.6635350351967997</v>
      </c>
      <c r="S249" s="9">
        <v>0.45326069079990006</v>
      </c>
      <c r="T249" s="9">
        <v>0</v>
      </c>
      <c r="U249" s="9">
        <v>0</v>
      </c>
      <c r="V249" s="10">
        <v>1.9330776064652</v>
      </c>
      <c r="W249" s="11">
        <v>0</v>
      </c>
      <c r="X249" s="9">
        <v>0</v>
      </c>
      <c r="Y249" s="9">
        <v>0</v>
      </c>
      <c r="Z249" s="9">
        <v>0</v>
      </c>
      <c r="AA249" s="10">
        <v>0</v>
      </c>
      <c r="AB249" s="11">
        <v>0.6634696228324</v>
      </c>
      <c r="AC249" s="9">
        <v>0</v>
      </c>
      <c r="AD249" s="9">
        <v>0</v>
      </c>
      <c r="AE249" s="9">
        <v>0</v>
      </c>
      <c r="AF249" s="10">
        <v>1.4362384225662999</v>
      </c>
      <c r="AG249" s="11">
        <v>0</v>
      </c>
      <c r="AH249" s="9">
        <v>0</v>
      </c>
      <c r="AI249" s="9">
        <v>0</v>
      </c>
      <c r="AJ249" s="9">
        <v>0</v>
      </c>
      <c r="AK249" s="10">
        <v>0</v>
      </c>
      <c r="AL249" s="11">
        <v>0.6344094313989</v>
      </c>
      <c r="AM249" s="9">
        <v>0</v>
      </c>
      <c r="AN249" s="9">
        <v>0</v>
      </c>
      <c r="AO249" s="9">
        <v>0</v>
      </c>
      <c r="AP249" s="10">
        <v>0.13865851156630002</v>
      </c>
      <c r="AQ249" s="11">
        <v>0</v>
      </c>
      <c r="AR249" s="9">
        <v>0</v>
      </c>
      <c r="AS249" s="9">
        <v>0</v>
      </c>
      <c r="AT249" s="9">
        <v>0</v>
      </c>
      <c r="AU249" s="10">
        <v>0</v>
      </c>
      <c r="AV249" s="11">
        <v>330.00952641801797</v>
      </c>
      <c r="AW249" s="9">
        <v>26.23381777724494</v>
      </c>
      <c r="AX249" s="9">
        <v>0</v>
      </c>
      <c r="AY249" s="9">
        <v>0</v>
      </c>
      <c r="AZ249" s="10">
        <v>299.8536964108123</v>
      </c>
      <c r="BA249" s="11">
        <v>0</v>
      </c>
      <c r="BB249" s="9">
        <v>0</v>
      </c>
      <c r="BC249" s="9">
        <v>0</v>
      </c>
      <c r="BD249" s="9">
        <v>0</v>
      </c>
      <c r="BE249" s="10">
        <v>0</v>
      </c>
      <c r="BF249" s="11">
        <v>236.0443642901667</v>
      </c>
      <c r="BG249" s="9">
        <v>13.880503015964097</v>
      </c>
      <c r="BH249" s="9">
        <v>0</v>
      </c>
      <c r="BI249" s="9">
        <v>0</v>
      </c>
      <c r="BJ249" s="10">
        <v>63.5182206586594</v>
      </c>
      <c r="BK249" s="16">
        <f t="shared" si="12"/>
        <v>1006.8071667297849</v>
      </c>
      <c r="BL249" s="15"/>
      <c r="BM249" s="49"/>
    </row>
    <row r="250" spans="1:65" s="12" customFormat="1" ht="15">
      <c r="A250" s="5"/>
      <c r="B250" s="8" t="s">
        <v>165</v>
      </c>
      <c r="C250" s="11">
        <v>0</v>
      </c>
      <c r="D250" s="9">
        <v>26.463113016566602</v>
      </c>
      <c r="E250" s="9">
        <v>0</v>
      </c>
      <c r="F250" s="9">
        <v>0</v>
      </c>
      <c r="G250" s="10">
        <v>0</v>
      </c>
      <c r="H250" s="11">
        <v>566.1505837159268</v>
      </c>
      <c r="I250" s="9">
        <v>149.81927013199873</v>
      </c>
      <c r="J250" s="9">
        <v>1.3362603664332</v>
      </c>
      <c r="K250" s="9">
        <v>228.88913225336663</v>
      </c>
      <c r="L250" s="10">
        <v>215.07844746822929</v>
      </c>
      <c r="M250" s="11">
        <v>0</v>
      </c>
      <c r="N250" s="9">
        <v>0</v>
      </c>
      <c r="O250" s="9">
        <v>0</v>
      </c>
      <c r="P250" s="9">
        <v>0</v>
      </c>
      <c r="Q250" s="10">
        <v>0</v>
      </c>
      <c r="R250" s="11">
        <v>68.9458733627592</v>
      </c>
      <c r="S250" s="9">
        <v>104.68641707056568</v>
      </c>
      <c r="T250" s="9">
        <v>0</v>
      </c>
      <c r="U250" s="9">
        <v>0</v>
      </c>
      <c r="V250" s="10">
        <v>95.5267450306298</v>
      </c>
      <c r="W250" s="11">
        <v>0</v>
      </c>
      <c r="X250" s="9">
        <v>0</v>
      </c>
      <c r="Y250" s="9">
        <v>0</v>
      </c>
      <c r="Z250" s="9">
        <v>0</v>
      </c>
      <c r="AA250" s="10">
        <v>0</v>
      </c>
      <c r="AB250" s="11">
        <v>5.3501400053653</v>
      </c>
      <c r="AC250" s="9">
        <v>1.1553710162666</v>
      </c>
      <c r="AD250" s="9">
        <v>0</v>
      </c>
      <c r="AE250" s="9">
        <v>0</v>
      </c>
      <c r="AF250" s="10">
        <v>6.9137635098655</v>
      </c>
      <c r="AG250" s="11">
        <v>0</v>
      </c>
      <c r="AH250" s="9">
        <v>0</v>
      </c>
      <c r="AI250" s="9">
        <v>0</v>
      </c>
      <c r="AJ250" s="9">
        <v>0</v>
      </c>
      <c r="AK250" s="10">
        <v>0</v>
      </c>
      <c r="AL250" s="11">
        <v>4.3738167664319</v>
      </c>
      <c r="AM250" s="9">
        <v>173.1598723756332</v>
      </c>
      <c r="AN250" s="9">
        <v>0</v>
      </c>
      <c r="AO250" s="9">
        <v>0</v>
      </c>
      <c r="AP250" s="10">
        <v>1.4478772631660002</v>
      </c>
      <c r="AQ250" s="11">
        <v>0</v>
      </c>
      <c r="AR250" s="9">
        <v>0</v>
      </c>
      <c r="AS250" s="9">
        <v>0</v>
      </c>
      <c r="AT250" s="9">
        <v>0</v>
      </c>
      <c r="AU250" s="10">
        <v>0</v>
      </c>
      <c r="AV250" s="11">
        <v>2609.79426153254</v>
      </c>
      <c r="AW250" s="9">
        <v>596.8895759633874</v>
      </c>
      <c r="AX250" s="9">
        <v>1.3942146552666</v>
      </c>
      <c r="AY250" s="9">
        <v>11.1690964640666</v>
      </c>
      <c r="AZ250" s="10">
        <v>3434.210319885168</v>
      </c>
      <c r="BA250" s="11">
        <v>0</v>
      </c>
      <c r="BB250" s="9">
        <v>0</v>
      </c>
      <c r="BC250" s="9">
        <v>0</v>
      </c>
      <c r="BD250" s="9">
        <v>0</v>
      </c>
      <c r="BE250" s="10">
        <v>0</v>
      </c>
      <c r="BF250" s="11">
        <v>1376.8653694102672</v>
      </c>
      <c r="BG250" s="9">
        <v>135.9947524334803</v>
      </c>
      <c r="BH250" s="9">
        <v>2.6806081124332</v>
      </c>
      <c r="BI250" s="9">
        <v>0</v>
      </c>
      <c r="BJ250" s="10">
        <v>866.223282154276</v>
      </c>
      <c r="BK250" s="16">
        <f t="shared" si="12"/>
        <v>10684.518163964089</v>
      </c>
      <c r="BL250" s="15"/>
      <c r="BM250" s="49"/>
    </row>
    <row r="251" spans="1:65" s="12" customFormat="1" ht="15">
      <c r="A251" s="5"/>
      <c r="B251" s="8" t="s">
        <v>202</v>
      </c>
      <c r="C251" s="11">
        <v>0</v>
      </c>
      <c r="D251" s="9">
        <v>0.5258358333333</v>
      </c>
      <c r="E251" s="9">
        <v>0</v>
      </c>
      <c r="F251" s="9">
        <v>0</v>
      </c>
      <c r="G251" s="10">
        <v>0</v>
      </c>
      <c r="H251" s="11">
        <v>3.4457877183324004</v>
      </c>
      <c r="I251" s="9">
        <v>8.7599359425665</v>
      </c>
      <c r="J251" s="9">
        <v>0</v>
      </c>
      <c r="K251" s="9">
        <v>0</v>
      </c>
      <c r="L251" s="10">
        <v>1.9909065521327</v>
      </c>
      <c r="M251" s="11">
        <v>0</v>
      </c>
      <c r="N251" s="9">
        <v>0</v>
      </c>
      <c r="O251" s="9">
        <v>0</v>
      </c>
      <c r="P251" s="9">
        <v>0</v>
      </c>
      <c r="Q251" s="10">
        <v>0</v>
      </c>
      <c r="R251" s="11">
        <v>5.794069899098801</v>
      </c>
      <c r="S251" s="9">
        <v>21.2926560972998</v>
      </c>
      <c r="T251" s="9">
        <v>0</v>
      </c>
      <c r="U251" s="9">
        <v>0</v>
      </c>
      <c r="V251" s="10">
        <v>2.5433280028324003</v>
      </c>
      <c r="W251" s="11">
        <v>0</v>
      </c>
      <c r="X251" s="9">
        <v>0</v>
      </c>
      <c r="Y251" s="9">
        <v>0</v>
      </c>
      <c r="Z251" s="9">
        <v>0</v>
      </c>
      <c r="AA251" s="10">
        <v>0</v>
      </c>
      <c r="AB251" s="11">
        <v>0.0044775349665</v>
      </c>
      <c r="AC251" s="9">
        <v>0</v>
      </c>
      <c r="AD251" s="9">
        <v>0</v>
      </c>
      <c r="AE251" s="9">
        <v>0</v>
      </c>
      <c r="AF251" s="10">
        <v>0.013106218499999999</v>
      </c>
      <c r="AG251" s="11">
        <v>0</v>
      </c>
      <c r="AH251" s="9">
        <v>0</v>
      </c>
      <c r="AI251" s="9">
        <v>0</v>
      </c>
      <c r="AJ251" s="9">
        <v>0</v>
      </c>
      <c r="AK251" s="10">
        <v>0</v>
      </c>
      <c r="AL251" s="11">
        <v>0.014382674766500004</v>
      </c>
      <c r="AM251" s="9">
        <v>0</v>
      </c>
      <c r="AN251" s="9">
        <v>0</v>
      </c>
      <c r="AO251" s="9">
        <v>0</v>
      </c>
      <c r="AP251" s="10">
        <v>0</v>
      </c>
      <c r="AQ251" s="11">
        <v>0</v>
      </c>
      <c r="AR251" s="9">
        <v>0</v>
      </c>
      <c r="AS251" s="9">
        <v>0</v>
      </c>
      <c r="AT251" s="9">
        <v>0</v>
      </c>
      <c r="AU251" s="10">
        <v>0</v>
      </c>
      <c r="AV251" s="11">
        <v>392.9011049383372</v>
      </c>
      <c r="AW251" s="9">
        <v>130.0337802889649</v>
      </c>
      <c r="AX251" s="9">
        <v>0.8440145202666</v>
      </c>
      <c r="AY251" s="9">
        <v>0</v>
      </c>
      <c r="AZ251" s="10">
        <v>87.24955596158199</v>
      </c>
      <c r="BA251" s="11">
        <v>0</v>
      </c>
      <c r="BB251" s="9">
        <v>0</v>
      </c>
      <c r="BC251" s="9">
        <v>0</v>
      </c>
      <c r="BD251" s="9">
        <v>0</v>
      </c>
      <c r="BE251" s="10">
        <v>0</v>
      </c>
      <c r="BF251" s="11">
        <v>147.7626948566358</v>
      </c>
      <c r="BG251" s="9">
        <v>30.047200967730404</v>
      </c>
      <c r="BH251" s="9">
        <v>2.1597560351333</v>
      </c>
      <c r="BI251" s="9">
        <v>0</v>
      </c>
      <c r="BJ251" s="10">
        <v>43.10402847277729</v>
      </c>
      <c r="BK251" s="16">
        <f t="shared" si="12"/>
        <v>878.4866225152564</v>
      </c>
      <c r="BL251" s="15"/>
      <c r="BM251" s="49"/>
    </row>
    <row r="252" spans="1:65" s="12" customFormat="1" ht="15">
      <c r="A252" s="5"/>
      <c r="B252" s="8" t="s">
        <v>166</v>
      </c>
      <c r="C252" s="11">
        <v>0</v>
      </c>
      <c r="D252" s="9">
        <v>43.5977715569999</v>
      </c>
      <c r="E252" s="9">
        <v>0</v>
      </c>
      <c r="F252" s="9">
        <v>0</v>
      </c>
      <c r="G252" s="10">
        <v>0</v>
      </c>
      <c r="H252" s="11">
        <v>57.457733953660096</v>
      </c>
      <c r="I252" s="9">
        <v>15.079021771199098</v>
      </c>
      <c r="J252" s="9">
        <v>0</v>
      </c>
      <c r="K252" s="9">
        <v>0</v>
      </c>
      <c r="L252" s="10">
        <v>206.38009221689555</v>
      </c>
      <c r="M252" s="11">
        <v>0</v>
      </c>
      <c r="N252" s="9">
        <v>0</v>
      </c>
      <c r="O252" s="9">
        <v>0</v>
      </c>
      <c r="P252" s="9">
        <v>0</v>
      </c>
      <c r="Q252" s="10">
        <v>0</v>
      </c>
      <c r="R252" s="11">
        <v>43.342030733693186</v>
      </c>
      <c r="S252" s="9">
        <v>18.976643132699294</v>
      </c>
      <c r="T252" s="9">
        <v>0</v>
      </c>
      <c r="U252" s="9">
        <v>0</v>
      </c>
      <c r="V252" s="10">
        <v>67.54747493056189</v>
      </c>
      <c r="W252" s="11">
        <v>0</v>
      </c>
      <c r="X252" s="9">
        <v>0</v>
      </c>
      <c r="Y252" s="9">
        <v>0</v>
      </c>
      <c r="Z252" s="9">
        <v>0</v>
      </c>
      <c r="AA252" s="10">
        <v>0</v>
      </c>
      <c r="AB252" s="11">
        <v>3.9404723561651998</v>
      </c>
      <c r="AC252" s="9">
        <v>0.0092774004666</v>
      </c>
      <c r="AD252" s="9">
        <v>0</v>
      </c>
      <c r="AE252" s="9">
        <v>0</v>
      </c>
      <c r="AF252" s="10">
        <v>5.1587254649991</v>
      </c>
      <c r="AG252" s="11">
        <v>0</v>
      </c>
      <c r="AH252" s="9">
        <v>0</v>
      </c>
      <c r="AI252" s="9">
        <v>0</v>
      </c>
      <c r="AJ252" s="9">
        <v>0</v>
      </c>
      <c r="AK252" s="10">
        <v>0</v>
      </c>
      <c r="AL252" s="11">
        <v>4.2193931561318</v>
      </c>
      <c r="AM252" s="9">
        <v>0.21307785059989998</v>
      </c>
      <c r="AN252" s="9">
        <v>0</v>
      </c>
      <c r="AO252" s="9">
        <v>0</v>
      </c>
      <c r="AP252" s="10">
        <v>2.4176764342325003</v>
      </c>
      <c r="AQ252" s="11">
        <v>0</v>
      </c>
      <c r="AR252" s="9">
        <v>0</v>
      </c>
      <c r="AS252" s="9">
        <v>0</v>
      </c>
      <c r="AT252" s="9">
        <v>0</v>
      </c>
      <c r="AU252" s="10">
        <v>0</v>
      </c>
      <c r="AV252" s="11">
        <v>878.7697117959332</v>
      </c>
      <c r="AW252" s="9">
        <v>197.38559974825515</v>
      </c>
      <c r="AX252" s="9">
        <v>0.0022384704666</v>
      </c>
      <c r="AY252" s="9">
        <v>0</v>
      </c>
      <c r="AZ252" s="10">
        <v>2146.497219474735</v>
      </c>
      <c r="BA252" s="11">
        <v>0</v>
      </c>
      <c r="BB252" s="9">
        <v>0</v>
      </c>
      <c r="BC252" s="9">
        <v>0</v>
      </c>
      <c r="BD252" s="9">
        <v>0</v>
      </c>
      <c r="BE252" s="10">
        <v>0</v>
      </c>
      <c r="BF252" s="11">
        <v>748.4162091469868</v>
      </c>
      <c r="BG252" s="9">
        <v>43.414791814321795</v>
      </c>
      <c r="BH252" s="9">
        <v>2.6013761121998003</v>
      </c>
      <c r="BI252" s="9">
        <v>0.7687811062</v>
      </c>
      <c r="BJ252" s="10">
        <v>825.1342041209604</v>
      </c>
      <c r="BK252" s="16">
        <f t="shared" si="12"/>
        <v>5311.329522748362</v>
      </c>
      <c r="BL252" s="15"/>
      <c r="BM252" s="49"/>
    </row>
    <row r="253" spans="1:65" s="12" customFormat="1" ht="15">
      <c r="A253" s="5"/>
      <c r="B253" s="8" t="s">
        <v>167</v>
      </c>
      <c r="C253" s="11">
        <v>0</v>
      </c>
      <c r="D253" s="9">
        <v>18.3687625838999</v>
      </c>
      <c r="E253" s="9">
        <v>0</v>
      </c>
      <c r="F253" s="9">
        <v>0</v>
      </c>
      <c r="G253" s="10">
        <v>0</v>
      </c>
      <c r="H253" s="11">
        <v>37.684688410060396</v>
      </c>
      <c r="I253" s="9">
        <v>14.165766926232303</v>
      </c>
      <c r="J253" s="9">
        <v>0.9882786843</v>
      </c>
      <c r="K253" s="9">
        <v>0</v>
      </c>
      <c r="L253" s="10">
        <v>81.62678712322902</v>
      </c>
      <c r="M253" s="11">
        <v>0</v>
      </c>
      <c r="N253" s="9">
        <v>0</v>
      </c>
      <c r="O253" s="9">
        <v>0</v>
      </c>
      <c r="P253" s="9">
        <v>0</v>
      </c>
      <c r="Q253" s="10">
        <v>0</v>
      </c>
      <c r="R253" s="11">
        <v>20.629819620126497</v>
      </c>
      <c r="S253" s="9">
        <v>10.4305513818992</v>
      </c>
      <c r="T253" s="9">
        <v>0</v>
      </c>
      <c r="U253" s="9">
        <v>0</v>
      </c>
      <c r="V253" s="10">
        <v>26.907191174596495</v>
      </c>
      <c r="W253" s="11">
        <v>0</v>
      </c>
      <c r="X253" s="9">
        <v>0</v>
      </c>
      <c r="Y253" s="9">
        <v>0</v>
      </c>
      <c r="Z253" s="9">
        <v>0</v>
      </c>
      <c r="AA253" s="10">
        <v>0</v>
      </c>
      <c r="AB253" s="11">
        <v>7.712568084797701</v>
      </c>
      <c r="AC253" s="9">
        <v>0.1698164027998</v>
      </c>
      <c r="AD253" s="9">
        <v>0</v>
      </c>
      <c r="AE253" s="9">
        <v>0</v>
      </c>
      <c r="AF253" s="10">
        <v>2.4257731727323995</v>
      </c>
      <c r="AG253" s="11">
        <v>0</v>
      </c>
      <c r="AH253" s="9">
        <v>0</v>
      </c>
      <c r="AI253" s="9">
        <v>0</v>
      </c>
      <c r="AJ253" s="9">
        <v>0</v>
      </c>
      <c r="AK253" s="10">
        <v>0</v>
      </c>
      <c r="AL253" s="11">
        <v>16.4490232706638</v>
      </c>
      <c r="AM253" s="9">
        <v>0.22055624083310002</v>
      </c>
      <c r="AN253" s="9">
        <v>0</v>
      </c>
      <c r="AO253" s="9">
        <v>0</v>
      </c>
      <c r="AP253" s="10">
        <v>3.323387386832201</v>
      </c>
      <c r="AQ253" s="11">
        <v>0</v>
      </c>
      <c r="AR253" s="9">
        <v>9.7863497182332</v>
      </c>
      <c r="AS253" s="9">
        <v>0</v>
      </c>
      <c r="AT253" s="9">
        <v>0</v>
      </c>
      <c r="AU253" s="10">
        <v>0</v>
      </c>
      <c r="AV253" s="11">
        <v>791.5980979724059</v>
      </c>
      <c r="AW253" s="9">
        <v>160.18175826621274</v>
      </c>
      <c r="AX253" s="9">
        <v>0.7888167446327</v>
      </c>
      <c r="AY253" s="9">
        <v>0</v>
      </c>
      <c r="AZ253" s="10">
        <v>934.136563265658</v>
      </c>
      <c r="BA253" s="11">
        <v>0</v>
      </c>
      <c r="BB253" s="9">
        <v>0</v>
      </c>
      <c r="BC253" s="9">
        <v>0</v>
      </c>
      <c r="BD253" s="9">
        <v>0</v>
      </c>
      <c r="BE253" s="10">
        <v>0</v>
      </c>
      <c r="BF253" s="11">
        <v>626.4315400804123</v>
      </c>
      <c r="BG253" s="9">
        <v>56.177955376753715</v>
      </c>
      <c r="BH253" s="9">
        <v>2.0429402602328004</v>
      </c>
      <c r="BI253" s="9">
        <v>0</v>
      </c>
      <c r="BJ253" s="10">
        <v>277.61829205870475</v>
      </c>
      <c r="BK253" s="16">
        <f t="shared" si="12"/>
        <v>3099.8652842062493</v>
      </c>
      <c r="BL253" s="15"/>
      <c r="BM253" s="49"/>
    </row>
    <row r="254" spans="1:65" s="12" customFormat="1" ht="15">
      <c r="A254" s="5"/>
      <c r="B254" s="8" t="s">
        <v>168</v>
      </c>
      <c r="C254" s="11">
        <v>0</v>
      </c>
      <c r="D254" s="9">
        <v>10.1103333333332</v>
      </c>
      <c r="E254" s="9">
        <v>0</v>
      </c>
      <c r="F254" s="9">
        <v>0</v>
      </c>
      <c r="G254" s="10">
        <v>0</v>
      </c>
      <c r="H254" s="11">
        <v>0.7638409950659001</v>
      </c>
      <c r="I254" s="9">
        <v>5.0553291841666</v>
      </c>
      <c r="J254" s="9">
        <v>0</v>
      </c>
      <c r="K254" s="9">
        <v>0</v>
      </c>
      <c r="L254" s="10">
        <v>0.4248599572659999</v>
      </c>
      <c r="M254" s="11">
        <v>0</v>
      </c>
      <c r="N254" s="9">
        <v>0</v>
      </c>
      <c r="O254" s="9">
        <v>0</v>
      </c>
      <c r="P254" s="9">
        <v>0</v>
      </c>
      <c r="Q254" s="10">
        <v>0</v>
      </c>
      <c r="R254" s="11">
        <v>0.34124146283240003</v>
      </c>
      <c r="S254" s="9">
        <v>0.1038467499666</v>
      </c>
      <c r="T254" s="9">
        <v>0</v>
      </c>
      <c r="U254" s="9">
        <v>0</v>
      </c>
      <c r="V254" s="10">
        <v>0.1290285348995</v>
      </c>
      <c r="W254" s="11">
        <v>0</v>
      </c>
      <c r="X254" s="9">
        <v>0</v>
      </c>
      <c r="Y254" s="9">
        <v>0</v>
      </c>
      <c r="Z254" s="9">
        <v>0</v>
      </c>
      <c r="AA254" s="10">
        <v>0</v>
      </c>
      <c r="AB254" s="11">
        <v>0.0024962858333</v>
      </c>
      <c r="AC254" s="9">
        <v>0</v>
      </c>
      <c r="AD254" s="9">
        <v>0</v>
      </c>
      <c r="AE254" s="9">
        <v>0</v>
      </c>
      <c r="AF254" s="10">
        <v>0</v>
      </c>
      <c r="AG254" s="11">
        <v>0</v>
      </c>
      <c r="AH254" s="9">
        <v>0</v>
      </c>
      <c r="AI254" s="9">
        <v>0</v>
      </c>
      <c r="AJ254" s="9">
        <v>0</v>
      </c>
      <c r="AK254" s="10">
        <v>0</v>
      </c>
      <c r="AL254" s="11">
        <v>0.0021281257332</v>
      </c>
      <c r="AM254" s="9">
        <v>0</v>
      </c>
      <c r="AN254" s="9">
        <v>0</v>
      </c>
      <c r="AO254" s="9">
        <v>0</v>
      </c>
      <c r="AP254" s="10">
        <v>0</v>
      </c>
      <c r="AQ254" s="11">
        <v>0</v>
      </c>
      <c r="AR254" s="9">
        <v>4.9925716666666</v>
      </c>
      <c r="AS254" s="9">
        <v>0</v>
      </c>
      <c r="AT254" s="9">
        <v>0</v>
      </c>
      <c r="AU254" s="10">
        <v>0</v>
      </c>
      <c r="AV254" s="11">
        <v>1.8673795321934998</v>
      </c>
      <c r="AW254" s="9">
        <v>0.4858724681925338</v>
      </c>
      <c r="AX254" s="9">
        <v>0</v>
      </c>
      <c r="AY254" s="9">
        <v>0</v>
      </c>
      <c r="AZ254" s="10">
        <v>0.9339020277978</v>
      </c>
      <c r="BA254" s="11">
        <v>0</v>
      </c>
      <c r="BB254" s="9">
        <v>0</v>
      </c>
      <c r="BC254" s="9">
        <v>0</v>
      </c>
      <c r="BD254" s="9">
        <v>0</v>
      </c>
      <c r="BE254" s="10">
        <v>0</v>
      </c>
      <c r="BF254" s="11">
        <v>0.5072828136263999</v>
      </c>
      <c r="BG254" s="9">
        <v>0.0589776685332</v>
      </c>
      <c r="BH254" s="9">
        <v>0</v>
      </c>
      <c r="BI254" s="9">
        <v>0</v>
      </c>
      <c r="BJ254" s="10">
        <v>0.24796257873209995</v>
      </c>
      <c r="BK254" s="16">
        <f t="shared" si="12"/>
        <v>26.02705338483883</v>
      </c>
      <c r="BL254" s="15"/>
      <c r="BM254" s="49"/>
    </row>
    <row r="255" spans="1:65" s="12" customFormat="1" ht="15">
      <c r="A255" s="5"/>
      <c r="B255" s="8" t="s">
        <v>185</v>
      </c>
      <c r="C255" s="11">
        <v>0</v>
      </c>
      <c r="D255" s="9">
        <v>2.3645455644666002</v>
      </c>
      <c r="E255" s="9">
        <v>0</v>
      </c>
      <c r="F255" s="9">
        <v>0</v>
      </c>
      <c r="G255" s="10">
        <v>0</v>
      </c>
      <c r="H255" s="11">
        <v>18.242658181063998</v>
      </c>
      <c r="I255" s="9">
        <v>17.505375759566398</v>
      </c>
      <c r="J255" s="9">
        <v>0</v>
      </c>
      <c r="K255" s="9">
        <v>0</v>
      </c>
      <c r="L255" s="10">
        <v>25.559497361464196</v>
      </c>
      <c r="M255" s="11">
        <v>0</v>
      </c>
      <c r="N255" s="9">
        <v>0</v>
      </c>
      <c r="O255" s="9">
        <v>0</v>
      </c>
      <c r="P255" s="9">
        <v>0</v>
      </c>
      <c r="Q255" s="10">
        <v>0</v>
      </c>
      <c r="R255" s="11">
        <v>15.742812819363005</v>
      </c>
      <c r="S255" s="9">
        <v>1.6059678997996</v>
      </c>
      <c r="T255" s="9">
        <v>2.5047724803666</v>
      </c>
      <c r="U255" s="9">
        <v>0</v>
      </c>
      <c r="V255" s="10">
        <v>13.074836146164401</v>
      </c>
      <c r="W255" s="11">
        <v>0</v>
      </c>
      <c r="X255" s="9">
        <v>0</v>
      </c>
      <c r="Y255" s="9">
        <v>0</v>
      </c>
      <c r="Z255" s="9">
        <v>0</v>
      </c>
      <c r="AA255" s="10">
        <v>0</v>
      </c>
      <c r="AB255" s="11">
        <v>5.440529079331998</v>
      </c>
      <c r="AC255" s="9">
        <v>0.1914746290666</v>
      </c>
      <c r="AD255" s="9">
        <v>0</v>
      </c>
      <c r="AE255" s="9">
        <v>0</v>
      </c>
      <c r="AF255" s="10">
        <v>2.1466097899997</v>
      </c>
      <c r="AG255" s="11">
        <v>0</v>
      </c>
      <c r="AH255" s="9">
        <v>0</v>
      </c>
      <c r="AI255" s="9">
        <v>0</v>
      </c>
      <c r="AJ255" s="9">
        <v>0</v>
      </c>
      <c r="AK255" s="10">
        <v>0</v>
      </c>
      <c r="AL255" s="11">
        <v>11.830018287397701</v>
      </c>
      <c r="AM255" s="9">
        <v>0.1218478233332</v>
      </c>
      <c r="AN255" s="9">
        <v>0</v>
      </c>
      <c r="AO255" s="9">
        <v>0</v>
      </c>
      <c r="AP255" s="10">
        <v>2.2663026873656</v>
      </c>
      <c r="AQ255" s="11">
        <v>0</v>
      </c>
      <c r="AR255" s="9">
        <v>0</v>
      </c>
      <c r="AS255" s="9">
        <v>0</v>
      </c>
      <c r="AT255" s="9">
        <v>0</v>
      </c>
      <c r="AU255" s="10">
        <v>0</v>
      </c>
      <c r="AV255" s="11">
        <v>564.1234991093838</v>
      </c>
      <c r="AW255" s="9">
        <v>158.95292533973665</v>
      </c>
      <c r="AX255" s="9">
        <v>0.20645375319999998</v>
      </c>
      <c r="AY255" s="9">
        <v>1.2915144647333</v>
      </c>
      <c r="AZ255" s="10">
        <v>616.7435296864362</v>
      </c>
      <c r="BA255" s="11">
        <v>0</v>
      </c>
      <c r="BB255" s="9">
        <v>0</v>
      </c>
      <c r="BC255" s="9">
        <v>0</v>
      </c>
      <c r="BD255" s="9">
        <v>0</v>
      </c>
      <c r="BE255" s="10">
        <v>0</v>
      </c>
      <c r="BF255" s="11">
        <v>481.5444539819139</v>
      </c>
      <c r="BG255" s="9">
        <v>43.26039994912529</v>
      </c>
      <c r="BH255" s="9">
        <v>0</v>
      </c>
      <c r="BI255" s="9">
        <v>0</v>
      </c>
      <c r="BJ255" s="10">
        <v>206.84968569055306</v>
      </c>
      <c r="BK255" s="16">
        <f t="shared" si="12"/>
        <v>2191.5697104838314</v>
      </c>
      <c r="BL255" s="15"/>
      <c r="BM255" s="49"/>
    </row>
    <row r="256" spans="1:65" s="12" customFormat="1" ht="15">
      <c r="A256" s="5"/>
      <c r="B256" s="8" t="s">
        <v>169</v>
      </c>
      <c r="C256" s="11">
        <v>0</v>
      </c>
      <c r="D256" s="9">
        <v>1.9828056999333001</v>
      </c>
      <c r="E256" s="9">
        <v>0</v>
      </c>
      <c r="F256" s="9">
        <v>0</v>
      </c>
      <c r="G256" s="10">
        <v>0</v>
      </c>
      <c r="H256" s="11">
        <v>1.6671461831651002</v>
      </c>
      <c r="I256" s="9">
        <v>0.0658452140664</v>
      </c>
      <c r="J256" s="9">
        <v>0</v>
      </c>
      <c r="K256" s="9">
        <v>0</v>
      </c>
      <c r="L256" s="10">
        <v>3.3148155769653</v>
      </c>
      <c r="M256" s="11">
        <v>0</v>
      </c>
      <c r="N256" s="9">
        <v>0</v>
      </c>
      <c r="O256" s="9">
        <v>0</v>
      </c>
      <c r="P256" s="9">
        <v>0</v>
      </c>
      <c r="Q256" s="10">
        <v>0</v>
      </c>
      <c r="R256" s="11">
        <v>0.6158950300314</v>
      </c>
      <c r="S256" s="9">
        <v>0.0216096690665</v>
      </c>
      <c r="T256" s="9">
        <v>0</v>
      </c>
      <c r="U256" s="9">
        <v>0</v>
      </c>
      <c r="V256" s="10">
        <v>0.6935086963318999</v>
      </c>
      <c r="W256" s="11">
        <v>0</v>
      </c>
      <c r="X256" s="9">
        <v>0</v>
      </c>
      <c r="Y256" s="9">
        <v>0</v>
      </c>
      <c r="Z256" s="9">
        <v>0</v>
      </c>
      <c r="AA256" s="10">
        <v>0</v>
      </c>
      <c r="AB256" s="11">
        <v>0.0867623217663</v>
      </c>
      <c r="AC256" s="9">
        <v>0</v>
      </c>
      <c r="AD256" s="9">
        <v>0</v>
      </c>
      <c r="AE256" s="9">
        <v>0</v>
      </c>
      <c r="AF256" s="10">
        <v>0.0798148208999</v>
      </c>
      <c r="AG256" s="11">
        <v>0</v>
      </c>
      <c r="AH256" s="9">
        <v>0</v>
      </c>
      <c r="AI256" s="9">
        <v>0</v>
      </c>
      <c r="AJ256" s="9">
        <v>0</v>
      </c>
      <c r="AK256" s="10">
        <v>0</v>
      </c>
      <c r="AL256" s="11">
        <v>0.10208602819930003</v>
      </c>
      <c r="AM256" s="9">
        <v>0.0006281516666</v>
      </c>
      <c r="AN256" s="9">
        <v>0</v>
      </c>
      <c r="AO256" s="9">
        <v>0</v>
      </c>
      <c r="AP256" s="10">
        <v>0.0634762680994</v>
      </c>
      <c r="AQ256" s="11">
        <v>0</v>
      </c>
      <c r="AR256" s="9">
        <v>0</v>
      </c>
      <c r="AS256" s="9">
        <v>0</v>
      </c>
      <c r="AT256" s="9">
        <v>0</v>
      </c>
      <c r="AU256" s="10">
        <v>0</v>
      </c>
      <c r="AV256" s="11">
        <v>18.58363656558079</v>
      </c>
      <c r="AW256" s="9">
        <v>7.469565655859296</v>
      </c>
      <c r="AX256" s="9">
        <v>0</v>
      </c>
      <c r="AY256" s="9">
        <v>0</v>
      </c>
      <c r="AZ256" s="10">
        <v>34.75118185786448</v>
      </c>
      <c r="BA256" s="11">
        <v>0</v>
      </c>
      <c r="BB256" s="9">
        <v>0</v>
      </c>
      <c r="BC256" s="9">
        <v>0</v>
      </c>
      <c r="BD256" s="9">
        <v>0</v>
      </c>
      <c r="BE256" s="10">
        <v>0</v>
      </c>
      <c r="BF256" s="11">
        <v>8.5866725577211</v>
      </c>
      <c r="BG256" s="9">
        <v>0.39153676949930005</v>
      </c>
      <c r="BH256" s="9">
        <v>0</v>
      </c>
      <c r="BI256" s="9">
        <v>0</v>
      </c>
      <c r="BJ256" s="10">
        <v>8.521299735812498</v>
      </c>
      <c r="BK256" s="16">
        <f t="shared" si="12"/>
        <v>86.99828680252887</v>
      </c>
      <c r="BL256" s="15"/>
      <c r="BM256" s="49"/>
    </row>
    <row r="257" spans="1:65" s="12" customFormat="1" ht="15">
      <c r="A257" s="5"/>
      <c r="B257" s="8" t="s">
        <v>170</v>
      </c>
      <c r="C257" s="11">
        <v>0</v>
      </c>
      <c r="D257" s="9">
        <v>0.5548349157</v>
      </c>
      <c r="E257" s="9">
        <v>0</v>
      </c>
      <c r="F257" s="9">
        <v>0</v>
      </c>
      <c r="G257" s="10">
        <v>0</v>
      </c>
      <c r="H257" s="11">
        <v>0.1465176634662</v>
      </c>
      <c r="I257" s="9">
        <v>0</v>
      </c>
      <c r="J257" s="9">
        <v>0</v>
      </c>
      <c r="K257" s="9">
        <v>0</v>
      </c>
      <c r="L257" s="10">
        <v>4.8897246377657995</v>
      </c>
      <c r="M257" s="11">
        <v>0</v>
      </c>
      <c r="N257" s="9">
        <v>0</v>
      </c>
      <c r="O257" s="9">
        <v>0</v>
      </c>
      <c r="P257" s="9">
        <v>0</v>
      </c>
      <c r="Q257" s="10">
        <v>0</v>
      </c>
      <c r="R257" s="11">
        <v>0.0004600972</v>
      </c>
      <c r="S257" s="9">
        <v>0</v>
      </c>
      <c r="T257" s="9">
        <v>0</v>
      </c>
      <c r="U257" s="9">
        <v>0</v>
      </c>
      <c r="V257" s="10">
        <v>0.1535670404666</v>
      </c>
      <c r="W257" s="11">
        <v>0</v>
      </c>
      <c r="X257" s="9">
        <v>0</v>
      </c>
      <c r="Y257" s="9">
        <v>0</v>
      </c>
      <c r="Z257" s="9">
        <v>0</v>
      </c>
      <c r="AA257" s="10">
        <v>0</v>
      </c>
      <c r="AB257" s="11">
        <v>0.0120486046332</v>
      </c>
      <c r="AC257" s="9">
        <v>0</v>
      </c>
      <c r="AD257" s="9">
        <v>0</v>
      </c>
      <c r="AE257" s="9">
        <v>0</v>
      </c>
      <c r="AF257" s="10">
        <v>0.0387978533665</v>
      </c>
      <c r="AG257" s="11">
        <v>0</v>
      </c>
      <c r="AH257" s="9">
        <v>0</v>
      </c>
      <c r="AI257" s="9">
        <v>0</v>
      </c>
      <c r="AJ257" s="9">
        <v>0</v>
      </c>
      <c r="AK257" s="10">
        <v>0</v>
      </c>
      <c r="AL257" s="11">
        <v>0</v>
      </c>
      <c r="AM257" s="9">
        <v>0</v>
      </c>
      <c r="AN257" s="9">
        <v>0</v>
      </c>
      <c r="AO257" s="9">
        <v>0</v>
      </c>
      <c r="AP257" s="10">
        <v>0.0241060489666</v>
      </c>
      <c r="AQ257" s="11">
        <v>0</v>
      </c>
      <c r="AR257" s="9">
        <v>0</v>
      </c>
      <c r="AS257" s="9">
        <v>0</v>
      </c>
      <c r="AT257" s="9">
        <v>0</v>
      </c>
      <c r="AU257" s="10">
        <v>0</v>
      </c>
      <c r="AV257" s="11">
        <v>3.24359919848771</v>
      </c>
      <c r="AW257" s="9">
        <v>0</v>
      </c>
      <c r="AX257" s="9">
        <v>0</v>
      </c>
      <c r="AY257" s="9">
        <v>0</v>
      </c>
      <c r="AZ257" s="10">
        <v>67.52883518598439</v>
      </c>
      <c r="BA257" s="11">
        <v>0</v>
      </c>
      <c r="BB257" s="9">
        <v>0</v>
      </c>
      <c r="BC257" s="9">
        <v>0</v>
      </c>
      <c r="BD257" s="9">
        <v>0</v>
      </c>
      <c r="BE257" s="10">
        <v>0</v>
      </c>
      <c r="BF257" s="11">
        <v>0.1005516736329</v>
      </c>
      <c r="BG257" s="9">
        <v>0</v>
      </c>
      <c r="BH257" s="9">
        <v>0</v>
      </c>
      <c r="BI257" s="9">
        <v>0</v>
      </c>
      <c r="BJ257" s="10">
        <v>1.5178660381657</v>
      </c>
      <c r="BK257" s="16">
        <f t="shared" si="12"/>
        <v>78.21090895783561</v>
      </c>
      <c r="BL257" s="15"/>
      <c r="BM257" s="49"/>
    </row>
    <row r="258" spans="1:65" s="12" customFormat="1" ht="15">
      <c r="A258" s="5"/>
      <c r="B258" s="8" t="s">
        <v>171</v>
      </c>
      <c r="C258" s="11">
        <v>0</v>
      </c>
      <c r="D258" s="9">
        <v>1.5809273857</v>
      </c>
      <c r="E258" s="9">
        <v>0</v>
      </c>
      <c r="F258" s="9">
        <v>0</v>
      </c>
      <c r="G258" s="10">
        <v>0</v>
      </c>
      <c r="H258" s="11">
        <v>1.0053658106652998</v>
      </c>
      <c r="I258" s="9">
        <v>35.5036737190998</v>
      </c>
      <c r="J258" s="9">
        <v>0</v>
      </c>
      <c r="K258" s="9">
        <v>0</v>
      </c>
      <c r="L258" s="10">
        <v>2.5838021343656004</v>
      </c>
      <c r="M258" s="11">
        <v>0</v>
      </c>
      <c r="N258" s="9">
        <v>0</v>
      </c>
      <c r="O258" s="9">
        <v>0</v>
      </c>
      <c r="P258" s="9">
        <v>0</v>
      </c>
      <c r="Q258" s="10">
        <v>0</v>
      </c>
      <c r="R258" s="11">
        <v>0.7912905508979</v>
      </c>
      <c r="S258" s="9">
        <v>4.8148454191</v>
      </c>
      <c r="T258" s="9">
        <v>0</v>
      </c>
      <c r="U258" s="9">
        <v>0</v>
      </c>
      <c r="V258" s="10">
        <v>0.5947374865987001</v>
      </c>
      <c r="W258" s="11">
        <v>0</v>
      </c>
      <c r="X258" s="9">
        <v>0</v>
      </c>
      <c r="Y258" s="9">
        <v>0</v>
      </c>
      <c r="Z258" s="9">
        <v>0</v>
      </c>
      <c r="AA258" s="10">
        <v>0</v>
      </c>
      <c r="AB258" s="11">
        <v>0.004932111299799999</v>
      </c>
      <c r="AC258" s="9">
        <v>0</v>
      </c>
      <c r="AD258" s="9">
        <v>0</v>
      </c>
      <c r="AE258" s="9">
        <v>0</v>
      </c>
      <c r="AF258" s="10">
        <v>0.0042344400666</v>
      </c>
      <c r="AG258" s="11">
        <v>0</v>
      </c>
      <c r="AH258" s="9">
        <v>0</v>
      </c>
      <c r="AI258" s="9">
        <v>0</v>
      </c>
      <c r="AJ258" s="9">
        <v>0</v>
      </c>
      <c r="AK258" s="10">
        <v>0</v>
      </c>
      <c r="AL258" s="11">
        <v>0.111582806033</v>
      </c>
      <c r="AM258" s="9">
        <v>0</v>
      </c>
      <c r="AN258" s="9">
        <v>0</v>
      </c>
      <c r="AO258" s="9">
        <v>0</v>
      </c>
      <c r="AP258" s="10">
        <v>0</v>
      </c>
      <c r="AQ258" s="11">
        <v>0</v>
      </c>
      <c r="AR258" s="9">
        <v>0</v>
      </c>
      <c r="AS258" s="9">
        <v>0</v>
      </c>
      <c r="AT258" s="9">
        <v>0</v>
      </c>
      <c r="AU258" s="10">
        <v>0</v>
      </c>
      <c r="AV258" s="11">
        <v>5.878385750238901</v>
      </c>
      <c r="AW258" s="9">
        <v>0.4585410825718208</v>
      </c>
      <c r="AX258" s="9">
        <v>0</v>
      </c>
      <c r="AY258" s="9">
        <v>0</v>
      </c>
      <c r="AZ258" s="10">
        <v>9.008956627653701</v>
      </c>
      <c r="BA258" s="11">
        <v>0</v>
      </c>
      <c r="BB258" s="9">
        <v>0</v>
      </c>
      <c r="BC258" s="9">
        <v>0</v>
      </c>
      <c r="BD258" s="9">
        <v>0</v>
      </c>
      <c r="BE258" s="10">
        <v>0</v>
      </c>
      <c r="BF258" s="11">
        <v>5.859352806193501</v>
      </c>
      <c r="BG258" s="9">
        <v>2.6551295392328003</v>
      </c>
      <c r="BH258" s="9">
        <v>0</v>
      </c>
      <c r="BI258" s="9">
        <v>0</v>
      </c>
      <c r="BJ258" s="10">
        <v>4.409214204352501</v>
      </c>
      <c r="BK258" s="16">
        <f t="shared" si="12"/>
        <v>75.26497187406991</v>
      </c>
      <c r="BL258" s="15"/>
      <c r="BM258" s="49"/>
    </row>
    <row r="259" spans="1:65" s="12" customFormat="1" ht="15">
      <c r="A259" s="5"/>
      <c r="B259" s="8" t="s">
        <v>172</v>
      </c>
      <c r="C259" s="11">
        <v>0</v>
      </c>
      <c r="D259" s="9">
        <v>2.0066644206999</v>
      </c>
      <c r="E259" s="9">
        <v>0</v>
      </c>
      <c r="F259" s="9">
        <v>0</v>
      </c>
      <c r="G259" s="10">
        <v>0</v>
      </c>
      <c r="H259" s="11">
        <v>34.5568523189627</v>
      </c>
      <c r="I259" s="9">
        <v>7.5492285809994994</v>
      </c>
      <c r="J259" s="9">
        <v>0.44398790946660005</v>
      </c>
      <c r="K259" s="9">
        <v>0.0307470934666</v>
      </c>
      <c r="L259" s="10">
        <v>73.01047415893049</v>
      </c>
      <c r="M259" s="11">
        <v>0</v>
      </c>
      <c r="N259" s="9">
        <v>0</v>
      </c>
      <c r="O259" s="9">
        <v>0</v>
      </c>
      <c r="P259" s="9">
        <v>0</v>
      </c>
      <c r="Q259" s="10">
        <v>0</v>
      </c>
      <c r="R259" s="11">
        <v>19.213312545863</v>
      </c>
      <c r="S259" s="9">
        <v>0.0678644469664</v>
      </c>
      <c r="T259" s="9">
        <v>0</v>
      </c>
      <c r="U259" s="9">
        <v>0</v>
      </c>
      <c r="V259" s="10">
        <v>19.519910991397</v>
      </c>
      <c r="W259" s="11">
        <v>0</v>
      </c>
      <c r="X259" s="9">
        <v>0</v>
      </c>
      <c r="Y259" s="9">
        <v>0</v>
      </c>
      <c r="Z259" s="9">
        <v>0</v>
      </c>
      <c r="AA259" s="10">
        <v>0</v>
      </c>
      <c r="AB259" s="11">
        <v>0.4749895985994</v>
      </c>
      <c r="AC259" s="9">
        <v>0.0965678206333</v>
      </c>
      <c r="AD259" s="9">
        <v>0</v>
      </c>
      <c r="AE259" s="9">
        <v>0</v>
      </c>
      <c r="AF259" s="10">
        <v>0.4530862923662</v>
      </c>
      <c r="AG259" s="11">
        <v>0</v>
      </c>
      <c r="AH259" s="9">
        <v>0</v>
      </c>
      <c r="AI259" s="9">
        <v>0</v>
      </c>
      <c r="AJ259" s="9">
        <v>0</v>
      </c>
      <c r="AK259" s="10">
        <v>0</v>
      </c>
      <c r="AL259" s="11">
        <v>0.4793594505659</v>
      </c>
      <c r="AM259" s="9">
        <v>0</v>
      </c>
      <c r="AN259" s="9">
        <v>0</v>
      </c>
      <c r="AO259" s="9">
        <v>0</v>
      </c>
      <c r="AP259" s="10">
        <v>0.219829250433</v>
      </c>
      <c r="AQ259" s="11">
        <v>0</v>
      </c>
      <c r="AR259" s="9">
        <v>0</v>
      </c>
      <c r="AS259" s="9">
        <v>0</v>
      </c>
      <c r="AT259" s="9">
        <v>0</v>
      </c>
      <c r="AU259" s="10">
        <v>0</v>
      </c>
      <c r="AV259" s="11">
        <v>310.65379172361475</v>
      </c>
      <c r="AW259" s="9">
        <v>63.74831967518223</v>
      </c>
      <c r="AX259" s="9">
        <v>0</v>
      </c>
      <c r="AY259" s="9">
        <v>5.7731208976666</v>
      </c>
      <c r="AZ259" s="10">
        <v>542.2073452175251</v>
      </c>
      <c r="BA259" s="11">
        <v>0</v>
      </c>
      <c r="BB259" s="9">
        <v>0</v>
      </c>
      <c r="BC259" s="9">
        <v>0</v>
      </c>
      <c r="BD259" s="9">
        <v>0</v>
      </c>
      <c r="BE259" s="10">
        <v>0</v>
      </c>
      <c r="BF259" s="11">
        <v>176.58582637062455</v>
      </c>
      <c r="BG259" s="9">
        <v>18.192911239728005</v>
      </c>
      <c r="BH259" s="9">
        <v>0.025283904</v>
      </c>
      <c r="BI259" s="9">
        <v>0</v>
      </c>
      <c r="BJ259" s="10">
        <v>144.93628909295202</v>
      </c>
      <c r="BK259" s="16">
        <f t="shared" si="12"/>
        <v>1420.245763000643</v>
      </c>
      <c r="BL259" s="15"/>
      <c r="BM259" s="49"/>
    </row>
    <row r="260" spans="1:65" s="12" customFormat="1" ht="15">
      <c r="A260" s="5"/>
      <c r="B260" s="8" t="s">
        <v>173</v>
      </c>
      <c r="C260" s="11">
        <v>0</v>
      </c>
      <c r="D260" s="9">
        <v>1.8448915436331998</v>
      </c>
      <c r="E260" s="9">
        <v>0</v>
      </c>
      <c r="F260" s="9">
        <v>0</v>
      </c>
      <c r="G260" s="10">
        <v>0</v>
      </c>
      <c r="H260" s="11">
        <v>16.264938503396</v>
      </c>
      <c r="I260" s="9">
        <v>14.731018579365802</v>
      </c>
      <c r="J260" s="9">
        <v>0</v>
      </c>
      <c r="K260" s="9">
        <v>0</v>
      </c>
      <c r="L260" s="10">
        <v>33.658563462429896</v>
      </c>
      <c r="M260" s="11">
        <v>0</v>
      </c>
      <c r="N260" s="9">
        <v>0</v>
      </c>
      <c r="O260" s="9">
        <v>0</v>
      </c>
      <c r="P260" s="9">
        <v>0</v>
      </c>
      <c r="Q260" s="10">
        <v>0</v>
      </c>
      <c r="R260" s="11">
        <v>12.670531200927496</v>
      </c>
      <c r="S260" s="9">
        <v>0.43789998939970004</v>
      </c>
      <c r="T260" s="9">
        <v>0</v>
      </c>
      <c r="U260" s="9">
        <v>0</v>
      </c>
      <c r="V260" s="10">
        <v>12.642461707030202</v>
      </c>
      <c r="W260" s="11">
        <v>0</v>
      </c>
      <c r="X260" s="9">
        <v>0</v>
      </c>
      <c r="Y260" s="9">
        <v>0</v>
      </c>
      <c r="Z260" s="9">
        <v>0</v>
      </c>
      <c r="AA260" s="10">
        <v>0</v>
      </c>
      <c r="AB260" s="11">
        <v>3.2431475242983008</v>
      </c>
      <c r="AC260" s="9">
        <v>0.006489653200000001</v>
      </c>
      <c r="AD260" s="9">
        <v>0</v>
      </c>
      <c r="AE260" s="9">
        <v>0</v>
      </c>
      <c r="AF260" s="10">
        <v>1.5334416823991</v>
      </c>
      <c r="AG260" s="11">
        <v>0</v>
      </c>
      <c r="AH260" s="9">
        <v>0</v>
      </c>
      <c r="AI260" s="9">
        <v>0</v>
      </c>
      <c r="AJ260" s="9">
        <v>0</v>
      </c>
      <c r="AK260" s="10">
        <v>0</v>
      </c>
      <c r="AL260" s="11">
        <v>4.971586094298</v>
      </c>
      <c r="AM260" s="9">
        <v>0.030780739866499998</v>
      </c>
      <c r="AN260" s="9">
        <v>0</v>
      </c>
      <c r="AO260" s="9">
        <v>0</v>
      </c>
      <c r="AP260" s="10">
        <v>1.9395915336654</v>
      </c>
      <c r="AQ260" s="11">
        <v>0</v>
      </c>
      <c r="AR260" s="9">
        <v>0</v>
      </c>
      <c r="AS260" s="9">
        <v>0</v>
      </c>
      <c r="AT260" s="9">
        <v>0</v>
      </c>
      <c r="AU260" s="10">
        <v>0</v>
      </c>
      <c r="AV260" s="11">
        <v>365.6189466882846</v>
      </c>
      <c r="AW260" s="9">
        <v>44.4435506170742</v>
      </c>
      <c r="AX260" s="9">
        <v>0</v>
      </c>
      <c r="AY260" s="9">
        <v>0</v>
      </c>
      <c r="AZ260" s="10">
        <v>525.3124485027629</v>
      </c>
      <c r="BA260" s="11">
        <v>0</v>
      </c>
      <c r="BB260" s="9">
        <v>0</v>
      </c>
      <c r="BC260" s="9">
        <v>0</v>
      </c>
      <c r="BD260" s="9">
        <v>0</v>
      </c>
      <c r="BE260" s="10">
        <v>0</v>
      </c>
      <c r="BF260" s="11">
        <v>309.4093114533945</v>
      </c>
      <c r="BG260" s="9">
        <v>12.234583460523902</v>
      </c>
      <c r="BH260" s="9">
        <v>0</v>
      </c>
      <c r="BI260" s="9">
        <v>0</v>
      </c>
      <c r="BJ260" s="10">
        <v>205.14173733402043</v>
      </c>
      <c r="BK260" s="16">
        <f t="shared" si="12"/>
        <v>1566.13592026997</v>
      </c>
      <c r="BL260" s="15"/>
      <c r="BM260" s="49"/>
    </row>
    <row r="261" spans="1:65" s="12" customFormat="1" ht="15">
      <c r="A261" s="5"/>
      <c r="B261" s="8" t="s">
        <v>174</v>
      </c>
      <c r="C261" s="11">
        <v>0</v>
      </c>
      <c r="D261" s="9">
        <v>0.5154858804333</v>
      </c>
      <c r="E261" s="9">
        <v>0</v>
      </c>
      <c r="F261" s="9">
        <v>0</v>
      </c>
      <c r="G261" s="10">
        <v>0</v>
      </c>
      <c r="H261" s="11">
        <v>0.3354157486987</v>
      </c>
      <c r="I261" s="9">
        <v>0.7102871083997</v>
      </c>
      <c r="J261" s="9">
        <v>0</v>
      </c>
      <c r="K261" s="9">
        <v>0</v>
      </c>
      <c r="L261" s="10">
        <v>3.5079554635988006</v>
      </c>
      <c r="M261" s="11">
        <v>0</v>
      </c>
      <c r="N261" s="9">
        <v>0</v>
      </c>
      <c r="O261" s="9">
        <v>0</v>
      </c>
      <c r="P261" s="9">
        <v>0</v>
      </c>
      <c r="Q261" s="10">
        <v>0</v>
      </c>
      <c r="R261" s="11">
        <v>0.9486000272651004</v>
      </c>
      <c r="S261" s="9">
        <v>0.32909936383329996</v>
      </c>
      <c r="T261" s="9">
        <v>0</v>
      </c>
      <c r="U261" s="9">
        <v>0</v>
      </c>
      <c r="V261" s="10">
        <v>0.4255458360991</v>
      </c>
      <c r="W261" s="11">
        <v>0</v>
      </c>
      <c r="X261" s="9">
        <v>0</v>
      </c>
      <c r="Y261" s="9">
        <v>0</v>
      </c>
      <c r="Z261" s="9">
        <v>0</v>
      </c>
      <c r="AA261" s="10">
        <v>0</v>
      </c>
      <c r="AB261" s="11">
        <v>0.0190298593997</v>
      </c>
      <c r="AC261" s="9">
        <v>0</v>
      </c>
      <c r="AD261" s="9">
        <v>0</v>
      </c>
      <c r="AE261" s="9">
        <v>0</v>
      </c>
      <c r="AF261" s="10">
        <v>0.0166309771666</v>
      </c>
      <c r="AG261" s="11">
        <v>0</v>
      </c>
      <c r="AH261" s="9">
        <v>0</v>
      </c>
      <c r="AI261" s="9">
        <v>0</v>
      </c>
      <c r="AJ261" s="9">
        <v>0</v>
      </c>
      <c r="AK261" s="10">
        <v>0</v>
      </c>
      <c r="AL261" s="11">
        <v>0.0400136928329</v>
      </c>
      <c r="AM261" s="9">
        <v>0</v>
      </c>
      <c r="AN261" s="9">
        <v>0</v>
      </c>
      <c r="AO261" s="9">
        <v>0</v>
      </c>
      <c r="AP261" s="10">
        <v>0.027646670233200003</v>
      </c>
      <c r="AQ261" s="11">
        <v>0</v>
      </c>
      <c r="AR261" s="9">
        <v>0</v>
      </c>
      <c r="AS261" s="9">
        <v>0</v>
      </c>
      <c r="AT261" s="9">
        <v>0</v>
      </c>
      <c r="AU261" s="10">
        <v>0</v>
      </c>
      <c r="AV261" s="11">
        <v>7.644971555080801</v>
      </c>
      <c r="AW261" s="9">
        <v>20.150616435605247</v>
      </c>
      <c r="AX261" s="9">
        <v>0</v>
      </c>
      <c r="AY261" s="9">
        <v>0</v>
      </c>
      <c r="AZ261" s="10">
        <v>13.6145602513533</v>
      </c>
      <c r="BA261" s="11">
        <v>0</v>
      </c>
      <c r="BB261" s="9">
        <v>0</v>
      </c>
      <c r="BC261" s="9">
        <v>0</v>
      </c>
      <c r="BD261" s="9">
        <v>0</v>
      </c>
      <c r="BE261" s="10">
        <v>0</v>
      </c>
      <c r="BF261" s="11">
        <v>3.4556326023103</v>
      </c>
      <c r="BG261" s="9">
        <v>1.4048428469666</v>
      </c>
      <c r="BH261" s="9">
        <v>0</v>
      </c>
      <c r="BI261" s="9">
        <v>0</v>
      </c>
      <c r="BJ261" s="10">
        <v>4.1308915263890995</v>
      </c>
      <c r="BK261" s="16">
        <f t="shared" si="12"/>
        <v>57.27722584566575</v>
      </c>
      <c r="BL261" s="15"/>
      <c r="BM261" s="49"/>
    </row>
    <row r="262" spans="1:65" s="12" customFormat="1" ht="15">
      <c r="A262" s="5"/>
      <c r="B262" s="8" t="s">
        <v>180</v>
      </c>
      <c r="C262" s="11">
        <v>0</v>
      </c>
      <c r="D262" s="9">
        <v>0.5065123333332999</v>
      </c>
      <c r="E262" s="9">
        <v>0</v>
      </c>
      <c r="F262" s="9">
        <v>0</v>
      </c>
      <c r="G262" s="10">
        <v>0</v>
      </c>
      <c r="H262" s="11">
        <v>5.717043633898701</v>
      </c>
      <c r="I262" s="9">
        <v>0</v>
      </c>
      <c r="J262" s="9">
        <v>0</v>
      </c>
      <c r="K262" s="9">
        <v>0</v>
      </c>
      <c r="L262" s="10">
        <v>1.2208605858661998</v>
      </c>
      <c r="M262" s="11">
        <v>0</v>
      </c>
      <c r="N262" s="9">
        <v>0</v>
      </c>
      <c r="O262" s="9">
        <v>0</v>
      </c>
      <c r="P262" s="9">
        <v>0</v>
      </c>
      <c r="Q262" s="10">
        <v>0</v>
      </c>
      <c r="R262" s="11">
        <v>3.800421729365499</v>
      </c>
      <c r="S262" s="9">
        <v>0</v>
      </c>
      <c r="T262" s="9">
        <v>0</v>
      </c>
      <c r="U262" s="9">
        <v>0</v>
      </c>
      <c r="V262" s="10">
        <v>0.7053740825325002</v>
      </c>
      <c r="W262" s="11">
        <v>0</v>
      </c>
      <c r="X262" s="9">
        <v>0</v>
      </c>
      <c r="Y262" s="9">
        <v>0</v>
      </c>
      <c r="Z262" s="9">
        <v>0</v>
      </c>
      <c r="AA262" s="10">
        <v>0</v>
      </c>
      <c r="AB262" s="11">
        <v>0.20735899959969994</v>
      </c>
      <c r="AC262" s="9">
        <v>0</v>
      </c>
      <c r="AD262" s="9">
        <v>0</v>
      </c>
      <c r="AE262" s="9">
        <v>0</v>
      </c>
      <c r="AF262" s="10">
        <v>0</v>
      </c>
      <c r="AG262" s="11">
        <v>0</v>
      </c>
      <c r="AH262" s="9">
        <v>0</v>
      </c>
      <c r="AI262" s="9">
        <v>0</v>
      </c>
      <c r="AJ262" s="9">
        <v>0</v>
      </c>
      <c r="AK262" s="10">
        <v>0</v>
      </c>
      <c r="AL262" s="11">
        <v>0.1828693714992</v>
      </c>
      <c r="AM262" s="9">
        <v>0</v>
      </c>
      <c r="AN262" s="9">
        <v>0</v>
      </c>
      <c r="AO262" s="9">
        <v>0</v>
      </c>
      <c r="AP262" s="10">
        <v>0</v>
      </c>
      <c r="AQ262" s="11">
        <v>0</v>
      </c>
      <c r="AR262" s="9">
        <v>0</v>
      </c>
      <c r="AS262" s="9">
        <v>0</v>
      </c>
      <c r="AT262" s="9">
        <v>0</v>
      </c>
      <c r="AU262" s="10">
        <v>0</v>
      </c>
      <c r="AV262" s="11">
        <v>202.62373240957882</v>
      </c>
      <c r="AW262" s="9">
        <v>0.0029574241247054536</v>
      </c>
      <c r="AX262" s="9">
        <v>0</v>
      </c>
      <c r="AY262" s="9">
        <v>0</v>
      </c>
      <c r="AZ262" s="10">
        <v>40.050308367580385</v>
      </c>
      <c r="BA262" s="11">
        <v>0</v>
      </c>
      <c r="BB262" s="9">
        <v>0</v>
      </c>
      <c r="BC262" s="9">
        <v>0</v>
      </c>
      <c r="BD262" s="9">
        <v>0</v>
      </c>
      <c r="BE262" s="10">
        <v>0</v>
      </c>
      <c r="BF262" s="11">
        <v>161.48956315338157</v>
      </c>
      <c r="BG262" s="9">
        <v>0.0008064372333</v>
      </c>
      <c r="BH262" s="9">
        <v>0</v>
      </c>
      <c r="BI262" s="9">
        <v>0</v>
      </c>
      <c r="BJ262" s="10">
        <v>8.941282033281201</v>
      </c>
      <c r="BK262" s="16">
        <f t="shared" si="12"/>
        <v>425.44909056127506</v>
      </c>
      <c r="BL262" s="15"/>
      <c r="BM262" s="49"/>
    </row>
    <row r="263" spans="1:65" s="12" customFormat="1" ht="15">
      <c r="A263" s="5"/>
      <c r="B263" s="8" t="s">
        <v>175</v>
      </c>
      <c r="C263" s="11">
        <v>0</v>
      </c>
      <c r="D263" s="9">
        <v>0.5583315849333</v>
      </c>
      <c r="E263" s="9">
        <v>0</v>
      </c>
      <c r="F263" s="9">
        <v>0</v>
      </c>
      <c r="G263" s="10">
        <v>0</v>
      </c>
      <c r="H263" s="11">
        <v>74.2046459754952</v>
      </c>
      <c r="I263" s="9">
        <v>13.0129881366991</v>
      </c>
      <c r="J263" s="9">
        <v>0.0559079671</v>
      </c>
      <c r="K263" s="9">
        <v>0</v>
      </c>
      <c r="L263" s="10">
        <v>68.4738153212638</v>
      </c>
      <c r="M263" s="11">
        <v>0</v>
      </c>
      <c r="N263" s="9">
        <v>0</v>
      </c>
      <c r="O263" s="9">
        <v>0</v>
      </c>
      <c r="P263" s="9">
        <v>0</v>
      </c>
      <c r="Q263" s="10">
        <v>0</v>
      </c>
      <c r="R263" s="11">
        <v>50.14167865999539</v>
      </c>
      <c r="S263" s="9">
        <v>1.416963381833</v>
      </c>
      <c r="T263" s="9">
        <v>0</v>
      </c>
      <c r="U263" s="9">
        <v>0</v>
      </c>
      <c r="V263" s="10">
        <v>30.907709307997305</v>
      </c>
      <c r="W263" s="11">
        <v>0</v>
      </c>
      <c r="X263" s="9">
        <v>0</v>
      </c>
      <c r="Y263" s="9">
        <v>0</v>
      </c>
      <c r="Z263" s="9">
        <v>0</v>
      </c>
      <c r="AA263" s="10">
        <v>0</v>
      </c>
      <c r="AB263" s="11">
        <v>1.4314154266662003</v>
      </c>
      <c r="AC263" s="9">
        <v>0.1026690997332</v>
      </c>
      <c r="AD263" s="9">
        <v>0</v>
      </c>
      <c r="AE263" s="9">
        <v>0</v>
      </c>
      <c r="AF263" s="10">
        <v>1.1971047218663002</v>
      </c>
      <c r="AG263" s="11">
        <v>0</v>
      </c>
      <c r="AH263" s="9">
        <v>0</v>
      </c>
      <c r="AI263" s="9">
        <v>0</v>
      </c>
      <c r="AJ263" s="9">
        <v>0</v>
      </c>
      <c r="AK263" s="10">
        <v>0</v>
      </c>
      <c r="AL263" s="11">
        <v>0.8988919957658998</v>
      </c>
      <c r="AM263" s="9">
        <v>0</v>
      </c>
      <c r="AN263" s="9">
        <v>0</v>
      </c>
      <c r="AO263" s="9">
        <v>0</v>
      </c>
      <c r="AP263" s="10">
        <v>0.26047759936629994</v>
      </c>
      <c r="AQ263" s="11">
        <v>0</v>
      </c>
      <c r="AR263" s="9">
        <v>0</v>
      </c>
      <c r="AS263" s="9">
        <v>0</v>
      </c>
      <c r="AT263" s="9">
        <v>0</v>
      </c>
      <c r="AU263" s="10">
        <v>0</v>
      </c>
      <c r="AV263" s="11">
        <v>671.7133635323822</v>
      </c>
      <c r="AW263" s="9">
        <v>74.89582644377478</v>
      </c>
      <c r="AX263" s="9">
        <v>0.05735859869990001</v>
      </c>
      <c r="AY263" s="9">
        <v>0</v>
      </c>
      <c r="AZ263" s="10">
        <v>428.49373946869855</v>
      </c>
      <c r="BA263" s="11">
        <v>0</v>
      </c>
      <c r="BB263" s="9">
        <v>0</v>
      </c>
      <c r="BC263" s="9">
        <v>0</v>
      </c>
      <c r="BD263" s="9">
        <v>0</v>
      </c>
      <c r="BE263" s="10">
        <v>0</v>
      </c>
      <c r="BF263" s="11">
        <v>450.5411833769392</v>
      </c>
      <c r="BG263" s="9">
        <v>64.09031599835932</v>
      </c>
      <c r="BH263" s="9">
        <v>0.0349376565666</v>
      </c>
      <c r="BI263" s="9">
        <v>0</v>
      </c>
      <c r="BJ263" s="10">
        <v>201.12170208499302</v>
      </c>
      <c r="BK263" s="16">
        <f t="shared" si="12"/>
        <v>2133.6110263391283</v>
      </c>
      <c r="BL263" s="15"/>
      <c r="BM263" s="49"/>
    </row>
    <row r="264" spans="1:65" s="12" customFormat="1" ht="15">
      <c r="A264" s="5"/>
      <c r="B264" s="8" t="s">
        <v>203</v>
      </c>
      <c r="C264" s="11">
        <v>0</v>
      </c>
      <c r="D264" s="9">
        <v>13.4617990377332</v>
      </c>
      <c r="E264" s="9">
        <v>0</v>
      </c>
      <c r="F264" s="9">
        <v>0</v>
      </c>
      <c r="G264" s="10">
        <v>0</v>
      </c>
      <c r="H264" s="11">
        <v>25.6326290400279</v>
      </c>
      <c r="I264" s="9">
        <v>9.0464998651996</v>
      </c>
      <c r="J264" s="9">
        <v>0</v>
      </c>
      <c r="K264" s="9">
        <v>0</v>
      </c>
      <c r="L264" s="10">
        <v>81.61335906162898</v>
      </c>
      <c r="M264" s="11">
        <v>0</v>
      </c>
      <c r="N264" s="9">
        <v>0</v>
      </c>
      <c r="O264" s="9">
        <v>0</v>
      </c>
      <c r="P264" s="9">
        <v>0</v>
      </c>
      <c r="Q264" s="10">
        <v>0</v>
      </c>
      <c r="R264" s="11">
        <v>24.4191738101602</v>
      </c>
      <c r="S264" s="9">
        <v>8.3763310770331</v>
      </c>
      <c r="T264" s="9">
        <v>0</v>
      </c>
      <c r="U264" s="9">
        <v>0</v>
      </c>
      <c r="V264" s="10">
        <v>32.044384187195796</v>
      </c>
      <c r="W264" s="11">
        <v>0</v>
      </c>
      <c r="X264" s="9">
        <v>0</v>
      </c>
      <c r="Y264" s="9">
        <v>0</v>
      </c>
      <c r="Z264" s="9">
        <v>0</v>
      </c>
      <c r="AA264" s="10">
        <v>0</v>
      </c>
      <c r="AB264" s="11">
        <v>2.0102051181989</v>
      </c>
      <c r="AC264" s="9">
        <v>0</v>
      </c>
      <c r="AD264" s="9">
        <v>0</v>
      </c>
      <c r="AE264" s="9">
        <v>0</v>
      </c>
      <c r="AF264" s="10">
        <v>1.7074835583661</v>
      </c>
      <c r="AG264" s="11">
        <v>0</v>
      </c>
      <c r="AH264" s="9">
        <v>0</v>
      </c>
      <c r="AI264" s="9">
        <v>0</v>
      </c>
      <c r="AJ264" s="9">
        <v>0</v>
      </c>
      <c r="AK264" s="10">
        <v>0</v>
      </c>
      <c r="AL264" s="11">
        <v>2.9213645597644997</v>
      </c>
      <c r="AM264" s="9">
        <v>0.00022065059999999998</v>
      </c>
      <c r="AN264" s="9">
        <v>0</v>
      </c>
      <c r="AO264" s="9">
        <v>0</v>
      </c>
      <c r="AP264" s="10">
        <v>1.2273814186658003</v>
      </c>
      <c r="AQ264" s="11">
        <v>0</v>
      </c>
      <c r="AR264" s="9">
        <v>0</v>
      </c>
      <c r="AS264" s="9">
        <v>0</v>
      </c>
      <c r="AT264" s="9">
        <v>0</v>
      </c>
      <c r="AU264" s="10">
        <v>0</v>
      </c>
      <c r="AV264" s="11">
        <v>490.3514816409916</v>
      </c>
      <c r="AW264" s="9">
        <v>52.93552231333771</v>
      </c>
      <c r="AX264" s="9">
        <v>0.3338899032666</v>
      </c>
      <c r="AY264" s="9">
        <v>0</v>
      </c>
      <c r="AZ264" s="10">
        <v>886.3865544640435</v>
      </c>
      <c r="BA264" s="11">
        <v>0</v>
      </c>
      <c r="BB264" s="9">
        <v>0</v>
      </c>
      <c r="BC264" s="9">
        <v>0</v>
      </c>
      <c r="BD264" s="9">
        <v>0</v>
      </c>
      <c r="BE264" s="10">
        <v>0</v>
      </c>
      <c r="BF264" s="11">
        <v>500.484236242593</v>
      </c>
      <c r="BG264" s="9">
        <v>13.497717914327398</v>
      </c>
      <c r="BH264" s="9">
        <v>0</v>
      </c>
      <c r="BI264" s="9">
        <v>0</v>
      </c>
      <c r="BJ264" s="10">
        <v>496.40661185072355</v>
      </c>
      <c r="BK264" s="16">
        <f t="shared" si="12"/>
        <v>2642.8568457138576</v>
      </c>
      <c r="BL264" s="15"/>
      <c r="BM264" s="56"/>
    </row>
    <row r="265" spans="1:65" s="12" customFormat="1" ht="15">
      <c r="A265" s="5"/>
      <c r="B265" s="8" t="s">
        <v>176</v>
      </c>
      <c r="C265" s="11">
        <v>0</v>
      </c>
      <c r="D265" s="9">
        <v>0.0522438750666</v>
      </c>
      <c r="E265" s="9">
        <v>0</v>
      </c>
      <c r="F265" s="9">
        <v>0</v>
      </c>
      <c r="G265" s="10">
        <v>0</v>
      </c>
      <c r="H265" s="11">
        <v>0.28859116813269997</v>
      </c>
      <c r="I265" s="9">
        <v>0.001862041</v>
      </c>
      <c r="J265" s="9">
        <v>0</v>
      </c>
      <c r="K265" s="9">
        <v>0</v>
      </c>
      <c r="L265" s="10">
        <v>0.6850969683327001</v>
      </c>
      <c r="M265" s="11">
        <v>0</v>
      </c>
      <c r="N265" s="9">
        <v>0</v>
      </c>
      <c r="O265" s="9">
        <v>0</v>
      </c>
      <c r="P265" s="9">
        <v>0</v>
      </c>
      <c r="Q265" s="10">
        <v>0</v>
      </c>
      <c r="R265" s="11">
        <v>0.2262782988322</v>
      </c>
      <c r="S265" s="9">
        <v>0.2029638272999</v>
      </c>
      <c r="T265" s="9">
        <v>0</v>
      </c>
      <c r="U265" s="9">
        <v>0</v>
      </c>
      <c r="V265" s="10">
        <v>0.4393599506659</v>
      </c>
      <c r="W265" s="11">
        <v>0</v>
      </c>
      <c r="X265" s="9">
        <v>0</v>
      </c>
      <c r="Y265" s="9">
        <v>0</v>
      </c>
      <c r="Z265" s="9">
        <v>0</v>
      </c>
      <c r="AA265" s="10">
        <v>0</v>
      </c>
      <c r="AB265" s="11">
        <v>0.00019669649999999998</v>
      </c>
      <c r="AC265" s="9">
        <v>0</v>
      </c>
      <c r="AD265" s="9">
        <v>0</v>
      </c>
      <c r="AE265" s="9">
        <v>0</v>
      </c>
      <c r="AF265" s="10">
        <v>0</v>
      </c>
      <c r="AG265" s="11">
        <v>0</v>
      </c>
      <c r="AH265" s="9">
        <v>0</v>
      </c>
      <c r="AI265" s="9">
        <v>0</v>
      </c>
      <c r="AJ265" s="9">
        <v>0</v>
      </c>
      <c r="AK265" s="10">
        <v>0</v>
      </c>
      <c r="AL265" s="11">
        <v>0.0043986302333</v>
      </c>
      <c r="AM265" s="9">
        <v>0</v>
      </c>
      <c r="AN265" s="9">
        <v>0</v>
      </c>
      <c r="AO265" s="9">
        <v>0</v>
      </c>
      <c r="AP265" s="10">
        <v>0</v>
      </c>
      <c r="AQ265" s="11">
        <v>0</v>
      </c>
      <c r="AR265" s="9">
        <v>0</v>
      </c>
      <c r="AS265" s="9">
        <v>0</v>
      </c>
      <c r="AT265" s="9">
        <v>0</v>
      </c>
      <c r="AU265" s="10">
        <v>0</v>
      </c>
      <c r="AV265" s="11">
        <v>0.8859272528964999</v>
      </c>
      <c r="AW265" s="9">
        <v>0.1454828438910926</v>
      </c>
      <c r="AX265" s="9">
        <v>0</v>
      </c>
      <c r="AY265" s="9">
        <v>0</v>
      </c>
      <c r="AZ265" s="10">
        <v>1.6214663493981998</v>
      </c>
      <c r="BA265" s="11">
        <v>0</v>
      </c>
      <c r="BB265" s="9">
        <v>0</v>
      </c>
      <c r="BC265" s="9">
        <v>0</v>
      </c>
      <c r="BD265" s="9">
        <v>0</v>
      </c>
      <c r="BE265" s="10">
        <v>0</v>
      </c>
      <c r="BF265" s="11">
        <v>0.3733781885954999</v>
      </c>
      <c r="BG265" s="9">
        <v>0</v>
      </c>
      <c r="BH265" s="9">
        <v>0</v>
      </c>
      <c r="BI265" s="9">
        <v>0</v>
      </c>
      <c r="BJ265" s="10">
        <v>0.3567154310987</v>
      </c>
      <c r="BK265" s="16">
        <f t="shared" si="12"/>
        <v>5.283961521943292</v>
      </c>
      <c r="BL265" s="15"/>
      <c r="BM265" s="56"/>
    </row>
    <row r="266" spans="1:65" s="12" customFormat="1" ht="15">
      <c r="A266" s="5"/>
      <c r="B266" s="8" t="s">
        <v>214</v>
      </c>
      <c r="C266" s="11">
        <v>0</v>
      </c>
      <c r="D266" s="9">
        <v>1.496034</v>
      </c>
      <c r="E266" s="9">
        <v>0</v>
      </c>
      <c r="F266" s="9">
        <v>0</v>
      </c>
      <c r="G266" s="10">
        <v>0</v>
      </c>
      <c r="H266" s="11">
        <v>0.8169037198327999</v>
      </c>
      <c r="I266" s="9">
        <v>0.24994205279999998</v>
      </c>
      <c r="J266" s="9">
        <v>0</v>
      </c>
      <c r="K266" s="9">
        <v>0</v>
      </c>
      <c r="L266" s="10">
        <v>1.3539784259331</v>
      </c>
      <c r="M266" s="11">
        <v>0</v>
      </c>
      <c r="N266" s="9">
        <v>0</v>
      </c>
      <c r="O266" s="9">
        <v>0</v>
      </c>
      <c r="P266" s="9">
        <v>0</v>
      </c>
      <c r="Q266" s="10">
        <v>0</v>
      </c>
      <c r="R266" s="11">
        <v>0.46193642066570006</v>
      </c>
      <c r="S266" s="9">
        <v>0</v>
      </c>
      <c r="T266" s="9">
        <v>0</v>
      </c>
      <c r="U266" s="9">
        <v>0</v>
      </c>
      <c r="V266" s="10">
        <v>0.39572164663299997</v>
      </c>
      <c r="W266" s="11">
        <v>0</v>
      </c>
      <c r="X266" s="9">
        <v>0</v>
      </c>
      <c r="Y266" s="9">
        <v>0</v>
      </c>
      <c r="Z266" s="9">
        <v>0</v>
      </c>
      <c r="AA266" s="10">
        <v>0</v>
      </c>
      <c r="AB266" s="11">
        <v>0.0004943985</v>
      </c>
      <c r="AC266" s="9">
        <v>0</v>
      </c>
      <c r="AD266" s="9">
        <v>0</v>
      </c>
      <c r="AE266" s="9">
        <v>0</v>
      </c>
      <c r="AF266" s="10">
        <v>0</v>
      </c>
      <c r="AG266" s="11">
        <v>0</v>
      </c>
      <c r="AH266" s="9">
        <v>0</v>
      </c>
      <c r="AI266" s="9">
        <v>0</v>
      </c>
      <c r="AJ266" s="9">
        <v>0</v>
      </c>
      <c r="AK266" s="10">
        <v>0</v>
      </c>
      <c r="AL266" s="11">
        <v>0</v>
      </c>
      <c r="AM266" s="9">
        <v>0</v>
      </c>
      <c r="AN266" s="9">
        <v>0</v>
      </c>
      <c r="AO266" s="9">
        <v>0</v>
      </c>
      <c r="AP266" s="10">
        <v>0</v>
      </c>
      <c r="AQ266" s="11">
        <v>0</v>
      </c>
      <c r="AR266" s="9">
        <v>0</v>
      </c>
      <c r="AS266" s="9">
        <v>0</v>
      </c>
      <c r="AT266" s="9">
        <v>0</v>
      </c>
      <c r="AU266" s="10">
        <v>0</v>
      </c>
      <c r="AV266" s="11">
        <v>4.9328962889613</v>
      </c>
      <c r="AW266" s="9">
        <v>0.24816761129978698</v>
      </c>
      <c r="AX266" s="9">
        <v>0</v>
      </c>
      <c r="AY266" s="9">
        <v>0</v>
      </c>
      <c r="AZ266" s="10">
        <v>1.366916564932</v>
      </c>
      <c r="BA266" s="11">
        <v>0</v>
      </c>
      <c r="BB266" s="9">
        <v>0</v>
      </c>
      <c r="BC266" s="9">
        <v>0</v>
      </c>
      <c r="BD266" s="9">
        <v>0</v>
      </c>
      <c r="BE266" s="10">
        <v>0</v>
      </c>
      <c r="BF266" s="11">
        <v>2.1190839686931002</v>
      </c>
      <c r="BG266" s="9">
        <v>3.3265333E-06</v>
      </c>
      <c r="BH266" s="9">
        <v>0</v>
      </c>
      <c r="BI266" s="9">
        <v>0</v>
      </c>
      <c r="BJ266" s="10">
        <v>0.8086769374988</v>
      </c>
      <c r="BK266" s="16">
        <f t="shared" si="12"/>
        <v>14.250755362282886</v>
      </c>
      <c r="BL266" s="15"/>
      <c r="BM266" s="49"/>
    </row>
    <row r="267" spans="1:65" s="20" customFormat="1" ht="15">
      <c r="A267" s="5"/>
      <c r="B267" s="14" t="s">
        <v>14</v>
      </c>
      <c r="C267" s="19">
        <f aca="true" t="shared" si="13" ref="C267:AH267">SUM(C236:C266)</f>
        <v>0</v>
      </c>
      <c r="D267" s="17">
        <f t="shared" si="13"/>
        <v>171.35992095836548</v>
      </c>
      <c r="E267" s="17">
        <f t="shared" si="13"/>
        <v>0</v>
      </c>
      <c r="F267" s="17">
        <f t="shared" si="13"/>
        <v>0</v>
      </c>
      <c r="G267" s="18">
        <f t="shared" si="13"/>
        <v>0</v>
      </c>
      <c r="H267" s="19">
        <f t="shared" si="13"/>
        <v>1181.4459364894324</v>
      </c>
      <c r="I267" s="17">
        <f t="shared" si="13"/>
        <v>1468.868532970223</v>
      </c>
      <c r="J267" s="17">
        <f t="shared" si="13"/>
        <v>6.534932744766299</v>
      </c>
      <c r="K267" s="17">
        <f t="shared" si="13"/>
        <v>228.91987934683323</v>
      </c>
      <c r="L267" s="18">
        <f t="shared" si="13"/>
        <v>1006.5156020808163</v>
      </c>
      <c r="M267" s="19">
        <f t="shared" si="13"/>
        <v>0</v>
      </c>
      <c r="N267" s="17">
        <f t="shared" si="13"/>
        <v>0</v>
      </c>
      <c r="O267" s="17">
        <f t="shared" si="13"/>
        <v>0</v>
      </c>
      <c r="P267" s="17">
        <f t="shared" si="13"/>
        <v>0</v>
      </c>
      <c r="Q267" s="18">
        <f t="shared" si="13"/>
        <v>0</v>
      </c>
      <c r="R267" s="19">
        <f t="shared" si="13"/>
        <v>358.4516029687205</v>
      </c>
      <c r="S267" s="17">
        <f t="shared" si="13"/>
        <v>239.20504142522688</v>
      </c>
      <c r="T267" s="17">
        <f t="shared" si="13"/>
        <v>3.1960504803666</v>
      </c>
      <c r="U267" s="17">
        <f t="shared" si="13"/>
        <v>0</v>
      </c>
      <c r="V267" s="18">
        <f t="shared" si="13"/>
        <v>353.56401941638455</v>
      </c>
      <c r="W267" s="19">
        <f t="shared" si="13"/>
        <v>0</v>
      </c>
      <c r="X267" s="17">
        <f t="shared" si="13"/>
        <v>0</v>
      </c>
      <c r="Y267" s="17">
        <f t="shared" si="13"/>
        <v>0</v>
      </c>
      <c r="Z267" s="17">
        <f t="shared" si="13"/>
        <v>0</v>
      </c>
      <c r="AA267" s="18">
        <f t="shared" si="13"/>
        <v>0</v>
      </c>
      <c r="AB267" s="19">
        <f t="shared" si="13"/>
        <v>47.362747086349096</v>
      </c>
      <c r="AC267" s="17">
        <f t="shared" si="13"/>
        <v>1.7556126358327002</v>
      </c>
      <c r="AD267" s="17">
        <f t="shared" si="13"/>
        <v>0.0055904866666000004</v>
      </c>
      <c r="AE267" s="17">
        <f t="shared" si="13"/>
        <v>0</v>
      </c>
      <c r="AF267" s="18">
        <f t="shared" si="13"/>
        <v>35.30446443262431</v>
      </c>
      <c r="AG267" s="19">
        <f t="shared" si="13"/>
        <v>0</v>
      </c>
      <c r="AH267" s="17">
        <f t="shared" si="13"/>
        <v>0</v>
      </c>
      <c r="AI267" s="17">
        <f aca="true" t="shared" si="14" ref="AI267:BK267">SUM(AI236:AI266)</f>
        <v>0</v>
      </c>
      <c r="AJ267" s="17">
        <f t="shared" si="14"/>
        <v>0</v>
      </c>
      <c r="AK267" s="18">
        <f t="shared" si="14"/>
        <v>0</v>
      </c>
      <c r="AL267" s="19">
        <f t="shared" si="14"/>
        <v>56.752282838444096</v>
      </c>
      <c r="AM267" s="17">
        <f t="shared" si="14"/>
        <v>190.20056752266558</v>
      </c>
      <c r="AN267" s="17">
        <f t="shared" si="14"/>
        <v>0</v>
      </c>
      <c r="AO267" s="17">
        <f t="shared" si="14"/>
        <v>0</v>
      </c>
      <c r="AP267" s="18">
        <f t="shared" si="14"/>
        <v>15.7565281286574</v>
      </c>
      <c r="AQ267" s="19">
        <f t="shared" si="14"/>
        <v>0</v>
      </c>
      <c r="AR267" s="17">
        <f t="shared" si="14"/>
        <v>14.7789213848998</v>
      </c>
      <c r="AS267" s="17">
        <f t="shared" si="14"/>
        <v>0</v>
      </c>
      <c r="AT267" s="17">
        <f t="shared" si="14"/>
        <v>0</v>
      </c>
      <c r="AU267" s="18">
        <f t="shared" si="14"/>
        <v>0</v>
      </c>
      <c r="AV267" s="19">
        <f t="shared" si="14"/>
        <v>10735.99041259732</v>
      </c>
      <c r="AW267" s="17">
        <f t="shared" si="14"/>
        <v>2717.322709060469</v>
      </c>
      <c r="AX267" s="17">
        <f t="shared" si="14"/>
        <v>4.4272704686321</v>
      </c>
      <c r="AY267" s="17">
        <f t="shared" si="14"/>
        <v>26.0859939356664</v>
      </c>
      <c r="AZ267" s="18">
        <f t="shared" si="14"/>
        <v>12424.553956764517</v>
      </c>
      <c r="BA267" s="19">
        <f t="shared" si="14"/>
        <v>0</v>
      </c>
      <c r="BB267" s="17">
        <f t="shared" si="14"/>
        <v>0</v>
      </c>
      <c r="BC267" s="17">
        <f t="shared" si="14"/>
        <v>0</v>
      </c>
      <c r="BD267" s="17">
        <f t="shared" si="14"/>
        <v>0</v>
      </c>
      <c r="BE267" s="18">
        <f t="shared" si="14"/>
        <v>0</v>
      </c>
      <c r="BF267" s="19">
        <f t="shared" si="14"/>
        <v>6390.769423370264</v>
      </c>
      <c r="BG267" s="17">
        <f t="shared" si="14"/>
        <v>684.104785622522</v>
      </c>
      <c r="BH267" s="17">
        <f t="shared" si="14"/>
        <v>14.4054761649988</v>
      </c>
      <c r="BI267" s="17">
        <f t="shared" si="14"/>
        <v>30.9575945295666</v>
      </c>
      <c r="BJ267" s="18">
        <f t="shared" si="14"/>
        <v>4021.309567567245</v>
      </c>
      <c r="BK267" s="31">
        <f t="shared" si="14"/>
        <v>42429.905423478485</v>
      </c>
      <c r="BL267" s="15"/>
      <c r="BM267" s="49"/>
    </row>
    <row r="268" spans="1:65" s="20" customFormat="1" ht="15">
      <c r="A268" s="5"/>
      <c r="B268" s="14" t="s">
        <v>25</v>
      </c>
      <c r="C268" s="19">
        <f aca="true" t="shared" si="15" ref="C268:AH268">C267+C233</f>
        <v>0</v>
      </c>
      <c r="D268" s="17">
        <f t="shared" si="15"/>
        <v>171.9102005375321</v>
      </c>
      <c r="E268" s="17">
        <f t="shared" si="15"/>
        <v>0</v>
      </c>
      <c r="F268" s="17">
        <f t="shared" si="15"/>
        <v>0</v>
      </c>
      <c r="G268" s="18">
        <f t="shared" si="15"/>
        <v>0</v>
      </c>
      <c r="H268" s="19">
        <f t="shared" si="15"/>
        <v>1308.0293010405267</v>
      </c>
      <c r="I268" s="17">
        <f t="shared" si="15"/>
        <v>1469.2249274855226</v>
      </c>
      <c r="J268" s="17">
        <f t="shared" si="15"/>
        <v>6.538429395299599</v>
      </c>
      <c r="K268" s="17">
        <f t="shared" si="15"/>
        <v>228.91987934683323</v>
      </c>
      <c r="L268" s="18">
        <f t="shared" si="15"/>
        <v>1075.0830536774463</v>
      </c>
      <c r="M268" s="19">
        <f t="shared" si="15"/>
        <v>0</v>
      </c>
      <c r="N268" s="17">
        <f t="shared" si="15"/>
        <v>0</v>
      </c>
      <c r="O268" s="17">
        <f t="shared" si="15"/>
        <v>0</v>
      </c>
      <c r="P268" s="17">
        <f t="shared" si="15"/>
        <v>0</v>
      </c>
      <c r="Q268" s="18">
        <f t="shared" si="15"/>
        <v>0</v>
      </c>
      <c r="R268" s="19">
        <f t="shared" si="15"/>
        <v>454.056148943546</v>
      </c>
      <c r="S268" s="17">
        <f t="shared" si="15"/>
        <v>239.37549717782647</v>
      </c>
      <c r="T268" s="17">
        <f t="shared" si="15"/>
        <v>3.1960504803666</v>
      </c>
      <c r="U268" s="17">
        <f t="shared" si="15"/>
        <v>0</v>
      </c>
      <c r="V268" s="18">
        <f t="shared" si="15"/>
        <v>388.32101441888096</v>
      </c>
      <c r="W268" s="19">
        <f t="shared" si="15"/>
        <v>0</v>
      </c>
      <c r="X268" s="17">
        <f t="shared" si="15"/>
        <v>0</v>
      </c>
      <c r="Y268" s="17">
        <f t="shared" si="15"/>
        <v>0</v>
      </c>
      <c r="Z268" s="17">
        <f t="shared" si="15"/>
        <v>0</v>
      </c>
      <c r="AA268" s="18">
        <f t="shared" si="15"/>
        <v>0</v>
      </c>
      <c r="AB268" s="19">
        <f t="shared" si="15"/>
        <v>53.6850222873808</v>
      </c>
      <c r="AC268" s="17">
        <f t="shared" si="15"/>
        <v>1.7633880242660003</v>
      </c>
      <c r="AD268" s="17">
        <f t="shared" si="15"/>
        <v>0.0055904866666000004</v>
      </c>
      <c r="AE268" s="17">
        <f t="shared" si="15"/>
        <v>0</v>
      </c>
      <c r="AF268" s="18">
        <f t="shared" si="15"/>
        <v>37.53653521729031</v>
      </c>
      <c r="AG268" s="19">
        <f t="shared" si="15"/>
        <v>0</v>
      </c>
      <c r="AH268" s="17">
        <f t="shared" si="15"/>
        <v>0</v>
      </c>
      <c r="AI268" s="17">
        <f aca="true" t="shared" si="16" ref="AI268:BK268">AI267+AI233</f>
        <v>0</v>
      </c>
      <c r="AJ268" s="17">
        <f t="shared" si="16"/>
        <v>0</v>
      </c>
      <c r="AK268" s="18">
        <f t="shared" si="16"/>
        <v>0</v>
      </c>
      <c r="AL268" s="19">
        <f t="shared" si="16"/>
        <v>62.36511161284189</v>
      </c>
      <c r="AM268" s="17">
        <f t="shared" si="16"/>
        <v>225.0124867025989</v>
      </c>
      <c r="AN268" s="17">
        <f t="shared" si="16"/>
        <v>0</v>
      </c>
      <c r="AO268" s="17">
        <f t="shared" si="16"/>
        <v>0</v>
      </c>
      <c r="AP268" s="18">
        <f t="shared" si="16"/>
        <v>17.4962240248894</v>
      </c>
      <c r="AQ268" s="19">
        <f t="shared" si="16"/>
        <v>0</v>
      </c>
      <c r="AR268" s="17">
        <f t="shared" si="16"/>
        <v>14.7789213848998</v>
      </c>
      <c r="AS268" s="17">
        <f t="shared" si="16"/>
        <v>0</v>
      </c>
      <c r="AT268" s="17">
        <f t="shared" si="16"/>
        <v>0</v>
      </c>
      <c r="AU268" s="18">
        <f t="shared" si="16"/>
        <v>0</v>
      </c>
      <c r="AV268" s="19">
        <f t="shared" si="16"/>
        <v>12623.288398769335</v>
      </c>
      <c r="AW268" s="17">
        <f t="shared" si="16"/>
        <v>2736.7466123791887</v>
      </c>
      <c r="AX268" s="17">
        <f t="shared" si="16"/>
        <v>4.5912562520321005</v>
      </c>
      <c r="AY268" s="17">
        <f t="shared" si="16"/>
        <v>26.1058301560664</v>
      </c>
      <c r="AZ268" s="18">
        <f t="shared" si="16"/>
        <v>13342.44782299977</v>
      </c>
      <c r="BA268" s="19">
        <f t="shared" si="16"/>
        <v>0</v>
      </c>
      <c r="BB268" s="17">
        <f t="shared" si="16"/>
        <v>0</v>
      </c>
      <c r="BC268" s="17">
        <f t="shared" si="16"/>
        <v>0</v>
      </c>
      <c r="BD268" s="17">
        <f t="shared" si="16"/>
        <v>0</v>
      </c>
      <c r="BE268" s="18">
        <f t="shared" si="16"/>
        <v>0</v>
      </c>
      <c r="BF268" s="19">
        <f t="shared" si="16"/>
        <v>7885.774936085279</v>
      </c>
      <c r="BG268" s="17">
        <f t="shared" si="16"/>
        <v>704.9423589562847</v>
      </c>
      <c r="BH268" s="17">
        <f t="shared" si="16"/>
        <v>14.4054761649988</v>
      </c>
      <c r="BI268" s="17">
        <f t="shared" si="16"/>
        <v>30.9575945295666</v>
      </c>
      <c r="BJ268" s="18">
        <f t="shared" si="16"/>
        <v>4488.30492751158</v>
      </c>
      <c r="BK268" s="18">
        <f t="shared" si="16"/>
        <v>47614.86299604872</v>
      </c>
      <c r="BL268" s="15"/>
      <c r="BM268" s="49"/>
    </row>
    <row r="269" spans="3:65" ht="15" customHeight="1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5"/>
      <c r="BM269" s="49"/>
    </row>
    <row r="270" spans="1:65" s="12" customFormat="1" ht="15">
      <c r="A270" s="5" t="s">
        <v>26</v>
      </c>
      <c r="B270" s="26" t="s">
        <v>27</v>
      </c>
      <c r="C270" s="11"/>
      <c r="D270" s="9"/>
      <c r="E270" s="9"/>
      <c r="F270" s="9"/>
      <c r="G270" s="10"/>
      <c r="H270" s="11"/>
      <c r="I270" s="9"/>
      <c r="J270" s="9"/>
      <c r="K270" s="9"/>
      <c r="L270" s="10"/>
      <c r="M270" s="11"/>
      <c r="N270" s="9"/>
      <c r="O270" s="9"/>
      <c r="P270" s="9"/>
      <c r="Q270" s="10"/>
      <c r="R270" s="11"/>
      <c r="S270" s="9"/>
      <c r="T270" s="9"/>
      <c r="U270" s="9"/>
      <c r="V270" s="10"/>
      <c r="W270" s="11"/>
      <c r="X270" s="9"/>
      <c r="Y270" s="9"/>
      <c r="Z270" s="9"/>
      <c r="AA270" s="10"/>
      <c r="AB270" s="11"/>
      <c r="AC270" s="9"/>
      <c r="AD270" s="9"/>
      <c r="AE270" s="9"/>
      <c r="AF270" s="10"/>
      <c r="AG270" s="11"/>
      <c r="AH270" s="9"/>
      <c r="AI270" s="9"/>
      <c r="AJ270" s="9"/>
      <c r="AK270" s="10"/>
      <c r="AL270" s="11"/>
      <c r="AM270" s="9"/>
      <c r="AN270" s="9"/>
      <c r="AO270" s="9"/>
      <c r="AP270" s="10"/>
      <c r="AQ270" s="11"/>
      <c r="AR270" s="9"/>
      <c r="AS270" s="9"/>
      <c r="AT270" s="9"/>
      <c r="AU270" s="10"/>
      <c r="AV270" s="11"/>
      <c r="AW270" s="9"/>
      <c r="AX270" s="9"/>
      <c r="AY270" s="9"/>
      <c r="AZ270" s="10"/>
      <c r="BA270" s="11"/>
      <c r="BB270" s="9"/>
      <c r="BC270" s="9"/>
      <c r="BD270" s="9"/>
      <c r="BE270" s="10"/>
      <c r="BF270" s="11"/>
      <c r="BG270" s="9"/>
      <c r="BH270" s="9"/>
      <c r="BI270" s="9"/>
      <c r="BJ270" s="10"/>
      <c r="BK270" s="16"/>
      <c r="BL270" s="15"/>
      <c r="BM270" s="49"/>
    </row>
    <row r="271" spans="1:65" s="12" customFormat="1" ht="15">
      <c r="A271" s="5" t="s">
        <v>9</v>
      </c>
      <c r="B271" s="14" t="s">
        <v>28</v>
      </c>
      <c r="C271" s="11"/>
      <c r="D271" s="9"/>
      <c r="E271" s="9"/>
      <c r="F271" s="9"/>
      <c r="G271" s="10"/>
      <c r="H271" s="11"/>
      <c r="I271" s="9"/>
      <c r="J271" s="9"/>
      <c r="K271" s="9"/>
      <c r="L271" s="10"/>
      <c r="M271" s="11"/>
      <c r="N271" s="9"/>
      <c r="O271" s="9"/>
      <c r="P271" s="9"/>
      <c r="Q271" s="10"/>
      <c r="R271" s="11"/>
      <c r="S271" s="9"/>
      <c r="T271" s="9"/>
      <c r="U271" s="9"/>
      <c r="V271" s="10"/>
      <c r="W271" s="11"/>
      <c r="X271" s="9"/>
      <c r="Y271" s="9"/>
      <c r="Z271" s="9"/>
      <c r="AA271" s="10"/>
      <c r="AB271" s="11"/>
      <c r="AC271" s="9"/>
      <c r="AD271" s="9"/>
      <c r="AE271" s="9"/>
      <c r="AF271" s="10"/>
      <c r="AG271" s="11"/>
      <c r="AH271" s="9"/>
      <c r="AI271" s="9"/>
      <c r="AJ271" s="9"/>
      <c r="AK271" s="10"/>
      <c r="AL271" s="11"/>
      <c r="AM271" s="9"/>
      <c r="AN271" s="9"/>
      <c r="AO271" s="9"/>
      <c r="AP271" s="10"/>
      <c r="AQ271" s="11"/>
      <c r="AR271" s="9"/>
      <c r="AS271" s="9"/>
      <c r="AT271" s="9"/>
      <c r="AU271" s="10"/>
      <c r="AV271" s="11"/>
      <c r="AW271" s="9"/>
      <c r="AX271" s="9"/>
      <c r="AY271" s="9"/>
      <c r="AZ271" s="10"/>
      <c r="BA271" s="11"/>
      <c r="BB271" s="9"/>
      <c r="BC271" s="9"/>
      <c r="BD271" s="9"/>
      <c r="BE271" s="10"/>
      <c r="BF271" s="11"/>
      <c r="BG271" s="9"/>
      <c r="BH271" s="9"/>
      <c r="BI271" s="9"/>
      <c r="BJ271" s="10"/>
      <c r="BK271" s="16"/>
      <c r="BL271" s="15"/>
      <c r="BM271" s="49"/>
    </row>
    <row r="272" spans="1:65" s="12" customFormat="1" ht="15">
      <c r="A272" s="5"/>
      <c r="B272" s="8" t="s">
        <v>215</v>
      </c>
      <c r="C272" s="11">
        <v>0</v>
      </c>
      <c r="D272" s="9">
        <v>2.0156108782333</v>
      </c>
      <c r="E272" s="9">
        <v>0</v>
      </c>
      <c r="F272" s="9">
        <v>0</v>
      </c>
      <c r="G272" s="10">
        <v>0</v>
      </c>
      <c r="H272" s="11">
        <v>25.517416683631197</v>
      </c>
      <c r="I272" s="9">
        <v>34.4083559836997</v>
      </c>
      <c r="J272" s="9">
        <v>0.5223803811333</v>
      </c>
      <c r="K272" s="9">
        <v>0</v>
      </c>
      <c r="L272" s="10">
        <v>27.1666758748981</v>
      </c>
      <c r="M272" s="11">
        <v>0</v>
      </c>
      <c r="N272" s="9">
        <v>0</v>
      </c>
      <c r="O272" s="9">
        <v>0</v>
      </c>
      <c r="P272" s="9">
        <v>0</v>
      </c>
      <c r="Q272" s="10">
        <v>0</v>
      </c>
      <c r="R272" s="11">
        <v>9.2354997310307</v>
      </c>
      <c r="S272" s="9">
        <v>8.0146720906995</v>
      </c>
      <c r="T272" s="9">
        <v>0</v>
      </c>
      <c r="U272" s="9">
        <v>0</v>
      </c>
      <c r="V272" s="10">
        <v>9.808107866130898</v>
      </c>
      <c r="W272" s="11">
        <v>0</v>
      </c>
      <c r="X272" s="9">
        <v>0</v>
      </c>
      <c r="Y272" s="9">
        <v>0</v>
      </c>
      <c r="Z272" s="9">
        <v>0</v>
      </c>
      <c r="AA272" s="10">
        <v>0</v>
      </c>
      <c r="AB272" s="11">
        <v>0.7662545950659001</v>
      </c>
      <c r="AC272" s="9">
        <v>0</v>
      </c>
      <c r="AD272" s="9">
        <v>0</v>
      </c>
      <c r="AE272" s="9">
        <v>0</v>
      </c>
      <c r="AF272" s="10">
        <v>0.2008398907996</v>
      </c>
      <c r="AG272" s="11">
        <v>0</v>
      </c>
      <c r="AH272" s="9">
        <v>0</v>
      </c>
      <c r="AI272" s="9">
        <v>0</v>
      </c>
      <c r="AJ272" s="9">
        <v>0</v>
      </c>
      <c r="AK272" s="10">
        <v>0</v>
      </c>
      <c r="AL272" s="11">
        <v>0.1588959247325</v>
      </c>
      <c r="AM272" s="9">
        <v>0</v>
      </c>
      <c r="AN272" s="9">
        <v>0</v>
      </c>
      <c r="AO272" s="9">
        <v>0</v>
      </c>
      <c r="AP272" s="10">
        <v>0.18795051406609997</v>
      </c>
      <c r="AQ272" s="11">
        <v>0</v>
      </c>
      <c r="AR272" s="9">
        <v>0</v>
      </c>
      <c r="AS272" s="9">
        <v>0</v>
      </c>
      <c r="AT272" s="9">
        <v>0</v>
      </c>
      <c r="AU272" s="10">
        <v>0</v>
      </c>
      <c r="AV272" s="11">
        <v>715.3115909165663</v>
      </c>
      <c r="AW272" s="9">
        <v>262.0234239098943</v>
      </c>
      <c r="AX272" s="9">
        <v>0.0165383760666</v>
      </c>
      <c r="AY272" s="9">
        <v>0</v>
      </c>
      <c r="AZ272" s="10">
        <v>551.5295608271136</v>
      </c>
      <c r="BA272" s="11">
        <v>0</v>
      </c>
      <c r="BB272" s="9">
        <v>0</v>
      </c>
      <c r="BC272" s="9">
        <v>0</v>
      </c>
      <c r="BD272" s="9">
        <v>0</v>
      </c>
      <c r="BE272" s="10">
        <v>0</v>
      </c>
      <c r="BF272" s="11">
        <v>522.4001355580621</v>
      </c>
      <c r="BG272" s="9">
        <v>121.30616257659192</v>
      </c>
      <c r="BH272" s="9">
        <v>2.9853459969666</v>
      </c>
      <c r="BI272" s="9">
        <v>0</v>
      </c>
      <c r="BJ272" s="10">
        <v>278.07011043039086</v>
      </c>
      <c r="BK272" s="16">
        <f>SUM(C272:BJ272)</f>
        <v>2571.645529005773</v>
      </c>
      <c r="BL272" s="15"/>
      <c r="BM272" s="49"/>
    </row>
    <row r="273" spans="1:65" s="20" customFormat="1" ht="15">
      <c r="A273" s="5"/>
      <c r="B273" s="14" t="s">
        <v>29</v>
      </c>
      <c r="C273" s="19">
        <f>SUM(C272)</f>
        <v>0</v>
      </c>
      <c r="D273" s="17">
        <f>SUM(D272)</f>
        <v>2.0156108782333</v>
      </c>
      <c r="E273" s="17">
        <f>SUM(E272)</f>
        <v>0</v>
      </c>
      <c r="F273" s="17">
        <f>SUM(F272)</f>
        <v>0</v>
      </c>
      <c r="G273" s="18">
        <f>SUM(G272)</f>
        <v>0</v>
      </c>
      <c r="H273" s="19">
        <f aca="true" t="shared" si="17" ref="H273:BJ273">SUM(H272)</f>
        <v>25.517416683631197</v>
      </c>
      <c r="I273" s="17">
        <f t="shared" si="17"/>
        <v>34.4083559836997</v>
      </c>
      <c r="J273" s="17">
        <f t="shared" si="17"/>
        <v>0.5223803811333</v>
      </c>
      <c r="K273" s="17">
        <f t="shared" si="17"/>
        <v>0</v>
      </c>
      <c r="L273" s="18">
        <f t="shared" si="17"/>
        <v>27.1666758748981</v>
      </c>
      <c r="M273" s="19">
        <f t="shared" si="17"/>
        <v>0</v>
      </c>
      <c r="N273" s="17">
        <f t="shared" si="17"/>
        <v>0</v>
      </c>
      <c r="O273" s="17">
        <f t="shared" si="17"/>
        <v>0</v>
      </c>
      <c r="P273" s="17">
        <f t="shared" si="17"/>
        <v>0</v>
      </c>
      <c r="Q273" s="18">
        <f t="shared" si="17"/>
        <v>0</v>
      </c>
      <c r="R273" s="19">
        <f t="shared" si="17"/>
        <v>9.2354997310307</v>
      </c>
      <c r="S273" s="17">
        <f t="shared" si="17"/>
        <v>8.0146720906995</v>
      </c>
      <c r="T273" s="17">
        <f t="shared" si="17"/>
        <v>0</v>
      </c>
      <c r="U273" s="17">
        <f t="shared" si="17"/>
        <v>0</v>
      </c>
      <c r="V273" s="18">
        <f t="shared" si="17"/>
        <v>9.808107866130898</v>
      </c>
      <c r="W273" s="19">
        <f t="shared" si="17"/>
        <v>0</v>
      </c>
      <c r="X273" s="17">
        <f t="shared" si="17"/>
        <v>0</v>
      </c>
      <c r="Y273" s="17">
        <f t="shared" si="17"/>
        <v>0</v>
      </c>
      <c r="Z273" s="17">
        <f t="shared" si="17"/>
        <v>0</v>
      </c>
      <c r="AA273" s="18">
        <f t="shared" si="17"/>
        <v>0</v>
      </c>
      <c r="AB273" s="19">
        <f t="shared" si="17"/>
        <v>0.7662545950659001</v>
      </c>
      <c r="AC273" s="17">
        <f t="shared" si="17"/>
        <v>0</v>
      </c>
      <c r="AD273" s="17">
        <f t="shared" si="17"/>
        <v>0</v>
      </c>
      <c r="AE273" s="17">
        <f t="shared" si="17"/>
        <v>0</v>
      </c>
      <c r="AF273" s="18">
        <f t="shared" si="17"/>
        <v>0.2008398907996</v>
      </c>
      <c r="AG273" s="19">
        <f t="shared" si="17"/>
        <v>0</v>
      </c>
      <c r="AH273" s="17">
        <f t="shared" si="17"/>
        <v>0</v>
      </c>
      <c r="AI273" s="17">
        <f t="shared" si="17"/>
        <v>0</v>
      </c>
      <c r="AJ273" s="17">
        <f t="shared" si="17"/>
        <v>0</v>
      </c>
      <c r="AK273" s="18">
        <f t="shared" si="17"/>
        <v>0</v>
      </c>
      <c r="AL273" s="19">
        <f t="shared" si="17"/>
        <v>0.1588959247325</v>
      </c>
      <c r="AM273" s="17">
        <f t="shared" si="17"/>
        <v>0</v>
      </c>
      <c r="AN273" s="17">
        <f t="shared" si="17"/>
        <v>0</v>
      </c>
      <c r="AO273" s="17">
        <f t="shared" si="17"/>
        <v>0</v>
      </c>
      <c r="AP273" s="18">
        <f t="shared" si="17"/>
        <v>0.18795051406609997</v>
      </c>
      <c r="AQ273" s="19">
        <f t="shared" si="17"/>
        <v>0</v>
      </c>
      <c r="AR273" s="17">
        <f t="shared" si="17"/>
        <v>0</v>
      </c>
      <c r="AS273" s="17">
        <f t="shared" si="17"/>
        <v>0</v>
      </c>
      <c r="AT273" s="17">
        <f t="shared" si="17"/>
        <v>0</v>
      </c>
      <c r="AU273" s="18">
        <f t="shared" si="17"/>
        <v>0</v>
      </c>
      <c r="AV273" s="19">
        <f t="shared" si="17"/>
        <v>715.3115909165663</v>
      </c>
      <c r="AW273" s="17">
        <f t="shared" si="17"/>
        <v>262.0234239098943</v>
      </c>
      <c r="AX273" s="17">
        <f t="shared" si="17"/>
        <v>0.0165383760666</v>
      </c>
      <c r="AY273" s="17">
        <f t="shared" si="17"/>
        <v>0</v>
      </c>
      <c r="AZ273" s="18">
        <f t="shared" si="17"/>
        <v>551.5295608271136</v>
      </c>
      <c r="BA273" s="19">
        <f t="shared" si="17"/>
        <v>0</v>
      </c>
      <c r="BB273" s="17">
        <f t="shared" si="17"/>
        <v>0</v>
      </c>
      <c r="BC273" s="17">
        <f t="shared" si="17"/>
        <v>0</v>
      </c>
      <c r="BD273" s="17">
        <f t="shared" si="17"/>
        <v>0</v>
      </c>
      <c r="BE273" s="18">
        <f t="shared" si="17"/>
        <v>0</v>
      </c>
      <c r="BF273" s="19">
        <f t="shared" si="17"/>
        <v>522.4001355580621</v>
      </c>
      <c r="BG273" s="17">
        <f t="shared" si="17"/>
        <v>121.30616257659192</v>
      </c>
      <c r="BH273" s="17">
        <f t="shared" si="17"/>
        <v>2.9853459969666</v>
      </c>
      <c r="BI273" s="17">
        <f t="shared" si="17"/>
        <v>0</v>
      </c>
      <c r="BJ273" s="18">
        <f t="shared" si="17"/>
        <v>278.07011043039086</v>
      </c>
      <c r="BK273" s="31">
        <f>SUM(BK272)</f>
        <v>2571.645529005773</v>
      </c>
      <c r="BL273" s="15"/>
      <c r="BM273" s="49"/>
    </row>
    <row r="274" spans="3:65" ht="15" customHeight="1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5"/>
      <c r="BM274" s="49"/>
    </row>
    <row r="275" spans="1:65" s="12" customFormat="1" ht="15">
      <c r="A275" s="5" t="s">
        <v>43</v>
      </c>
      <c r="B275" s="23" t="s">
        <v>44</v>
      </c>
      <c r="C275" s="51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3"/>
      <c r="BL275" s="15"/>
      <c r="BM275" s="49"/>
    </row>
    <row r="276" spans="1:65" s="12" customFormat="1" ht="15">
      <c r="A276" s="5" t="s">
        <v>9</v>
      </c>
      <c r="B276" s="32" t="s">
        <v>45</v>
      </c>
      <c r="C276" s="51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3"/>
      <c r="BL276" s="15"/>
      <c r="BM276" s="49"/>
    </row>
    <row r="277" spans="1:65" s="12" customFormat="1" ht="15">
      <c r="A277" s="5"/>
      <c r="B277" s="8" t="s">
        <v>327</v>
      </c>
      <c r="C277" s="11">
        <v>0</v>
      </c>
      <c r="D277" s="9">
        <v>0.6156</v>
      </c>
      <c r="E277" s="9">
        <v>0</v>
      </c>
      <c r="F277" s="9">
        <v>0</v>
      </c>
      <c r="G277" s="10">
        <v>0</v>
      </c>
      <c r="H277" s="11">
        <v>123.7639</v>
      </c>
      <c r="I277" s="9">
        <v>1070.8488</v>
      </c>
      <c r="J277" s="9">
        <v>0.00030000000000000035</v>
      </c>
      <c r="K277" s="9">
        <v>0.8203</v>
      </c>
      <c r="L277" s="10">
        <v>116.298</v>
      </c>
      <c r="M277" s="11">
        <v>0</v>
      </c>
      <c r="N277" s="9">
        <v>0</v>
      </c>
      <c r="O277" s="9">
        <v>0</v>
      </c>
      <c r="P277" s="9">
        <v>0</v>
      </c>
      <c r="Q277" s="10">
        <v>0</v>
      </c>
      <c r="R277" s="11">
        <v>66.3623</v>
      </c>
      <c r="S277" s="9">
        <v>2.3834</v>
      </c>
      <c r="T277" s="9">
        <v>0.0038</v>
      </c>
      <c r="U277" s="9">
        <v>0</v>
      </c>
      <c r="V277" s="10">
        <v>16.2506</v>
      </c>
      <c r="W277" s="11">
        <v>0</v>
      </c>
      <c r="X277" s="9">
        <v>0</v>
      </c>
      <c r="Y277" s="9">
        <v>0</v>
      </c>
      <c r="Z277" s="9">
        <v>0</v>
      </c>
      <c r="AA277" s="10">
        <v>0</v>
      </c>
      <c r="AB277" s="11">
        <v>0</v>
      </c>
      <c r="AC277" s="9">
        <v>0</v>
      </c>
      <c r="AD277" s="9">
        <v>0</v>
      </c>
      <c r="AE277" s="9">
        <v>0</v>
      </c>
      <c r="AF277" s="10">
        <v>0</v>
      </c>
      <c r="AG277" s="11">
        <v>0</v>
      </c>
      <c r="AH277" s="9">
        <v>0</v>
      </c>
      <c r="AI277" s="9">
        <v>0</v>
      </c>
      <c r="AJ277" s="9">
        <v>0</v>
      </c>
      <c r="AK277" s="10">
        <v>0</v>
      </c>
      <c r="AL277" s="11">
        <v>0</v>
      </c>
      <c r="AM277" s="9">
        <v>0</v>
      </c>
      <c r="AN277" s="9">
        <v>0</v>
      </c>
      <c r="AO277" s="9">
        <v>0</v>
      </c>
      <c r="AP277" s="10">
        <v>0</v>
      </c>
      <c r="AQ277" s="11">
        <v>0</v>
      </c>
      <c r="AR277" s="9">
        <v>0</v>
      </c>
      <c r="AS277" s="9">
        <v>0</v>
      </c>
      <c r="AT277" s="9">
        <v>0</v>
      </c>
      <c r="AU277" s="10">
        <v>0</v>
      </c>
      <c r="AV277" s="11">
        <v>0</v>
      </c>
      <c r="AW277" s="9">
        <v>0</v>
      </c>
      <c r="AX277" s="9">
        <v>0</v>
      </c>
      <c r="AY277" s="9">
        <v>0</v>
      </c>
      <c r="AZ277" s="10">
        <v>0</v>
      </c>
      <c r="BA277" s="11">
        <v>0</v>
      </c>
      <c r="BB277" s="9">
        <v>0</v>
      </c>
      <c r="BC277" s="9">
        <v>0</v>
      </c>
      <c r="BD277" s="9">
        <v>0</v>
      </c>
      <c r="BE277" s="10">
        <v>0</v>
      </c>
      <c r="BF277" s="11">
        <v>0</v>
      </c>
      <c r="BG277" s="9">
        <v>0</v>
      </c>
      <c r="BH277" s="9">
        <v>0</v>
      </c>
      <c r="BI277" s="9">
        <v>0</v>
      </c>
      <c r="BJ277" s="10">
        <v>0</v>
      </c>
      <c r="BK277" s="16">
        <f>SUM(C277:BJ277)</f>
        <v>1397.347</v>
      </c>
      <c r="BL277" s="24"/>
      <c r="BM277" s="49"/>
    </row>
    <row r="278" spans="1:65" s="20" customFormat="1" ht="15">
      <c r="A278" s="5"/>
      <c r="B278" s="14" t="s">
        <v>11</v>
      </c>
      <c r="C278" s="19">
        <f>C277</f>
        <v>0</v>
      </c>
      <c r="D278" s="17">
        <f>D277</f>
        <v>0.6156</v>
      </c>
      <c r="E278" s="17">
        <f>E277</f>
        <v>0</v>
      </c>
      <c r="F278" s="17">
        <f>F277</f>
        <v>0</v>
      </c>
      <c r="G278" s="18">
        <f>G277</f>
        <v>0</v>
      </c>
      <c r="H278" s="19">
        <f aca="true" t="shared" si="18" ref="H278:BK278">H277</f>
        <v>123.7639</v>
      </c>
      <c r="I278" s="17">
        <f t="shared" si="18"/>
        <v>1070.8488</v>
      </c>
      <c r="J278" s="17">
        <f t="shared" si="18"/>
        <v>0.00030000000000000035</v>
      </c>
      <c r="K278" s="17">
        <f t="shared" si="18"/>
        <v>0.8203</v>
      </c>
      <c r="L278" s="18">
        <f t="shared" si="18"/>
        <v>116.298</v>
      </c>
      <c r="M278" s="19">
        <f t="shared" si="18"/>
        <v>0</v>
      </c>
      <c r="N278" s="17">
        <f t="shared" si="18"/>
        <v>0</v>
      </c>
      <c r="O278" s="17">
        <f t="shared" si="18"/>
        <v>0</v>
      </c>
      <c r="P278" s="17">
        <f t="shared" si="18"/>
        <v>0</v>
      </c>
      <c r="Q278" s="18">
        <f t="shared" si="18"/>
        <v>0</v>
      </c>
      <c r="R278" s="19">
        <f t="shared" si="18"/>
        <v>66.3623</v>
      </c>
      <c r="S278" s="17">
        <f t="shared" si="18"/>
        <v>2.3834</v>
      </c>
      <c r="T278" s="17">
        <f t="shared" si="18"/>
        <v>0.0038</v>
      </c>
      <c r="U278" s="17">
        <f t="shared" si="18"/>
        <v>0</v>
      </c>
      <c r="V278" s="18">
        <f t="shared" si="18"/>
        <v>16.2506</v>
      </c>
      <c r="W278" s="19">
        <f t="shared" si="18"/>
        <v>0</v>
      </c>
      <c r="X278" s="17">
        <f t="shared" si="18"/>
        <v>0</v>
      </c>
      <c r="Y278" s="17">
        <f t="shared" si="18"/>
        <v>0</v>
      </c>
      <c r="Z278" s="17">
        <f t="shared" si="18"/>
        <v>0</v>
      </c>
      <c r="AA278" s="18">
        <f t="shared" si="18"/>
        <v>0</v>
      </c>
      <c r="AB278" s="19">
        <f t="shared" si="18"/>
        <v>0</v>
      </c>
      <c r="AC278" s="17">
        <f t="shared" si="18"/>
        <v>0</v>
      </c>
      <c r="AD278" s="17">
        <f t="shared" si="18"/>
        <v>0</v>
      </c>
      <c r="AE278" s="17">
        <f t="shared" si="18"/>
        <v>0</v>
      </c>
      <c r="AF278" s="18">
        <f t="shared" si="18"/>
        <v>0</v>
      </c>
      <c r="AG278" s="19">
        <f t="shared" si="18"/>
        <v>0</v>
      </c>
      <c r="AH278" s="17">
        <f t="shared" si="18"/>
        <v>0</v>
      </c>
      <c r="AI278" s="17">
        <f t="shared" si="18"/>
        <v>0</v>
      </c>
      <c r="AJ278" s="17">
        <f t="shared" si="18"/>
        <v>0</v>
      </c>
      <c r="AK278" s="18">
        <f t="shared" si="18"/>
        <v>0</v>
      </c>
      <c r="AL278" s="19">
        <f t="shared" si="18"/>
        <v>0</v>
      </c>
      <c r="AM278" s="17">
        <f t="shared" si="18"/>
        <v>0</v>
      </c>
      <c r="AN278" s="17">
        <f t="shared" si="18"/>
        <v>0</v>
      </c>
      <c r="AO278" s="17">
        <f t="shared" si="18"/>
        <v>0</v>
      </c>
      <c r="AP278" s="18">
        <f t="shared" si="18"/>
        <v>0</v>
      </c>
      <c r="AQ278" s="19">
        <f t="shared" si="18"/>
        <v>0</v>
      </c>
      <c r="AR278" s="17">
        <f t="shared" si="18"/>
        <v>0</v>
      </c>
      <c r="AS278" s="17">
        <f t="shared" si="18"/>
        <v>0</v>
      </c>
      <c r="AT278" s="17">
        <f t="shared" si="18"/>
        <v>0</v>
      </c>
      <c r="AU278" s="18">
        <f t="shared" si="18"/>
        <v>0</v>
      </c>
      <c r="AV278" s="19">
        <f t="shared" si="18"/>
        <v>0</v>
      </c>
      <c r="AW278" s="17">
        <f t="shared" si="18"/>
        <v>0</v>
      </c>
      <c r="AX278" s="17">
        <f t="shared" si="18"/>
        <v>0</v>
      </c>
      <c r="AY278" s="17">
        <f t="shared" si="18"/>
        <v>0</v>
      </c>
      <c r="AZ278" s="18">
        <f t="shared" si="18"/>
        <v>0</v>
      </c>
      <c r="BA278" s="19">
        <f t="shared" si="18"/>
        <v>0</v>
      </c>
      <c r="BB278" s="17">
        <f t="shared" si="18"/>
        <v>0</v>
      </c>
      <c r="BC278" s="17">
        <f t="shared" si="18"/>
        <v>0</v>
      </c>
      <c r="BD278" s="17">
        <f t="shared" si="18"/>
        <v>0</v>
      </c>
      <c r="BE278" s="18">
        <f t="shared" si="18"/>
        <v>0</v>
      </c>
      <c r="BF278" s="19">
        <f t="shared" si="18"/>
        <v>0</v>
      </c>
      <c r="BG278" s="17">
        <f t="shared" si="18"/>
        <v>0</v>
      </c>
      <c r="BH278" s="17">
        <f t="shared" si="18"/>
        <v>0</v>
      </c>
      <c r="BI278" s="17">
        <f t="shared" si="18"/>
        <v>0</v>
      </c>
      <c r="BJ278" s="18">
        <f t="shared" si="18"/>
        <v>0</v>
      </c>
      <c r="BK278" s="18">
        <f t="shared" si="18"/>
        <v>1397.347</v>
      </c>
      <c r="BL278" s="15"/>
      <c r="BM278" s="49"/>
    </row>
    <row r="279" spans="1:65" s="12" customFormat="1" ht="15">
      <c r="A279" s="5" t="s">
        <v>12</v>
      </c>
      <c r="B279" s="6" t="s">
        <v>46</v>
      </c>
      <c r="C279" s="51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3"/>
      <c r="BL279" s="15"/>
      <c r="BM279" s="49"/>
    </row>
    <row r="280" spans="1:65" s="12" customFormat="1" ht="15">
      <c r="A280" s="5"/>
      <c r="B280" s="8" t="s">
        <v>328</v>
      </c>
      <c r="C280" s="11">
        <v>0</v>
      </c>
      <c r="D280" s="9">
        <v>1.9295</v>
      </c>
      <c r="E280" s="9">
        <v>0</v>
      </c>
      <c r="F280" s="9">
        <v>0</v>
      </c>
      <c r="G280" s="10">
        <v>0</v>
      </c>
      <c r="H280" s="11">
        <v>5.3052</v>
      </c>
      <c r="I280" s="9">
        <v>308.2807</v>
      </c>
      <c r="J280" s="9">
        <v>10.5735</v>
      </c>
      <c r="K280" s="9">
        <v>0</v>
      </c>
      <c r="L280" s="10">
        <v>1.3034</v>
      </c>
      <c r="M280" s="11">
        <v>0</v>
      </c>
      <c r="N280" s="9">
        <v>0</v>
      </c>
      <c r="O280" s="9">
        <v>0</v>
      </c>
      <c r="P280" s="9">
        <v>0</v>
      </c>
      <c r="Q280" s="10">
        <v>0</v>
      </c>
      <c r="R280" s="11">
        <v>3.847</v>
      </c>
      <c r="S280" s="9">
        <v>0</v>
      </c>
      <c r="T280" s="9">
        <v>0</v>
      </c>
      <c r="U280" s="9">
        <v>0</v>
      </c>
      <c r="V280" s="10">
        <v>0.5896</v>
      </c>
      <c r="W280" s="11">
        <v>0</v>
      </c>
      <c r="X280" s="9">
        <v>0</v>
      </c>
      <c r="Y280" s="9">
        <v>0</v>
      </c>
      <c r="Z280" s="9">
        <v>0</v>
      </c>
      <c r="AA280" s="10">
        <v>0</v>
      </c>
      <c r="AB280" s="11">
        <v>0</v>
      </c>
      <c r="AC280" s="9">
        <v>0</v>
      </c>
      <c r="AD280" s="9">
        <v>0</v>
      </c>
      <c r="AE280" s="9">
        <v>0</v>
      </c>
      <c r="AF280" s="10">
        <v>0</v>
      </c>
      <c r="AG280" s="11">
        <v>0</v>
      </c>
      <c r="AH280" s="9">
        <v>0</v>
      </c>
      <c r="AI280" s="9">
        <v>0</v>
      </c>
      <c r="AJ280" s="9">
        <v>0</v>
      </c>
      <c r="AK280" s="10">
        <v>0</v>
      </c>
      <c r="AL280" s="11">
        <v>0</v>
      </c>
      <c r="AM280" s="9">
        <v>0</v>
      </c>
      <c r="AN280" s="9">
        <v>0</v>
      </c>
      <c r="AO280" s="9">
        <v>0</v>
      </c>
      <c r="AP280" s="10">
        <v>0</v>
      </c>
      <c r="AQ280" s="11">
        <v>0</v>
      </c>
      <c r="AR280" s="9">
        <v>0</v>
      </c>
      <c r="AS280" s="9">
        <v>0</v>
      </c>
      <c r="AT280" s="9">
        <v>0</v>
      </c>
      <c r="AU280" s="10">
        <v>0</v>
      </c>
      <c r="AV280" s="11">
        <v>0</v>
      </c>
      <c r="AW280" s="9">
        <v>0</v>
      </c>
      <c r="AX280" s="9">
        <v>0</v>
      </c>
      <c r="AY280" s="9">
        <v>0</v>
      </c>
      <c r="AZ280" s="10">
        <v>0</v>
      </c>
      <c r="BA280" s="11">
        <v>0</v>
      </c>
      <c r="BB280" s="9">
        <v>0</v>
      </c>
      <c r="BC280" s="9">
        <v>0</v>
      </c>
      <c r="BD280" s="9">
        <v>0</v>
      </c>
      <c r="BE280" s="10">
        <v>0</v>
      </c>
      <c r="BF280" s="11">
        <v>0</v>
      </c>
      <c r="BG280" s="9">
        <v>0</v>
      </c>
      <c r="BH280" s="9">
        <v>0</v>
      </c>
      <c r="BI280" s="9">
        <v>0</v>
      </c>
      <c r="BJ280" s="10">
        <v>0</v>
      </c>
      <c r="BK280" s="16">
        <f aca="true" t="shared" si="19" ref="BK280:BK286">SUM(C280:BJ280)</f>
        <v>331.82890000000003</v>
      </c>
      <c r="BL280" s="24"/>
      <c r="BM280" s="49"/>
    </row>
    <row r="281" spans="1:65" s="12" customFormat="1" ht="15">
      <c r="A281" s="5"/>
      <c r="B281" s="8" t="s">
        <v>329</v>
      </c>
      <c r="C281" s="11">
        <v>0</v>
      </c>
      <c r="D281" s="9">
        <v>3.0396115125238907</v>
      </c>
      <c r="E281" s="9">
        <v>0</v>
      </c>
      <c r="F281" s="9">
        <v>0</v>
      </c>
      <c r="G281" s="10">
        <v>0</v>
      </c>
      <c r="H281" s="11">
        <v>1.3883</v>
      </c>
      <c r="I281" s="9">
        <v>0.8213</v>
      </c>
      <c r="J281" s="9">
        <v>0</v>
      </c>
      <c r="K281" s="9">
        <v>0</v>
      </c>
      <c r="L281" s="10">
        <v>0.6741153766239226</v>
      </c>
      <c r="M281" s="11">
        <v>0</v>
      </c>
      <c r="N281" s="9">
        <v>0</v>
      </c>
      <c r="O281" s="9">
        <v>0</v>
      </c>
      <c r="P281" s="9">
        <v>0</v>
      </c>
      <c r="Q281" s="10">
        <v>0</v>
      </c>
      <c r="R281" s="11">
        <v>1.5644</v>
      </c>
      <c r="S281" s="9">
        <v>0.0015</v>
      </c>
      <c r="T281" s="9">
        <v>0</v>
      </c>
      <c r="U281" s="9">
        <v>0</v>
      </c>
      <c r="V281" s="10">
        <v>0</v>
      </c>
      <c r="W281" s="11">
        <v>0</v>
      </c>
      <c r="X281" s="9">
        <v>0</v>
      </c>
      <c r="Y281" s="9">
        <v>0</v>
      </c>
      <c r="Z281" s="9">
        <v>0</v>
      </c>
      <c r="AA281" s="10">
        <v>0</v>
      </c>
      <c r="AB281" s="11">
        <v>0</v>
      </c>
      <c r="AC281" s="9">
        <v>0</v>
      </c>
      <c r="AD281" s="9">
        <v>0</v>
      </c>
      <c r="AE281" s="9">
        <v>0</v>
      </c>
      <c r="AF281" s="10">
        <v>0</v>
      </c>
      <c r="AG281" s="11">
        <v>0</v>
      </c>
      <c r="AH281" s="9">
        <v>0</v>
      </c>
      <c r="AI281" s="9">
        <v>0</v>
      </c>
      <c r="AJ281" s="9">
        <v>0</v>
      </c>
      <c r="AK281" s="10">
        <v>0</v>
      </c>
      <c r="AL281" s="11">
        <v>0</v>
      </c>
      <c r="AM281" s="9">
        <v>0</v>
      </c>
      <c r="AN281" s="9">
        <v>0</v>
      </c>
      <c r="AO281" s="9">
        <v>0</v>
      </c>
      <c r="AP281" s="10">
        <v>0</v>
      </c>
      <c r="AQ281" s="11">
        <v>0</v>
      </c>
      <c r="AR281" s="9">
        <v>0</v>
      </c>
      <c r="AS281" s="9">
        <v>0</v>
      </c>
      <c r="AT281" s="9">
        <v>0</v>
      </c>
      <c r="AU281" s="10">
        <v>0</v>
      </c>
      <c r="AV281" s="11">
        <v>0</v>
      </c>
      <c r="AW281" s="9">
        <v>0</v>
      </c>
      <c r="AX281" s="9">
        <v>0</v>
      </c>
      <c r="AY281" s="9">
        <v>0</v>
      </c>
      <c r="AZ281" s="10">
        <v>0</v>
      </c>
      <c r="BA281" s="11">
        <v>0</v>
      </c>
      <c r="BB281" s="9">
        <v>0</v>
      </c>
      <c r="BC281" s="9">
        <v>0</v>
      </c>
      <c r="BD281" s="9">
        <v>0</v>
      </c>
      <c r="BE281" s="10">
        <v>0</v>
      </c>
      <c r="BF281" s="11">
        <v>0</v>
      </c>
      <c r="BG281" s="9">
        <v>0</v>
      </c>
      <c r="BH281" s="9">
        <v>0</v>
      </c>
      <c r="BI281" s="9">
        <v>0</v>
      </c>
      <c r="BJ281" s="10">
        <v>0</v>
      </c>
      <c r="BK281" s="16">
        <f t="shared" si="19"/>
        <v>7.4892268891478135</v>
      </c>
      <c r="BL281" s="24"/>
      <c r="BM281" s="49"/>
    </row>
    <row r="282" spans="1:65" s="12" customFormat="1" ht="15">
      <c r="A282" s="5"/>
      <c r="B282" s="29" t="s">
        <v>330</v>
      </c>
      <c r="C282" s="11">
        <v>0</v>
      </c>
      <c r="D282" s="9">
        <v>20.7566</v>
      </c>
      <c r="E282" s="9">
        <v>0</v>
      </c>
      <c r="F282" s="9">
        <v>0</v>
      </c>
      <c r="G282" s="10">
        <v>0</v>
      </c>
      <c r="H282" s="11">
        <v>1.0623</v>
      </c>
      <c r="I282" s="9">
        <v>0.6717</v>
      </c>
      <c r="J282" s="9">
        <v>0.4236</v>
      </c>
      <c r="K282" s="9">
        <v>0</v>
      </c>
      <c r="L282" s="10">
        <v>1.0792</v>
      </c>
      <c r="M282" s="11">
        <v>0</v>
      </c>
      <c r="N282" s="9">
        <v>0</v>
      </c>
      <c r="O282" s="9">
        <v>0</v>
      </c>
      <c r="P282" s="9">
        <v>0</v>
      </c>
      <c r="Q282" s="10">
        <v>0</v>
      </c>
      <c r="R282" s="11">
        <v>0.1552</v>
      </c>
      <c r="S282" s="9">
        <v>0.8498</v>
      </c>
      <c r="T282" s="9">
        <v>0</v>
      </c>
      <c r="U282" s="9">
        <v>0</v>
      </c>
      <c r="V282" s="10">
        <v>0.1622</v>
      </c>
      <c r="W282" s="11">
        <v>0</v>
      </c>
      <c r="X282" s="9">
        <v>0</v>
      </c>
      <c r="Y282" s="9">
        <v>0</v>
      </c>
      <c r="Z282" s="9">
        <v>0</v>
      </c>
      <c r="AA282" s="10">
        <v>0</v>
      </c>
      <c r="AB282" s="11">
        <v>0</v>
      </c>
      <c r="AC282" s="9">
        <v>0</v>
      </c>
      <c r="AD282" s="9">
        <v>0</v>
      </c>
      <c r="AE282" s="9">
        <v>0</v>
      </c>
      <c r="AF282" s="10">
        <v>0</v>
      </c>
      <c r="AG282" s="11">
        <v>0</v>
      </c>
      <c r="AH282" s="9">
        <v>0</v>
      </c>
      <c r="AI282" s="9">
        <v>0</v>
      </c>
      <c r="AJ282" s="9">
        <v>0</v>
      </c>
      <c r="AK282" s="10">
        <v>0</v>
      </c>
      <c r="AL282" s="11">
        <v>0</v>
      </c>
      <c r="AM282" s="9">
        <v>0</v>
      </c>
      <c r="AN282" s="9">
        <v>0</v>
      </c>
      <c r="AO282" s="9">
        <v>0</v>
      </c>
      <c r="AP282" s="10">
        <v>0</v>
      </c>
      <c r="AQ282" s="11">
        <v>0</v>
      </c>
      <c r="AR282" s="9">
        <v>0</v>
      </c>
      <c r="AS282" s="9">
        <v>0</v>
      </c>
      <c r="AT282" s="9">
        <v>0</v>
      </c>
      <c r="AU282" s="10">
        <v>0</v>
      </c>
      <c r="AV282" s="11">
        <v>0</v>
      </c>
      <c r="AW282" s="9">
        <v>0</v>
      </c>
      <c r="AX282" s="9">
        <v>0</v>
      </c>
      <c r="AY282" s="9">
        <v>0</v>
      </c>
      <c r="AZ282" s="10">
        <v>0</v>
      </c>
      <c r="BA282" s="11">
        <v>0</v>
      </c>
      <c r="BB282" s="9">
        <v>0</v>
      </c>
      <c r="BC282" s="9">
        <v>0</v>
      </c>
      <c r="BD282" s="9">
        <v>0</v>
      </c>
      <c r="BE282" s="10">
        <v>0</v>
      </c>
      <c r="BF282" s="11">
        <v>0</v>
      </c>
      <c r="BG282" s="9">
        <v>0</v>
      </c>
      <c r="BH282" s="9">
        <v>0</v>
      </c>
      <c r="BI282" s="9">
        <v>0</v>
      </c>
      <c r="BJ282" s="10">
        <v>0</v>
      </c>
      <c r="BK282" s="16">
        <f t="shared" si="19"/>
        <v>25.1606</v>
      </c>
      <c r="BL282" s="24"/>
      <c r="BM282" s="49"/>
    </row>
    <row r="283" spans="1:65" s="12" customFormat="1" ht="15">
      <c r="A283" s="5"/>
      <c r="B283" s="29" t="s">
        <v>331</v>
      </c>
      <c r="C283" s="11">
        <v>0</v>
      </c>
      <c r="D283" s="9">
        <v>14.0186</v>
      </c>
      <c r="E283" s="9">
        <v>0</v>
      </c>
      <c r="F283" s="9">
        <v>0</v>
      </c>
      <c r="G283" s="10">
        <v>0</v>
      </c>
      <c r="H283" s="11">
        <v>0.4675</v>
      </c>
      <c r="I283" s="9">
        <v>0.2835</v>
      </c>
      <c r="J283" s="9">
        <v>0</v>
      </c>
      <c r="K283" s="9">
        <v>0</v>
      </c>
      <c r="L283" s="10">
        <v>0.2103</v>
      </c>
      <c r="M283" s="11">
        <v>0</v>
      </c>
      <c r="N283" s="9">
        <v>0</v>
      </c>
      <c r="O283" s="9">
        <v>0</v>
      </c>
      <c r="P283" s="9">
        <v>0</v>
      </c>
      <c r="Q283" s="10">
        <v>0</v>
      </c>
      <c r="R283" s="11">
        <v>0.1928</v>
      </c>
      <c r="S283" s="9">
        <v>0</v>
      </c>
      <c r="T283" s="9">
        <v>0</v>
      </c>
      <c r="U283" s="9">
        <v>0</v>
      </c>
      <c r="V283" s="10">
        <v>0</v>
      </c>
      <c r="W283" s="11">
        <v>0</v>
      </c>
      <c r="X283" s="9">
        <v>0</v>
      </c>
      <c r="Y283" s="9">
        <v>0</v>
      </c>
      <c r="Z283" s="9">
        <v>0</v>
      </c>
      <c r="AA283" s="10">
        <v>0</v>
      </c>
      <c r="AB283" s="11">
        <v>0</v>
      </c>
      <c r="AC283" s="9">
        <v>0</v>
      </c>
      <c r="AD283" s="9">
        <v>0</v>
      </c>
      <c r="AE283" s="9">
        <v>0</v>
      </c>
      <c r="AF283" s="10">
        <v>0</v>
      </c>
      <c r="AG283" s="11">
        <v>0</v>
      </c>
      <c r="AH283" s="9">
        <v>0</v>
      </c>
      <c r="AI283" s="9">
        <v>0</v>
      </c>
      <c r="AJ283" s="9">
        <v>0</v>
      </c>
      <c r="AK283" s="10">
        <v>0</v>
      </c>
      <c r="AL283" s="11">
        <v>0</v>
      </c>
      <c r="AM283" s="9">
        <v>0</v>
      </c>
      <c r="AN283" s="9">
        <v>0</v>
      </c>
      <c r="AO283" s="9">
        <v>0</v>
      </c>
      <c r="AP283" s="10">
        <v>0</v>
      </c>
      <c r="AQ283" s="11">
        <v>0</v>
      </c>
      <c r="AR283" s="9">
        <v>0</v>
      </c>
      <c r="AS283" s="9">
        <v>0</v>
      </c>
      <c r="AT283" s="9">
        <v>0</v>
      </c>
      <c r="AU283" s="10">
        <v>0</v>
      </c>
      <c r="AV283" s="11">
        <v>0</v>
      </c>
      <c r="AW283" s="9">
        <v>0</v>
      </c>
      <c r="AX283" s="9">
        <v>0</v>
      </c>
      <c r="AY283" s="9">
        <v>0</v>
      </c>
      <c r="AZ283" s="10">
        <v>0</v>
      </c>
      <c r="BA283" s="11">
        <v>0</v>
      </c>
      <c r="BB283" s="9">
        <v>0</v>
      </c>
      <c r="BC283" s="9">
        <v>0</v>
      </c>
      <c r="BD283" s="9">
        <v>0</v>
      </c>
      <c r="BE283" s="10">
        <v>0</v>
      </c>
      <c r="BF283" s="11">
        <v>0</v>
      </c>
      <c r="BG283" s="9">
        <v>0</v>
      </c>
      <c r="BH283" s="9">
        <v>0</v>
      </c>
      <c r="BI283" s="9">
        <v>0</v>
      </c>
      <c r="BJ283" s="10">
        <v>0</v>
      </c>
      <c r="BK283" s="16">
        <f t="shared" si="19"/>
        <v>15.172699999999999</v>
      </c>
      <c r="BL283" s="24"/>
      <c r="BM283" s="49"/>
    </row>
    <row r="284" spans="1:65" s="12" customFormat="1" ht="15">
      <c r="A284" s="5"/>
      <c r="B284" s="29" t="s">
        <v>332</v>
      </c>
      <c r="C284" s="11">
        <v>0</v>
      </c>
      <c r="D284" s="9">
        <v>11.7533</v>
      </c>
      <c r="E284" s="9">
        <v>0</v>
      </c>
      <c r="F284" s="9">
        <v>0</v>
      </c>
      <c r="G284" s="10">
        <v>0</v>
      </c>
      <c r="H284" s="11">
        <v>0.5878</v>
      </c>
      <c r="I284" s="9">
        <v>0.0966</v>
      </c>
      <c r="J284" s="9">
        <v>0</v>
      </c>
      <c r="K284" s="9">
        <v>0</v>
      </c>
      <c r="L284" s="10">
        <v>0</v>
      </c>
      <c r="M284" s="11">
        <v>0</v>
      </c>
      <c r="N284" s="9">
        <v>0</v>
      </c>
      <c r="O284" s="9">
        <v>0</v>
      </c>
      <c r="P284" s="9">
        <v>0</v>
      </c>
      <c r="Q284" s="10">
        <v>0</v>
      </c>
      <c r="R284" s="11">
        <v>0.1483</v>
      </c>
      <c r="S284" s="9">
        <v>0</v>
      </c>
      <c r="T284" s="9">
        <v>0</v>
      </c>
      <c r="U284" s="9">
        <v>0</v>
      </c>
      <c r="V284" s="10">
        <v>0.1175</v>
      </c>
      <c r="W284" s="11">
        <v>0</v>
      </c>
      <c r="X284" s="9">
        <v>0</v>
      </c>
      <c r="Y284" s="9">
        <v>0</v>
      </c>
      <c r="Z284" s="9">
        <v>0</v>
      </c>
      <c r="AA284" s="10">
        <v>0</v>
      </c>
      <c r="AB284" s="11">
        <v>0</v>
      </c>
      <c r="AC284" s="9">
        <v>0</v>
      </c>
      <c r="AD284" s="9">
        <v>0</v>
      </c>
      <c r="AE284" s="9">
        <v>0</v>
      </c>
      <c r="AF284" s="10">
        <v>0</v>
      </c>
      <c r="AG284" s="11">
        <v>0</v>
      </c>
      <c r="AH284" s="9">
        <v>0</v>
      </c>
      <c r="AI284" s="9">
        <v>0</v>
      </c>
      <c r="AJ284" s="9">
        <v>0</v>
      </c>
      <c r="AK284" s="10">
        <v>0</v>
      </c>
      <c r="AL284" s="11">
        <v>0</v>
      </c>
      <c r="AM284" s="9">
        <v>0</v>
      </c>
      <c r="AN284" s="9">
        <v>0</v>
      </c>
      <c r="AO284" s="9">
        <v>0</v>
      </c>
      <c r="AP284" s="10">
        <v>0</v>
      </c>
      <c r="AQ284" s="11">
        <v>0</v>
      </c>
      <c r="AR284" s="9">
        <v>0</v>
      </c>
      <c r="AS284" s="9">
        <v>0</v>
      </c>
      <c r="AT284" s="9">
        <v>0</v>
      </c>
      <c r="AU284" s="10">
        <v>0</v>
      </c>
      <c r="AV284" s="11">
        <v>0</v>
      </c>
      <c r="AW284" s="9">
        <v>0</v>
      </c>
      <c r="AX284" s="9">
        <v>0</v>
      </c>
      <c r="AY284" s="9">
        <v>0</v>
      </c>
      <c r="AZ284" s="10">
        <v>0</v>
      </c>
      <c r="BA284" s="11">
        <v>0</v>
      </c>
      <c r="BB284" s="9">
        <v>0</v>
      </c>
      <c r="BC284" s="9">
        <v>0</v>
      </c>
      <c r="BD284" s="9">
        <v>0</v>
      </c>
      <c r="BE284" s="10">
        <v>0</v>
      </c>
      <c r="BF284" s="11">
        <v>0</v>
      </c>
      <c r="BG284" s="9">
        <v>0</v>
      </c>
      <c r="BH284" s="9">
        <v>0</v>
      </c>
      <c r="BI284" s="9">
        <v>0</v>
      </c>
      <c r="BJ284" s="10">
        <v>0</v>
      </c>
      <c r="BK284" s="16">
        <f t="shared" si="19"/>
        <v>12.7035</v>
      </c>
      <c r="BL284" s="24"/>
      <c r="BM284" s="49"/>
    </row>
    <row r="285" spans="1:65" s="12" customFormat="1" ht="15">
      <c r="A285" s="5"/>
      <c r="B285" s="29" t="s">
        <v>333</v>
      </c>
      <c r="C285" s="11">
        <v>0</v>
      </c>
      <c r="D285" s="9">
        <v>37.2469</v>
      </c>
      <c r="E285" s="9">
        <v>0</v>
      </c>
      <c r="F285" s="9">
        <v>0</v>
      </c>
      <c r="G285" s="10">
        <v>0</v>
      </c>
      <c r="H285" s="11">
        <v>0.2581</v>
      </c>
      <c r="I285" s="9">
        <v>0.3063</v>
      </c>
      <c r="J285" s="9">
        <v>0</v>
      </c>
      <c r="K285" s="9">
        <v>0</v>
      </c>
      <c r="L285" s="10">
        <v>0.1529</v>
      </c>
      <c r="M285" s="11">
        <v>0</v>
      </c>
      <c r="N285" s="9">
        <v>0</v>
      </c>
      <c r="O285" s="9">
        <v>0</v>
      </c>
      <c r="P285" s="9">
        <v>0</v>
      </c>
      <c r="Q285" s="10">
        <v>0</v>
      </c>
      <c r="R285" s="11">
        <v>0.0649</v>
      </c>
      <c r="S285" s="9">
        <v>0.5485</v>
      </c>
      <c r="T285" s="9">
        <v>0</v>
      </c>
      <c r="U285" s="9">
        <v>0</v>
      </c>
      <c r="V285" s="10">
        <v>0</v>
      </c>
      <c r="W285" s="11">
        <v>0</v>
      </c>
      <c r="X285" s="9">
        <v>0</v>
      </c>
      <c r="Y285" s="9">
        <v>0</v>
      </c>
      <c r="Z285" s="9">
        <v>0</v>
      </c>
      <c r="AA285" s="10">
        <v>0</v>
      </c>
      <c r="AB285" s="11">
        <v>0</v>
      </c>
      <c r="AC285" s="9">
        <v>0</v>
      </c>
      <c r="AD285" s="9">
        <v>0</v>
      </c>
      <c r="AE285" s="9">
        <v>0</v>
      </c>
      <c r="AF285" s="10">
        <v>0</v>
      </c>
      <c r="AG285" s="11">
        <v>0</v>
      </c>
      <c r="AH285" s="9">
        <v>0</v>
      </c>
      <c r="AI285" s="9">
        <v>0</v>
      </c>
      <c r="AJ285" s="9">
        <v>0</v>
      </c>
      <c r="AK285" s="10">
        <v>0</v>
      </c>
      <c r="AL285" s="11">
        <v>0</v>
      </c>
      <c r="AM285" s="9">
        <v>0</v>
      </c>
      <c r="AN285" s="9">
        <v>0</v>
      </c>
      <c r="AO285" s="9">
        <v>0</v>
      </c>
      <c r="AP285" s="10">
        <v>0</v>
      </c>
      <c r="AQ285" s="11">
        <v>0</v>
      </c>
      <c r="AR285" s="9">
        <v>0</v>
      </c>
      <c r="AS285" s="9">
        <v>0</v>
      </c>
      <c r="AT285" s="9">
        <v>0</v>
      </c>
      <c r="AU285" s="10">
        <v>0</v>
      </c>
      <c r="AV285" s="11">
        <v>0</v>
      </c>
      <c r="AW285" s="9">
        <v>0</v>
      </c>
      <c r="AX285" s="9">
        <v>0</v>
      </c>
      <c r="AY285" s="9">
        <v>0</v>
      </c>
      <c r="AZ285" s="10">
        <v>0</v>
      </c>
      <c r="BA285" s="11">
        <v>0</v>
      </c>
      <c r="BB285" s="9">
        <v>0</v>
      </c>
      <c r="BC285" s="9">
        <v>0</v>
      </c>
      <c r="BD285" s="9">
        <v>0</v>
      </c>
      <c r="BE285" s="10">
        <v>0</v>
      </c>
      <c r="BF285" s="11">
        <v>0</v>
      </c>
      <c r="BG285" s="9">
        <v>0</v>
      </c>
      <c r="BH285" s="9">
        <v>0</v>
      </c>
      <c r="BI285" s="9">
        <v>0</v>
      </c>
      <c r="BJ285" s="10">
        <v>0</v>
      </c>
      <c r="BK285" s="16">
        <f t="shared" si="19"/>
        <v>38.5776</v>
      </c>
      <c r="BL285" s="24"/>
      <c r="BM285" s="56"/>
    </row>
    <row r="286" spans="1:65" s="12" customFormat="1" ht="15">
      <c r="A286" s="5"/>
      <c r="B286" s="29" t="s">
        <v>334</v>
      </c>
      <c r="C286" s="11">
        <v>0</v>
      </c>
      <c r="D286" s="9">
        <v>13.0328</v>
      </c>
      <c r="E286" s="9">
        <v>0</v>
      </c>
      <c r="F286" s="9">
        <v>0</v>
      </c>
      <c r="G286" s="10">
        <v>0</v>
      </c>
      <c r="H286" s="11">
        <v>0.1791</v>
      </c>
      <c r="I286" s="9">
        <v>0.2133</v>
      </c>
      <c r="J286" s="9">
        <v>0</v>
      </c>
      <c r="K286" s="9">
        <v>0</v>
      </c>
      <c r="L286" s="10">
        <v>0.0989</v>
      </c>
      <c r="M286" s="11">
        <v>0</v>
      </c>
      <c r="N286" s="9">
        <v>0</v>
      </c>
      <c r="O286" s="9">
        <v>0</v>
      </c>
      <c r="P286" s="9">
        <v>0</v>
      </c>
      <c r="Q286" s="10">
        <v>0</v>
      </c>
      <c r="R286" s="11">
        <v>0.0337</v>
      </c>
      <c r="S286" s="9">
        <v>0.2214</v>
      </c>
      <c r="T286" s="9">
        <v>0</v>
      </c>
      <c r="U286" s="9">
        <v>0</v>
      </c>
      <c r="V286" s="10">
        <v>0</v>
      </c>
      <c r="W286" s="11">
        <v>0</v>
      </c>
      <c r="X286" s="9">
        <v>0</v>
      </c>
      <c r="Y286" s="9">
        <v>0</v>
      </c>
      <c r="Z286" s="9">
        <v>0</v>
      </c>
      <c r="AA286" s="10">
        <v>0</v>
      </c>
      <c r="AB286" s="11">
        <v>0</v>
      </c>
      <c r="AC286" s="9">
        <v>0</v>
      </c>
      <c r="AD286" s="9">
        <v>0</v>
      </c>
      <c r="AE286" s="9">
        <v>0</v>
      </c>
      <c r="AF286" s="10">
        <v>0</v>
      </c>
      <c r="AG286" s="11">
        <v>0</v>
      </c>
      <c r="AH286" s="9">
        <v>0</v>
      </c>
      <c r="AI286" s="9">
        <v>0</v>
      </c>
      <c r="AJ286" s="9">
        <v>0</v>
      </c>
      <c r="AK286" s="10">
        <v>0</v>
      </c>
      <c r="AL286" s="11">
        <v>0</v>
      </c>
      <c r="AM286" s="9">
        <v>0</v>
      </c>
      <c r="AN286" s="9">
        <v>0</v>
      </c>
      <c r="AO286" s="9">
        <v>0</v>
      </c>
      <c r="AP286" s="10">
        <v>0</v>
      </c>
      <c r="AQ286" s="11">
        <v>0</v>
      </c>
      <c r="AR286" s="9">
        <v>0</v>
      </c>
      <c r="AS286" s="9">
        <v>0</v>
      </c>
      <c r="AT286" s="9">
        <v>0</v>
      </c>
      <c r="AU286" s="10">
        <v>0</v>
      </c>
      <c r="AV286" s="11">
        <v>0</v>
      </c>
      <c r="AW286" s="9">
        <v>0</v>
      </c>
      <c r="AX286" s="9">
        <v>0</v>
      </c>
      <c r="AY286" s="9">
        <v>0</v>
      </c>
      <c r="AZ286" s="10">
        <v>0</v>
      </c>
      <c r="BA286" s="11">
        <v>0</v>
      </c>
      <c r="BB286" s="9">
        <v>0</v>
      </c>
      <c r="BC286" s="9">
        <v>0</v>
      </c>
      <c r="BD286" s="9">
        <v>0</v>
      </c>
      <c r="BE286" s="10">
        <v>0</v>
      </c>
      <c r="BF286" s="11">
        <v>0</v>
      </c>
      <c r="BG286" s="9">
        <v>0</v>
      </c>
      <c r="BH286" s="9">
        <v>0</v>
      </c>
      <c r="BI286" s="9">
        <v>0</v>
      </c>
      <c r="BJ286" s="10">
        <v>0</v>
      </c>
      <c r="BK286" s="16">
        <f t="shared" si="19"/>
        <v>13.7792</v>
      </c>
      <c r="BL286" s="24"/>
      <c r="BM286" s="49"/>
    </row>
    <row r="287" spans="1:65" s="20" customFormat="1" ht="15">
      <c r="A287" s="5"/>
      <c r="B287" s="14" t="s">
        <v>14</v>
      </c>
      <c r="C287" s="19">
        <f>SUM(C280:C286)</f>
        <v>0</v>
      </c>
      <c r="D287" s="17">
        <f>SUM(D280:D286)</f>
        <v>101.77731151252388</v>
      </c>
      <c r="E287" s="17">
        <f>SUM(E280:E286)</f>
        <v>0</v>
      </c>
      <c r="F287" s="17">
        <f>SUM(F280:F286)</f>
        <v>0</v>
      </c>
      <c r="G287" s="18">
        <f>SUM(G280:G286)</f>
        <v>0</v>
      </c>
      <c r="H287" s="19">
        <f aca="true" t="shared" si="20" ref="H287:BJ287">SUM(H280:H286)</f>
        <v>9.2483</v>
      </c>
      <c r="I287" s="17">
        <f t="shared" si="20"/>
        <v>310.6734000000001</v>
      </c>
      <c r="J287" s="17">
        <f t="shared" si="20"/>
        <v>10.9971</v>
      </c>
      <c r="K287" s="17">
        <f t="shared" si="20"/>
        <v>0</v>
      </c>
      <c r="L287" s="18">
        <f t="shared" si="20"/>
        <v>3.5188153766239227</v>
      </c>
      <c r="M287" s="19">
        <f t="shared" si="20"/>
        <v>0</v>
      </c>
      <c r="N287" s="17">
        <f t="shared" si="20"/>
        <v>0</v>
      </c>
      <c r="O287" s="17">
        <f t="shared" si="20"/>
        <v>0</v>
      </c>
      <c r="P287" s="17">
        <f t="shared" si="20"/>
        <v>0</v>
      </c>
      <c r="Q287" s="18">
        <f t="shared" si="20"/>
        <v>0</v>
      </c>
      <c r="R287" s="19">
        <f t="shared" si="20"/>
        <v>6.0062999999999995</v>
      </c>
      <c r="S287" s="17">
        <f t="shared" si="20"/>
        <v>1.6212</v>
      </c>
      <c r="T287" s="17">
        <f t="shared" si="20"/>
        <v>0</v>
      </c>
      <c r="U287" s="17">
        <f t="shared" si="20"/>
        <v>0</v>
      </c>
      <c r="V287" s="18">
        <f t="shared" si="20"/>
        <v>0.8693</v>
      </c>
      <c r="W287" s="19">
        <f t="shared" si="20"/>
        <v>0</v>
      </c>
      <c r="X287" s="17">
        <f t="shared" si="20"/>
        <v>0</v>
      </c>
      <c r="Y287" s="17">
        <f t="shared" si="20"/>
        <v>0</v>
      </c>
      <c r="Z287" s="17">
        <f t="shared" si="20"/>
        <v>0</v>
      </c>
      <c r="AA287" s="18">
        <f t="shared" si="20"/>
        <v>0</v>
      </c>
      <c r="AB287" s="19">
        <f t="shared" si="20"/>
        <v>0</v>
      </c>
      <c r="AC287" s="17">
        <f t="shared" si="20"/>
        <v>0</v>
      </c>
      <c r="AD287" s="17">
        <f t="shared" si="20"/>
        <v>0</v>
      </c>
      <c r="AE287" s="17">
        <f t="shared" si="20"/>
        <v>0</v>
      </c>
      <c r="AF287" s="18">
        <f t="shared" si="20"/>
        <v>0</v>
      </c>
      <c r="AG287" s="19">
        <f t="shared" si="20"/>
        <v>0</v>
      </c>
      <c r="AH287" s="17">
        <f t="shared" si="20"/>
        <v>0</v>
      </c>
      <c r="AI287" s="17">
        <f t="shared" si="20"/>
        <v>0</v>
      </c>
      <c r="AJ287" s="17">
        <f t="shared" si="20"/>
        <v>0</v>
      </c>
      <c r="AK287" s="18">
        <f t="shared" si="20"/>
        <v>0</v>
      </c>
      <c r="AL287" s="19">
        <f t="shared" si="20"/>
        <v>0</v>
      </c>
      <c r="AM287" s="17">
        <f t="shared" si="20"/>
        <v>0</v>
      </c>
      <c r="AN287" s="17">
        <f t="shared" si="20"/>
        <v>0</v>
      </c>
      <c r="AO287" s="17">
        <f t="shared" si="20"/>
        <v>0</v>
      </c>
      <c r="AP287" s="18">
        <f t="shared" si="20"/>
        <v>0</v>
      </c>
      <c r="AQ287" s="19">
        <f t="shared" si="20"/>
        <v>0</v>
      </c>
      <c r="AR287" s="17">
        <f t="shared" si="20"/>
        <v>0</v>
      </c>
      <c r="AS287" s="17">
        <f t="shared" si="20"/>
        <v>0</v>
      </c>
      <c r="AT287" s="17">
        <f t="shared" si="20"/>
        <v>0</v>
      </c>
      <c r="AU287" s="18">
        <f t="shared" si="20"/>
        <v>0</v>
      </c>
      <c r="AV287" s="19">
        <f t="shared" si="20"/>
        <v>0</v>
      </c>
      <c r="AW287" s="17">
        <f t="shared" si="20"/>
        <v>0</v>
      </c>
      <c r="AX287" s="17">
        <f t="shared" si="20"/>
        <v>0</v>
      </c>
      <c r="AY287" s="17">
        <f t="shared" si="20"/>
        <v>0</v>
      </c>
      <c r="AZ287" s="18">
        <f t="shared" si="20"/>
        <v>0</v>
      </c>
      <c r="BA287" s="19">
        <f t="shared" si="20"/>
        <v>0</v>
      </c>
      <c r="BB287" s="17">
        <f t="shared" si="20"/>
        <v>0</v>
      </c>
      <c r="BC287" s="17">
        <f t="shared" si="20"/>
        <v>0</v>
      </c>
      <c r="BD287" s="17">
        <f t="shared" si="20"/>
        <v>0</v>
      </c>
      <c r="BE287" s="18">
        <f t="shared" si="20"/>
        <v>0</v>
      </c>
      <c r="BF287" s="19">
        <f t="shared" si="20"/>
        <v>0</v>
      </c>
      <c r="BG287" s="17">
        <f t="shared" si="20"/>
        <v>0</v>
      </c>
      <c r="BH287" s="17">
        <f t="shared" si="20"/>
        <v>0</v>
      </c>
      <c r="BI287" s="17">
        <f t="shared" si="20"/>
        <v>0</v>
      </c>
      <c r="BJ287" s="18">
        <f t="shared" si="20"/>
        <v>0</v>
      </c>
      <c r="BK287" s="18">
        <f>SUM(BK280:BK286)</f>
        <v>444.7117268891479</v>
      </c>
      <c r="BL287" s="15"/>
      <c r="BM287" s="49"/>
    </row>
    <row r="288" spans="1:65" s="20" customFormat="1" ht="15">
      <c r="A288" s="5"/>
      <c r="B288" s="21" t="s">
        <v>25</v>
      </c>
      <c r="C288" s="19">
        <f>C287+C278</f>
        <v>0</v>
      </c>
      <c r="D288" s="17">
        <f>D287+D278</f>
        <v>102.39291151252388</v>
      </c>
      <c r="E288" s="17">
        <f>E287+E278</f>
        <v>0</v>
      </c>
      <c r="F288" s="17">
        <f>F287+F278</f>
        <v>0</v>
      </c>
      <c r="G288" s="18">
        <f>G287+G278</f>
        <v>0</v>
      </c>
      <c r="H288" s="19">
        <f aca="true" t="shared" si="21" ref="H288:BJ288">H287+H278</f>
        <v>133.0122</v>
      </c>
      <c r="I288" s="17">
        <f t="shared" si="21"/>
        <v>1381.5222</v>
      </c>
      <c r="J288" s="17">
        <f t="shared" si="21"/>
        <v>10.997399999999999</v>
      </c>
      <c r="K288" s="17">
        <f t="shared" si="21"/>
        <v>0.8203</v>
      </c>
      <c r="L288" s="18">
        <f t="shared" si="21"/>
        <v>119.81681537662392</v>
      </c>
      <c r="M288" s="19">
        <f t="shared" si="21"/>
        <v>0</v>
      </c>
      <c r="N288" s="17">
        <f t="shared" si="21"/>
        <v>0</v>
      </c>
      <c r="O288" s="17">
        <f t="shared" si="21"/>
        <v>0</v>
      </c>
      <c r="P288" s="17">
        <f t="shared" si="21"/>
        <v>0</v>
      </c>
      <c r="Q288" s="18">
        <f t="shared" si="21"/>
        <v>0</v>
      </c>
      <c r="R288" s="19">
        <f t="shared" si="21"/>
        <v>72.3686</v>
      </c>
      <c r="S288" s="17">
        <f t="shared" si="21"/>
        <v>4.0046</v>
      </c>
      <c r="T288" s="17">
        <f t="shared" si="21"/>
        <v>0.0038</v>
      </c>
      <c r="U288" s="17">
        <f t="shared" si="21"/>
        <v>0</v>
      </c>
      <c r="V288" s="18">
        <f t="shared" si="21"/>
        <v>17.119899999999998</v>
      </c>
      <c r="W288" s="19">
        <f t="shared" si="21"/>
        <v>0</v>
      </c>
      <c r="X288" s="17">
        <f t="shared" si="21"/>
        <v>0</v>
      </c>
      <c r="Y288" s="17">
        <f t="shared" si="21"/>
        <v>0</v>
      </c>
      <c r="Z288" s="17">
        <f t="shared" si="21"/>
        <v>0</v>
      </c>
      <c r="AA288" s="18">
        <f t="shared" si="21"/>
        <v>0</v>
      </c>
      <c r="AB288" s="19">
        <f t="shared" si="21"/>
        <v>0</v>
      </c>
      <c r="AC288" s="17">
        <f t="shared" si="21"/>
        <v>0</v>
      </c>
      <c r="AD288" s="17">
        <f t="shared" si="21"/>
        <v>0</v>
      </c>
      <c r="AE288" s="17">
        <f t="shared" si="21"/>
        <v>0</v>
      </c>
      <c r="AF288" s="18">
        <f t="shared" si="21"/>
        <v>0</v>
      </c>
      <c r="AG288" s="19">
        <f t="shared" si="21"/>
        <v>0</v>
      </c>
      <c r="AH288" s="17">
        <f t="shared" si="21"/>
        <v>0</v>
      </c>
      <c r="AI288" s="17">
        <f t="shared" si="21"/>
        <v>0</v>
      </c>
      <c r="AJ288" s="17">
        <f t="shared" si="21"/>
        <v>0</v>
      </c>
      <c r="AK288" s="18">
        <f t="shared" si="21"/>
        <v>0</v>
      </c>
      <c r="AL288" s="19">
        <f t="shared" si="21"/>
        <v>0</v>
      </c>
      <c r="AM288" s="17">
        <f t="shared" si="21"/>
        <v>0</v>
      </c>
      <c r="AN288" s="17">
        <f t="shared" si="21"/>
        <v>0</v>
      </c>
      <c r="AO288" s="17">
        <f t="shared" si="21"/>
        <v>0</v>
      </c>
      <c r="AP288" s="18">
        <f t="shared" si="21"/>
        <v>0</v>
      </c>
      <c r="AQ288" s="19">
        <f t="shared" si="21"/>
        <v>0</v>
      </c>
      <c r="AR288" s="17">
        <f t="shared" si="21"/>
        <v>0</v>
      </c>
      <c r="AS288" s="17">
        <f t="shared" si="21"/>
        <v>0</v>
      </c>
      <c r="AT288" s="17">
        <f t="shared" si="21"/>
        <v>0</v>
      </c>
      <c r="AU288" s="18">
        <f t="shared" si="21"/>
        <v>0</v>
      </c>
      <c r="AV288" s="19">
        <f t="shared" si="21"/>
        <v>0</v>
      </c>
      <c r="AW288" s="17">
        <f t="shared" si="21"/>
        <v>0</v>
      </c>
      <c r="AX288" s="17">
        <f t="shared" si="21"/>
        <v>0</v>
      </c>
      <c r="AY288" s="17">
        <f t="shared" si="21"/>
        <v>0</v>
      </c>
      <c r="AZ288" s="18">
        <f t="shared" si="21"/>
        <v>0</v>
      </c>
      <c r="BA288" s="19">
        <f t="shared" si="21"/>
        <v>0</v>
      </c>
      <c r="BB288" s="17">
        <f t="shared" si="21"/>
        <v>0</v>
      </c>
      <c r="BC288" s="17">
        <f t="shared" si="21"/>
        <v>0</v>
      </c>
      <c r="BD288" s="17">
        <f t="shared" si="21"/>
        <v>0</v>
      </c>
      <c r="BE288" s="18">
        <f t="shared" si="21"/>
        <v>0</v>
      </c>
      <c r="BF288" s="19">
        <f t="shared" si="21"/>
        <v>0</v>
      </c>
      <c r="BG288" s="17">
        <f t="shared" si="21"/>
        <v>0</v>
      </c>
      <c r="BH288" s="17">
        <f t="shared" si="21"/>
        <v>0</v>
      </c>
      <c r="BI288" s="17">
        <f t="shared" si="21"/>
        <v>0</v>
      </c>
      <c r="BJ288" s="18">
        <f t="shared" si="21"/>
        <v>0</v>
      </c>
      <c r="BK288" s="18">
        <f>BK287+BK278</f>
        <v>1842.058726889148</v>
      </c>
      <c r="BL288" s="15"/>
      <c r="BM288" s="49"/>
    </row>
    <row r="289" spans="1:65" s="12" customFormat="1" ht="15">
      <c r="A289" s="5"/>
      <c r="B289" s="21"/>
      <c r="C289" s="43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5"/>
      <c r="BL289" s="15"/>
      <c r="BM289" s="49"/>
    </row>
    <row r="290" spans="1:65" s="12" customFormat="1" ht="15">
      <c r="A290" s="5" t="s">
        <v>47</v>
      </c>
      <c r="B290" s="23" t="s">
        <v>48</v>
      </c>
      <c r="C290" s="51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3"/>
      <c r="BL290" s="15"/>
      <c r="BM290" s="49"/>
    </row>
    <row r="291" spans="1:65" s="12" customFormat="1" ht="15">
      <c r="A291" s="5" t="s">
        <v>9</v>
      </c>
      <c r="B291" s="32" t="s">
        <v>49</v>
      </c>
      <c r="C291" s="51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3"/>
      <c r="BL291" s="15"/>
      <c r="BM291" s="49"/>
    </row>
    <row r="292" spans="1:65" s="30" customFormat="1" ht="15">
      <c r="A292" s="28"/>
      <c r="B292" s="29" t="s">
        <v>38</v>
      </c>
      <c r="C292" s="46">
        <v>0</v>
      </c>
      <c r="D292" s="47">
        <v>0</v>
      </c>
      <c r="E292" s="47">
        <v>0</v>
      </c>
      <c r="F292" s="47">
        <v>0</v>
      </c>
      <c r="G292" s="48">
        <v>0</v>
      </c>
      <c r="H292" s="46">
        <v>0</v>
      </c>
      <c r="I292" s="47">
        <v>0</v>
      </c>
      <c r="J292" s="47">
        <v>0</v>
      </c>
      <c r="K292" s="47">
        <v>0</v>
      </c>
      <c r="L292" s="48">
        <v>0</v>
      </c>
      <c r="M292" s="46">
        <v>0</v>
      </c>
      <c r="N292" s="47">
        <v>0</v>
      </c>
      <c r="O292" s="47">
        <v>0</v>
      </c>
      <c r="P292" s="47">
        <v>0</v>
      </c>
      <c r="Q292" s="48">
        <v>0</v>
      </c>
      <c r="R292" s="46">
        <v>0</v>
      </c>
      <c r="S292" s="47">
        <v>0</v>
      </c>
      <c r="T292" s="47">
        <v>0</v>
      </c>
      <c r="U292" s="47">
        <v>0</v>
      </c>
      <c r="V292" s="48">
        <v>0</v>
      </c>
      <c r="W292" s="46">
        <v>0</v>
      </c>
      <c r="X292" s="47">
        <v>0</v>
      </c>
      <c r="Y292" s="47">
        <v>0</v>
      </c>
      <c r="Z292" s="47">
        <v>0</v>
      </c>
      <c r="AA292" s="48">
        <v>0</v>
      </c>
      <c r="AB292" s="46">
        <v>0</v>
      </c>
      <c r="AC292" s="47">
        <v>0</v>
      </c>
      <c r="AD292" s="47">
        <v>0</v>
      </c>
      <c r="AE292" s="47">
        <v>0</v>
      </c>
      <c r="AF292" s="48">
        <v>0</v>
      </c>
      <c r="AG292" s="46">
        <v>0</v>
      </c>
      <c r="AH292" s="47">
        <v>0</v>
      </c>
      <c r="AI292" s="47">
        <v>0</v>
      </c>
      <c r="AJ292" s="47">
        <v>0</v>
      </c>
      <c r="AK292" s="48">
        <v>0</v>
      </c>
      <c r="AL292" s="46">
        <v>0</v>
      </c>
      <c r="AM292" s="47">
        <v>0</v>
      </c>
      <c r="AN292" s="47">
        <v>0</v>
      </c>
      <c r="AO292" s="47">
        <v>0</v>
      </c>
      <c r="AP292" s="48">
        <v>0</v>
      </c>
      <c r="AQ292" s="46">
        <v>0</v>
      </c>
      <c r="AR292" s="47">
        <v>0</v>
      </c>
      <c r="AS292" s="47">
        <v>0</v>
      </c>
      <c r="AT292" s="47">
        <v>0</v>
      </c>
      <c r="AU292" s="48">
        <v>0</v>
      </c>
      <c r="AV292" s="46">
        <v>0</v>
      </c>
      <c r="AW292" s="47">
        <v>0</v>
      </c>
      <c r="AX292" s="47">
        <v>0</v>
      </c>
      <c r="AY292" s="47">
        <v>0</v>
      </c>
      <c r="AZ292" s="48">
        <v>0</v>
      </c>
      <c r="BA292" s="46">
        <v>0</v>
      </c>
      <c r="BB292" s="47">
        <v>0</v>
      </c>
      <c r="BC292" s="47">
        <v>0</v>
      </c>
      <c r="BD292" s="47">
        <v>0</v>
      </c>
      <c r="BE292" s="48">
        <v>0</v>
      </c>
      <c r="BF292" s="46">
        <v>0</v>
      </c>
      <c r="BG292" s="47">
        <v>0</v>
      </c>
      <c r="BH292" s="47">
        <v>0</v>
      </c>
      <c r="BI292" s="47">
        <v>0</v>
      </c>
      <c r="BJ292" s="48">
        <v>0</v>
      </c>
      <c r="BK292" s="46">
        <v>0</v>
      </c>
      <c r="BL292" s="15"/>
      <c r="BM292" s="49"/>
    </row>
    <row r="293" spans="1:65" s="20" customFormat="1" ht="15">
      <c r="A293" s="5"/>
      <c r="B293" s="21" t="s">
        <v>29</v>
      </c>
      <c r="C293" s="19">
        <v>0</v>
      </c>
      <c r="D293" s="17">
        <v>0</v>
      </c>
      <c r="E293" s="17">
        <v>0</v>
      </c>
      <c r="F293" s="17">
        <v>0</v>
      </c>
      <c r="G293" s="18">
        <v>0</v>
      </c>
      <c r="H293" s="19">
        <v>0</v>
      </c>
      <c r="I293" s="17">
        <v>0</v>
      </c>
      <c r="J293" s="17">
        <v>0</v>
      </c>
      <c r="K293" s="17">
        <v>0</v>
      </c>
      <c r="L293" s="18">
        <v>0</v>
      </c>
      <c r="M293" s="19">
        <v>0</v>
      </c>
      <c r="N293" s="17">
        <v>0</v>
      </c>
      <c r="O293" s="17">
        <v>0</v>
      </c>
      <c r="P293" s="17">
        <v>0</v>
      </c>
      <c r="Q293" s="18">
        <v>0</v>
      </c>
      <c r="R293" s="19">
        <v>0</v>
      </c>
      <c r="S293" s="17">
        <v>0</v>
      </c>
      <c r="T293" s="17">
        <v>0</v>
      </c>
      <c r="U293" s="17">
        <v>0</v>
      </c>
      <c r="V293" s="18">
        <v>0</v>
      </c>
      <c r="W293" s="19">
        <v>0</v>
      </c>
      <c r="X293" s="17">
        <v>0</v>
      </c>
      <c r="Y293" s="17">
        <v>0</v>
      </c>
      <c r="Z293" s="17">
        <v>0</v>
      </c>
      <c r="AA293" s="18">
        <v>0</v>
      </c>
      <c r="AB293" s="19">
        <v>0</v>
      </c>
      <c r="AC293" s="17">
        <v>0</v>
      </c>
      <c r="AD293" s="17">
        <v>0</v>
      </c>
      <c r="AE293" s="17">
        <v>0</v>
      </c>
      <c r="AF293" s="18">
        <v>0</v>
      </c>
      <c r="AG293" s="19">
        <v>0</v>
      </c>
      <c r="AH293" s="17">
        <v>0</v>
      </c>
      <c r="AI293" s="17">
        <v>0</v>
      </c>
      <c r="AJ293" s="17">
        <v>0</v>
      </c>
      <c r="AK293" s="18">
        <v>0</v>
      </c>
      <c r="AL293" s="19">
        <v>0</v>
      </c>
      <c r="AM293" s="17">
        <v>0</v>
      </c>
      <c r="AN293" s="17">
        <v>0</v>
      </c>
      <c r="AO293" s="17">
        <v>0</v>
      </c>
      <c r="AP293" s="18">
        <v>0</v>
      </c>
      <c r="AQ293" s="19">
        <v>0</v>
      </c>
      <c r="AR293" s="17">
        <v>0</v>
      </c>
      <c r="AS293" s="17">
        <v>0</v>
      </c>
      <c r="AT293" s="17">
        <v>0</v>
      </c>
      <c r="AU293" s="18">
        <v>0</v>
      </c>
      <c r="AV293" s="19">
        <v>0</v>
      </c>
      <c r="AW293" s="17">
        <v>0</v>
      </c>
      <c r="AX293" s="17">
        <v>0</v>
      </c>
      <c r="AY293" s="17">
        <v>0</v>
      </c>
      <c r="AZ293" s="18">
        <v>0</v>
      </c>
      <c r="BA293" s="19">
        <v>0</v>
      </c>
      <c r="BB293" s="17">
        <v>0</v>
      </c>
      <c r="BC293" s="17">
        <v>0</v>
      </c>
      <c r="BD293" s="17">
        <v>0</v>
      </c>
      <c r="BE293" s="18">
        <v>0</v>
      </c>
      <c r="BF293" s="19">
        <v>0</v>
      </c>
      <c r="BG293" s="17">
        <v>0</v>
      </c>
      <c r="BH293" s="17">
        <v>0</v>
      </c>
      <c r="BI293" s="17">
        <v>0</v>
      </c>
      <c r="BJ293" s="18">
        <v>0</v>
      </c>
      <c r="BK293" s="31">
        <v>0</v>
      </c>
      <c r="BL293" s="15"/>
      <c r="BM293" s="49"/>
    </row>
    <row r="294" spans="1:65" s="12" customFormat="1" ht="12" customHeight="1">
      <c r="A294" s="5"/>
      <c r="B294" s="25"/>
      <c r="C294" s="51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3"/>
      <c r="BL294" s="15"/>
      <c r="BM294" s="49"/>
    </row>
    <row r="295" spans="1:65" s="20" customFormat="1" ht="15">
      <c r="A295" s="5"/>
      <c r="B295" s="33" t="s">
        <v>50</v>
      </c>
      <c r="C295" s="34">
        <f aca="true" t="shared" si="22" ref="C295:AH295">C293+C288+C273+C268+C227</f>
        <v>0</v>
      </c>
      <c r="D295" s="34">
        <f t="shared" si="22"/>
        <v>4928.185114868455</v>
      </c>
      <c r="E295" s="34">
        <f t="shared" si="22"/>
        <v>0</v>
      </c>
      <c r="F295" s="34">
        <f t="shared" si="22"/>
        <v>0</v>
      </c>
      <c r="G295" s="34">
        <f t="shared" si="22"/>
        <v>232.8090610780998</v>
      </c>
      <c r="H295" s="34">
        <f t="shared" si="22"/>
        <v>3716.629724175248</v>
      </c>
      <c r="I295" s="34">
        <f t="shared" si="22"/>
        <v>45735.59363848677</v>
      </c>
      <c r="J295" s="34">
        <f t="shared" si="22"/>
        <v>5237.621945483898</v>
      </c>
      <c r="K295" s="34">
        <f t="shared" si="22"/>
        <v>343.72559491396646</v>
      </c>
      <c r="L295" s="34">
        <f t="shared" si="22"/>
        <v>2810.212274802162</v>
      </c>
      <c r="M295" s="34">
        <f t="shared" si="22"/>
        <v>0</v>
      </c>
      <c r="N295" s="34">
        <f t="shared" si="22"/>
        <v>0</v>
      </c>
      <c r="O295" s="34">
        <f t="shared" si="22"/>
        <v>0</v>
      </c>
      <c r="P295" s="34">
        <f t="shared" si="22"/>
        <v>0</v>
      </c>
      <c r="Q295" s="34">
        <f t="shared" si="22"/>
        <v>0</v>
      </c>
      <c r="R295" s="34">
        <f t="shared" si="22"/>
        <v>1013.9382586935626</v>
      </c>
      <c r="S295" s="34">
        <f t="shared" si="22"/>
        <v>6767.54552678598</v>
      </c>
      <c r="T295" s="34">
        <f t="shared" si="22"/>
        <v>860.7679597150977</v>
      </c>
      <c r="U295" s="34">
        <f t="shared" si="22"/>
        <v>0</v>
      </c>
      <c r="V295" s="34">
        <f t="shared" si="22"/>
        <v>883.0703830925421</v>
      </c>
      <c r="W295" s="34">
        <f t="shared" si="22"/>
        <v>0</v>
      </c>
      <c r="X295" s="34">
        <f t="shared" si="22"/>
        <v>25.2555619971666</v>
      </c>
      <c r="Y295" s="34">
        <f t="shared" si="22"/>
        <v>0</v>
      </c>
      <c r="Z295" s="34">
        <f t="shared" si="22"/>
        <v>0</v>
      </c>
      <c r="AA295" s="34">
        <f t="shared" si="22"/>
        <v>0</v>
      </c>
      <c r="AB295" s="34">
        <f t="shared" si="22"/>
        <v>61.4290013437745</v>
      </c>
      <c r="AC295" s="34">
        <f t="shared" si="22"/>
        <v>17.6753563408988</v>
      </c>
      <c r="AD295" s="34">
        <f t="shared" si="22"/>
        <v>1.5791586921665999</v>
      </c>
      <c r="AE295" s="34">
        <f t="shared" si="22"/>
        <v>0</v>
      </c>
      <c r="AF295" s="34">
        <f t="shared" si="22"/>
        <v>43.55545950788801</v>
      </c>
      <c r="AG295" s="34">
        <f t="shared" si="22"/>
        <v>0</v>
      </c>
      <c r="AH295" s="34">
        <f t="shared" si="22"/>
        <v>0</v>
      </c>
      <c r="AI295" s="34">
        <f aca="true" t="shared" si="23" ref="AI295:BK295">AI293+AI288+AI273+AI268+AI227</f>
        <v>0</v>
      </c>
      <c r="AJ295" s="34">
        <f t="shared" si="23"/>
        <v>0</v>
      </c>
      <c r="AK295" s="34">
        <f t="shared" si="23"/>
        <v>0</v>
      </c>
      <c r="AL295" s="34">
        <f t="shared" si="23"/>
        <v>63.58762127293619</v>
      </c>
      <c r="AM295" s="34">
        <f t="shared" si="23"/>
        <v>225.26847570816548</v>
      </c>
      <c r="AN295" s="34">
        <f t="shared" si="23"/>
        <v>0</v>
      </c>
      <c r="AO295" s="34">
        <f t="shared" si="23"/>
        <v>0</v>
      </c>
      <c r="AP295" s="34">
        <f t="shared" si="23"/>
        <v>18.1921291096213</v>
      </c>
      <c r="AQ295" s="34">
        <f t="shared" si="23"/>
        <v>0</v>
      </c>
      <c r="AR295" s="34">
        <f t="shared" si="23"/>
        <v>896.1839890597329</v>
      </c>
      <c r="AS295" s="34">
        <f t="shared" si="23"/>
        <v>0</v>
      </c>
      <c r="AT295" s="34">
        <f t="shared" si="23"/>
        <v>0</v>
      </c>
      <c r="AU295" s="34">
        <f t="shared" si="23"/>
        <v>0</v>
      </c>
      <c r="AV295" s="34">
        <f t="shared" si="23"/>
        <v>22587.795713456646</v>
      </c>
      <c r="AW295" s="34">
        <f t="shared" si="23"/>
        <v>25261.194070919173</v>
      </c>
      <c r="AX295" s="34">
        <f t="shared" si="23"/>
        <v>2174.9233496045636</v>
      </c>
      <c r="AY295" s="34">
        <f t="shared" si="23"/>
        <v>1050.2145462139663</v>
      </c>
      <c r="AZ295" s="34">
        <f t="shared" si="23"/>
        <v>22451.37937929309</v>
      </c>
      <c r="BA295" s="34">
        <f t="shared" si="23"/>
        <v>0</v>
      </c>
      <c r="BB295" s="34">
        <f t="shared" si="23"/>
        <v>0</v>
      </c>
      <c r="BC295" s="34">
        <f t="shared" si="23"/>
        <v>0</v>
      </c>
      <c r="BD295" s="34">
        <f t="shared" si="23"/>
        <v>0</v>
      </c>
      <c r="BE295" s="34">
        <f t="shared" si="23"/>
        <v>0</v>
      </c>
      <c r="BF295" s="34">
        <f t="shared" si="23"/>
        <v>10997.256782582148</v>
      </c>
      <c r="BG295" s="34">
        <f t="shared" si="23"/>
        <v>5645.942109468004</v>
      </c>
      <c r="BH295" s="34">
        <f t="shared" si="23"/>
        <v>368.34656270452666</v>
      </c>
      <c r="BI295" s="34">
        <f t="shared" si="23"/>
        <v>30.9575945295666</v>
      </c>
      <c r="BJ295" s="34">
        <f t="shared" si="23"/>
        <v>6766.653286376344</v>
      </c>
      <c r="BK295" s="34">
        <f t="shared" si="23"/>
        <v>171217.48963027616</v>
      </c>
      <c r="BL295" s="15"/>
      <c r="BM295" s="49"/>
    </row>
    <row r="296" spans="1:65" s="12" customFormat="1" ht="15">
      <c r="A296" s="5"/>
      <c r="B296" s="21"/>
      <c r="C296" s="11"/>
      <c r="D296" s="9"/>
      <c r="E296" s="9"/>
      <c r="F296" s="9"/>
      <c r="G296" s="10"/>
      <c r="H296" s="11"/>
      <c r="I296" s="9"/>
      <c r="J296" s="9"/>
      <c r="K296" s="9"/>
      <c r="L296" s="10"/>
      <c r="M296" s="11"/>
      <c r="N296" s="9"/>
      <c r="O296" s="9"/>
      <c r="P296" s="9"/>
      <c r="Q296" s="10"/>
      <c r="R296" s="11"/>
      <c r="S296" s="9"/>
      <c r="T296" s="9"/>
      <c r="U296" s="9"/>
      <c r="V296" s="10"/>
      <c r="W296" s="11"/>
      <c r="X296" s="9"/>
      <c r="Y296" s="9"/>
      <c r="Z296" s="9"/>
      <c r="AA296" s="10"/>
      <c r="AB296" s="11"/>
      <c r="AC296" s="9"/>
      <c r="AD296" s="9"/>
      <c r="AE296" s="9"/>
      <c r="AF296" s="10"/>
      <c r="AG296" s="11"/>
      <c r="AH296" s="9"/>
      <c r="AI296" s="9"/>
      <c r="AJ296" s="9"/>
      <c r="AK296" s="10"/>
      <c r="AL296" s="11"/>
      <c r="AM296" s="9"/>
      <c r="AN296" s="9"/>
      <c r="AO296" s="9"/>
      <c r="AP296" s="10"/>
      <c r="AQ296" s="11"/>
      <c r="AR296" s="9"/>
      <c r="AS296" s="9"/>
      <c r="AT296" s="9"/>
      <c r="AU296" s="10"/>
      <c r="AV296" s="11"/>
      <c r="AW296" s="9"/>
      <c r="AX296" s="9"/>
      <c r="AY296" s="9"/>
      <c r="AZ296" s="10"/>
      <c r="BA296" s="11"/>
      <c r="BB296" s="9"/>
      <c r="BC296" s="9"/>
      <c r="BD296" s="9"/>
      <c r="BE296" s="10"/>
      <c r="BF296" s="11"/>
      <c r="BG296" s="9"/>
      <c r="BH296" s="9"/>
      <c r="BI296" s="9"/>
      <c r="BJ296" s="10"/>
      <c r="BK296" s="16"/>
      <c r="BL296" s="15"/>
      <c r="BM296" s="49"/>
    </row>
    <row r="297" spans="1:65" s="12" customFormat="1" ht="15">
      <c r="A297" s="5" t="s">
        <v>30</v>
      </c>
      <c r="B297" s="14" t="s">
        <v>31</v>
      </c>
      <c r="C297" s="11"/>
      <c r="D297" s="9"/>
      <c r="E297" s="9"/>
      <c r="F297" s="9"/>
      <c r="G297" s="10"/>
      <c r="H297" s="11"/>
      <c r="I297" s="9"/>
      <c r="J297" s="9"/>
      <c r="K297" s="9"/>
      <c r="L297" s="10"/>
      <c r="M297" s="11"/>
      <c r="N297" s="9"/>
      <c r="O297" s="9"/>
      <c r="P297" s="9"/>
      <c r="Q297" s="10"/>
      <c r="R297" s="11"/>
      <c r="S297" s="9"/>
      <c r="T297" s="9"/>
      <c r="U297" s="9"/>
      <c r="V297" s="10"/>
      <c r="W297" s="11"/>
      <c r="X297" s="9"/>
      <c r="Y297" s="9"/>
      <c r="Z297" s="9"/>
      <c r="AA297" s="10"/>
      <c r="AB297" s="11"/>
      <c r="AC297" s="9"/>
      <c r="AD297" s="9"/>
      <c r="AE297" s="9"/>
      <c r="AF297" s="10"/>
      <c r="AG297" s="11"/>
      <c r="AH297" s="9"/>
      <c r="AI297" s="9"/>
      <c r="AJ297" s="9"/>
      <c r="AK297" s="10"/>
      <c r="AL297" s="11"/>
      <c r="AM297" s="9"/>
      <c r="AN297" s="9"/>
      <c r="AO297" s="9"/>
      <c r="AP297" s="10"/>
      <c r="AQ297" s="11"/>
      <c r="AR297" s="9"/>
      <c r="AS297" s="9"/>
      <c r="AT297" s="9"/>
      <c r="AU297" s="10"/>
      <c r="AV297" s="11"/>
      <c r="AW297" s="9"/>
      <c r="AX297" s="9"/>
      <c r="AY297" s="9"/>
      <c r="AZ297" s="10"/>
      <c r="BA297" s="11"/>
      <c r="BB297" s="9"/>
      <c r="BC297" s="9"/>
      <c r="BD297" s="9"/>
      <c r="BE297" s="10"/>
      <c r="BF297" s="11"/>
      <c r="BG297" s="9"/>
      <c r="BH297" s="9"/>
      <c r="BI297" s="9"/>
      <c r="BJ297" s="10"/>
      <c r="BK297" s="16"/>
      <c r="BL297" s="15"/>
      <c r="BM297" s="49"/>
    </row>
    <row r="298" spans="1:65" s="12" customFormat="1" ht="15">
      <c r="A298" s="5"/>
      <c r="B298" s="8" t="s">
        <v>34</v>
      </c>
      <c r="C298" s="11">
        <v>0</v>
      </c>
      <c r="D298" s="9">
        <v>6.1947166672</v>
      </c>
      <c r="E298" s="9">
        <v>0</v>
      </c>
      <c r="F298" s="9">
        <v>0</v>
      </c>
      <c r="G298" s="10">
        <v>0</v>
      </c>
      <c r="H298" s="11">
        <v>11.687301042927198</v>
      </c>
      <c r="I298" s="9">
        <v>0.1471575630994</v>
      </c>
      <c r="J298" s="9">
        <v>0</v>
      </c>
      <c r="K298" s="9">
        <v>0</v>
      </c>
      <c r="L298" s="10">
        <v>14.803673826129604</v>
      </c>
      <c r="M298" s="11">
        <v>0</v>
      </c>
      <c r="N298" s="9">
        <v>0</v>
      </c>
      <c r="O298" s="9">
        <v>0</v>
      </c>
      <c r="P298" s="9">
        <v>0</v>
      </c>
      <c r="Q298" s="10">
        <v>0</v>
      </c>
      <c r="R298" s="11">
        <v>11.347542065823598</v>
      </c>
      <c r="S298" s="9">
        <v>0.0005369779666</v>
      </c>
      <c r="T298" s="9">
        <v>0</v>
      </c>
      <c r="U298" s="9">
        <v>0</v>
      </c>
      <c r="V298" s="10">
        <v>6.4712101683631005</v>
      </c>
      <c r="W298" s="11">
        <v>0</v>
      </c>
      <c r="X298" s="9">
        <v>0</v>
      </c>
      <c r="Y298" s="9">
        <v>0</v>
      </c>
      <c r="Z298" s="9">
        <v>0</v>
      </c>
      <c r="AA298" s="10">
        <v>0</v>
      </c>
      <c r="AB298" s="11">
        <v>0.9359946922992001</v>
      </c>
      <c r="AC298" s="9">
        <v>0</v>
      </c>
      <c r="AD298" s="9">
        <v>0</v>
      </c>
      <c r="AE298" s="9">
        <v>0</v>
      </c>
      <c r="AF298" s="10">
        <v>0.8434951947331</v>
      </c>
      <c r="AG298" s="11">
        <v>0</v>
      </c>
      <c r="AH298" s="9">
        <v>0</v>
      </c>
      <c r="AI298" s="9">
        <v>0</v>
      </c>
      <c r="AJ298" s="9">
        <v>0</v>
      </c>
      <c r="AK298" s="10">
        <v>0</v>
      </c>
      <c r="AL298" s="11">
        <v>1.4883324684321997</v>
      </c>
      <c r="AM298" s="9">
        <v>0</v>
      </c>
      <c r="AN298" s="9">
        <v>0</v>
      </c>
      <c r="AO298" s="9">
        <v>0</v>
      </c>
      <c r="AP298" s="10">
        <v>0.2809342972329</v>
      </c>
      <c r="AQ298" s="11">
        <v>0</v>
      </c>
      <c r="AR298" s="9">
        <v>0</v>
      </c>
      <c r="AS298" s="9">
        <v>0</v>
      </c>
      <c r="AT298" s="9">
        <v>0</v>
      </c>
      <c r="AU298" s="10">
        <v>0</v>
      </c>
      <c r="AV298" s="11">
        <v>224.1572540362393</v>
      </c>
      <c r="AW298" s="9">
        <v>13.815963170438138</v>
      </c>
      <c r="AX298" s="9">
        <v>0</v>
      </c>
      <c r="AY298" s="9">
        <v>0</v>
      </c>
      <c r="AZ298" s="10">
        <v>296.5135825215906</v>
      </c>
      <c r="BA298" s="11">
        <v>0</v>
      </c>
      <c r="BB298" s="9">
        <v>0</v>
      </c>
      <c r="BC298" s="9">
        <v>0</v>
      </c>
      <c r="BD298" s="9">
        <v>0</v>
      </c>
      <c r="BE298" s="10">
        <v>0</v>
      </c>
      <c r="BF298" s="11">
        <v>238.56663448240232</v>
      </c>
      <c r="BG298" s="9">
        <v>15.015333111497808</v>
      </c>
      <c r="BH298" s="9">
        <v>0</v>
      </c>
      <c r="BI298" s="9">
        <v>0</v>
      </c>
      <c r="BJ298" s="10">
        <v>117.6321017462265</v>
      </c>
      <c r="BK298" s="16">
        <f>SUM(C298:BJ298)</f>
        <v>959.9017640326016</v>
      </c>
      <c r="BL298" s="15"/>
      <c r="BM298" s="49"/>
    </row>
    <row r="299" spans="1:65" s="20" customFormat="1" ht="15">
      <c r="A299" s="5"/>
      <c r="B299" s="14" t="s">
        <v>29</v>
      </c>
      <c r="C299" s="19">
        <f>SUM(C298)</f>
        <v>0</v>
      </c>
      <c r="D299" s="17">
        <f>SUM(D298)</f>
        <v>6.1947166672</v>
      </c>
      <c r="E299" s="17">
        <f>SUM(E298)</f>
        <v>0</v>
      </c>
      <c r="F299" s="17">
        <f>SUM(F298)</f>
        <v>0</v>
      </c>
      <c r="G299" s="18">
        <f>SUM(G298)</f>
        <v>0</v>
      </c>
      <c r="H299" s="19">
        <f aca="true" t="shared" si="24" ref="H299:BK299">SUM(H298)</f>
        <v>11.687301042927198</v>
      </c>
      <c r="I299" s="17">
        <f t="shared" si="24"/>
        <v>0.1471575630994</v>
      </c>
      <c r="J299" s="17">
        <f t="shared" si="24"/>
        <v>0</v>
      </c>
      <c r="K299" s="17">
        <f t="shared" si="24"/>
        <v>0</v>
      </c>
      <c r="L299" s="18">
        <f t="shared" si="24"/>
        <v>14.803673826129604</v>
      </c>
      <c r="M299" s="19">
        <f t="shared" si="24"/>
        <v>0</v>
      </c>
      <c r="N299" s="17">
        <f t="shared" si="24"/>
        <v>0</v>
      </c>
      <c r="O299" s="17">
        <f t="shared" si="24"/>
        <v>0</v>
      </c>
      <c r="P299" s="17">
        <f t="shared" si="24"/>
        <v>0</v>
      </c>
      <c r="Q299" s="18">
        <f t="shared" si="24"/>
        <v>0</v>
      </c>
      <c r="R299" s="19">
        <f t="shared" si="24"/>
        <v>11.347542065823598</v>
      </c>
      <c r="S299" s="17">
        <f t="shared" si="24"/>
        <v>0.0005369779666</v>
      </c>
      <c r="T299" s="17">
        <f t="shared" si="24"/>
        <v>0</v>
      </c>
      <c r="U299" s="17">
        <f t="shared" si="24"/>
        <v>0</v>
      </c>
      <c r="V299" s="18">
        <f t="shared" si="24"/>
        <v>6.4712101683631005</v>
      </c>
      <c r="W299" s="19">
        <f t="shared" si="24"/>
        <v>0</v>
      </c>
      <c r="X299" s="17">
        <f t="shared" si="24"/>
        <v>0</v>
      </c>
      <c r="Y299" s="17">
        <f t="shared" si="24"/>
        <v>0</v>
      </c>
      <c r="Z299" s="17">
        <f t="shared" si="24"/>
        <v>0</v>
      </c>
      <c r="AA299" s="18">
        <f t="shared" si="24"/>
        <v>0</v>
      </c>
      <c r="AB299" s="19">
        <f t="shared" si="24"/>
        <v>0.9359946922992001</v>
      </c>
      <c r="AC299" s="17">
        <f t="shared" si="24"/>
        <v>0</v>
      </c>
      <c r="AD299" s="17">
        <f t="shared" si="24"/>
        <v>0</v>
      </c>
      <c r="AE299" s="17">
        <f t="shared" si="24"/>
        <v>0</v>
      </c>
      <c r="AF299" s="18">
        <f t="shared" si="24"/>
        <v>0.8434951947331</v>
      </c>
      <c r="AG299" s="19">
        <f t="shared" si="24"/>
        <v>0</v>
      </c>
      <c r="AH299" s="17">
        <f t="shared" si="24"/>
        <v>0</v>
      </c>
      <c r="AI299" s="17">
        <f t="shared" si="24"/>
        <v>0</v>
      </c>
      <c r="AJ299" s="17">
        <f t="shared" si="24"/>
        <v>0</v>
      </c>
      <c r="AK299" s="18">
        <f t="shared" si="24"/>
        <v>0</v>
      </c>
      <c r="AL299" s="19">
        <f t="shared" si="24"/>
        <v>1.4883324684321997</v>
      </c>
      <c r="AM299" s="17">
        <f t="shared" si="24"/>
        <v>0</v>
      </c>
      <c r="AN299" s="17">
        <f t="shared" si="24"/>
        <v>0</v>
      </c>
      <c r="AO299" s="17">
        <f t="shared" si="24"/>
        <v>0</v>
      </c>
      <c r="AP299" s="18">
        <f t="shared" si="24"/>
        <v>0.2809342972329</v>
      </c>
      <c r="AQ299" s="19">
        <f t="shared" si="24"/>
        <v>0</v>
      </c>
      <c r="AR299" s="17">
        <f t="shared" si="24"/>
        <v>0</v>
      </c>
      <c r="AS299" s="17">
        <f t="shared" si="24"/>
        <v>0</v>
      </c>
      <c r="AT299" s="17">
        <f t="shared" si="24"/>
        <v>0</v>
      </c>
      <c r="AU299" s="18">
        <f t="shared" si="24"/>
        <v>0</v>
      </c>
      <c r="AV299" s="19">
        <f t="shared" si="24"/>
        <v>224.1572540362393</v>
      </c>
      <c r="AW299" s="17">
        <f t="shared" si="24"/>
        <v>13.815963170438138</v>
      </c>
      <c r="AX299" s="17">
        <f t="shared" si="24"/>
        <v>0</v>
      </c>
      <c r="AY299" s="17">
        <f t="shared" si="24"/>
        <v>0</v>
      </c>
      <c r="AZ299" s="18">
        <f t="shared" si="24"/>
        <v>296.5135825215906</v>
      </c>
      <c r="BA299" s="19">
        <f t="shared" si="24"/>
        <v>0</v>
      </c>
      <c r="BB299" s="17">
        <f t="shared" si="24"/>
        <v>0</v>
      </c>
      <c r="BC299" s="17">
        <f t="shared" si="24"/>
        <v>0</v>
      </c>
      <c r="BD299" s="17">
        <f t="shared" si="24"/>
        <v>0</v>
      </c>
      <c r="BE299" s="18">
        <f t="shared" si="24"/>
        <v>0</v>
      </c>
      <c r="BF299" s="19">
        <f t="shared" si="24"/>
        <v>238.56663448240232</v>
      </c>
      <c r="BG299" s="17">
        <f t="shared" si="24"/>
        <v>15.015333111497808</v>
      </c>
      <c r="BH299" s="17">
        <f t="shared" si="24"/>
        <v>0</v>
      </c>
      <c r="BI299" s="17">
        <f t="shared" si="24"/>
        <v>0</v>
      </c>
      <c r="BJ299" s="18">
        <f t="shared" si="24"/>
        <v>117.6321017462265</v>
      </c>
      <c r="BK299" s="18">
        <f t="shared" si="24"/>
        <v>959.9017640326016</v>
      </c>
      <c r="BL299" s="15"/>
      <c r="BM299" s="49"/>
    </row>
    <row r="301" spans="3:11" ht="15">
      <c r="C301" s="13"/>
      <c r="D301" s="13"/>
      <c r="E301" s="13"/>
      <c r="F301" s="13"/>
      <c r="G301" s="13"/>
      <c r="H301" s="13"/>
      <c r="I301" s="13"/>
      <c r="J301" s="13"/>
      <c r="K301" s="13"/>
    </row>
    <row r="302" spans="1:11" ht="15">
      <c r="A302" s="88" t="s">
        <v>343</v>
      </c>
      <c r="B302" s="12"/>
      <c r="C302" s="12"/>
      <c r="D302" s="12"/>
      <c r="E302" s="12"/>
      <c r="F302" s="12"/>
      <c r="G302" s="12"/>
      <c r="H302" s="12"/>
      <c r="I302" s="12"/>
      <c r="J302" s="12"/>
      <c r="K302" s="89" t="s">
        <v>344</v>
      </c>
    </row>
    <row r="303" spans="1:11" ht="15">
      <c r="A303" s="88" t="s">
        <v>345</v>
      </c>
      <c r="B303" s="12"/>
      <c r="C303" s="12"/>
      <c r="D303" s="12"/>
      <c r="E303" s="12"/>
      <c r="F303" s="12"/>
      <c r="G303" s="12"/>
      <c r="H303" s="12"/>
      <c r="I303" s="12"/>
      <c r="J303" s="12"/>
      <c r="K303" s="88" t="s">
        <v>346</v>
      </c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88" t="s">
        <v>347</v>
      </c>
    </row>
    <row r="305" spans="1:11" ht="15">
      <c r="A305" s="88" t="s">
        <v>348</v>
      </c>
      <c r="B305" s="12"/>
      <c r="C305" s="12"/>
      <c r="D305" s="12"/>
      <c r="E305" s="12"/>
      <c r="F305" s="12"/>
      <c r="G305" s="12"/>
      <c r="H305" s="12"/>
      <c r="I305" s="12"/>
      <c r="J305" s="12"/>
      <c r="K305" s="88" t="s">
        <v>349</v>
      </c>
    </row>
    <row r="306" spans="1:11" ht="15">
      <c r="A306" s="88" t="s">
        <v>350</v>
      </c>
      <c r="B306" s="12"/>
      <c r="C306" s="12"/>
      <c r="D306" s="12"/>
      <c r="E306" s="12"/>
      <c r="F306" s="12"/>
      <c r="G306" s="12"/>
      <c r="H306" s="12"/>
      <c r="I306" s="12"/>
      <c r="J306" s="12"/>
      <c r="K306" s="88" t="s">
        <v>351</v>
      </c>
    </row>
  </sheetData>
  <sheetProtection password="D8A0" sheet="1"/>
  <mergeCells count="25">
    <mergeCell ref="M6:Q6"/>
    <mergeCell ref="R6:V6"/>
    <mergeCell ref="AG6:AK6"/>
    <mergeCell ref="AL6:AP6"/>
    <mergeCell ref="AQ6:AU6"/>
    <mergeCell ref="AQ5:AZ5"/>
    <mergeCell ref="AG5:AP5"/>
    <mergeCell ref="AV6:AZ6"/>
    <mergeCell ref="AQ4:BJ4"/>
    <mergeCell ref="AB6:AF6"/>
    <mergeCell ref="BA6:BE6"/>
    <mergeCell ref="BF6:BJ6"/>
    <mergeCell ref="W5:AF5"/>
    <mergeCell ref="BK4:BK7"/>
    <mergeCell ref="BA5:BJ5"/>
    <mergeCell ref="A3:A7"/>
    <mergeCell ref="B3:B7"/>
    <mergeCell ref="C3:BK3"/>
    <mergeCell ref="C4:V4"/>
    <mergeCell ref="W4:AP4"/>
    <mergeCell ref="C6:G6"/>
    <mergeCell ref="H6:L6"/>
    <mergeCell ref="W6:AA6"/>
    <mergeCell ref="C5:L5"/>
    <mergeCell ref="M5:V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.28125" style="0" customWidth="1"/>
    <col min="2" max="2" width="8.574218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1.57421875" style="0" bestFit="1" customWidth="1"/>
    <col min="12" max="12" width="19.8515625" style="0" customWidth="1"/>
  </cols>
  <sheetData>
    <row r="2" spans="2:12" ht="15">
      <c r="B2" s="82" t="s">
        <v>335</v>
      </c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2:12" ht="15">
      <c r="B3" s="82" t="s">
        <v>342</v>
      </c>
      <c r="C3" s="83"/>
      <c r="D3" s="83"/>
      <c r="E3" s="83"/>
      <c r="F3" s="83"/>
      <c r="G3" s="83"/>
      <c r="H3" s="83"/>
      <c r="I3" s="83"/>
      <c r="J3" s="83"/>
      <c r="K3" s="83"/>
      <c r="L3" s="84"/>
    </row>
    <row r="4" spans="2:12" ht="30">
      <c r="B4" s="22" t="s">
        <v>0</v>
      </c>
      <c r="C4" s="35" t="s">
        <v>51</v>
      </c>
      <c r="D4" s="35" t="s">
        <v>52</v>
      </c>
      <c r="E4" s="35" t="s">
        <v>53</v>
      </c>
      <c r="F4" s="35" t="s">
        <v>23</v>
      </c>
      <c r="G4" s="35" t="s">
        <v>27</v>
      </c>
      <c r="H4" s="35" t="s">
        <v>48</v>
      </c>
      <c r="I4" s="35" t="s">
        <v>54</v>
      </c>
      <c r="J4" s="35" t="s">
        <v>55</v>
      </c>
      <c r="K4" s="35" t="s">
        <v>56</v>
      </c>
      <c r="L4" s="35" t="s">
        <v>57</v>
      </c>
    </row>
    <row r="5" spans="2:12" ht="15">
      <c r="B5" s="36">
        <v>1</v>
      </c>
      <c r="C5" s="37" t="s">
        <v>58</v>
      </c>
      <c r="D5" s="39">
        <v>0</v>
      </c>
      <c r="E5" s="39">
        <v>0.039817230133</v>
      </c>
      <c r="F5" s="39">
        <v>2.1861572490600003</v>
      </c>
      <c r="G5" s="39">
        <v>0</v>
      </c>
      <c r="H5" s="39">
        <v>0</v>
      </c>
      <c r="I5" s="40">
        <v>0</v>
      </c>
      <c r="J5" s="40">
        <v>0</v>
      </c>
      <c r="K5" s="40">
        <f>D5+E5+F5+G5+H5+I5+J5</f>
        <v>2.2259744791930003</v>
      </c>
      <c r="L5" s="39">
        <v>0.10576697269950001</v>
      </c>
    </row>
    <row r="6" spans="2:12" ht="15">
      <c r="B6" s="36">
        <v>2</v>
      </c>
      <c r="C6" s="38" t="s">
        <v>59</v>
      </c>
      <c r="D6" s="39">
        <v>143.38660410372253</v>
      </c>
      <c r="E6" s="39">
        <v>184.53936403567948</v>
      </c>
      <c r="F6" s="39">
        <v>387.0159999618936</v>
      </c>
      <c r="G6" s="39">
        <v>17.757757638986597</v>
      </c>
      <c r="H6" s="39">
        <v>0</v>
      </c>
      <c r="I6" s="40">
        <v>3.8084999999999996</v>
      </c>
      <c r="J6" s="40">
        <v>0.16060000000000002</v>
      </c>
      <c r="K6" s="40">
        <f aca="true" t="shared" si="0" ref="K6:K41">D6+E6+F6+G6+H6+I6+J6</f>
        <v>736.6688257402823</v>
      </c>
      <c r="L6" s="39">
        <v>14.263946492774295</v>
      </c>
    </row>
    <row r="7" spans="2:12" ht="15">
      <c r="B7" s="36">
        <v>3</v>
      </c>
      <c r="C7" s="37" t="s">
        <v>60</v>
      </c>
      <c r="D7" s="39">
        <v>0.0348841293998</v>
      </c>
      <c r="E7" s="39">
        <v>0.3533314185661</v>
      </c>
      <c r="F7" s="39">
        <v>3.2719235246923004</v>
      </c>
      <c r="G7" s="39">
        <v>0.0340930405666</v>
      </c>
      <c r="H7" s="39">
        <v>0</v>
      </c>
      <c r="I7" s="40">
        <v>0.0056</v>
      </c>
      <c r="J7" s="40">
        <v>0</v>
      </c>
      <c r="K7" s="40">
        <f t="shared" si="0"/>
        <v>3.6998321132248</v>
      </c>
      <c r="L7" s="39">
        <v>0.22797943899979997</v>
      </c>
    </row>
    <row r="8" spans="2:12" ht="15">
      <c r="B8" s="36">
        <v>4</v>
      </c>
      <c r="C8" s="38" t="s">
        <v>61</v>
      </c>
      <c r="D8" s="39">
        <v>16.684129467026004</v>
      </c>
      <c r="E8" s="39">
        <v>71.96262158517278</v>
      </c>
      <c r="F8" s="39">
        <v>190.2979061564319</v>
      </c>
      <c r="G8" s="39">
        <v>15.337590350926101</v>
      </c>
      <c r="H8" s="39">
        <v>0</v>
      </c>
      <c r="I8" s="40">
        <v>1.3236999999999999</v>
      </c>
      <c r="J8" s="40">
        <v>0.06029999999999999</v>
      </c>
      <c r="K8" s="40">
        <f t="shared" si="0"/>
        <v>295.6662475595568</v>
      </c>
      <c r="L8" s="39">
        <v>7.584066452686503</v>
      </c>
    </row>
    <row r="9" spans="2:12" ht="15">
      <c r="B9" s="36">
        <v>5</v>
      </c>
      <c r="C9" s="38" t="s">
        <v>62</v>
      </c>
      <c r="D9" s="39">
        <v>28.684253268181795</v>
      </c>
      <c r="E9" s="39">
        <v>226.5889831881199</v>
      </c>
      <c r="F9" s="39">
        <v>523.4518322434496</v>
      </c>
      <c r="G9" s="39">
        <v>22.549897682749407</v>
      </c>
      <c r="H9" s="39">
        <v>0</v>
      </c>
      <c r="I9" s="40">
        <v>6.738199999999999</v>
      </c>
      <c r="J9" s="40">
        <v>0.2601</v>
      </c>
      <c r="K9" s="40">
        <f t="shared" si="0"/>
        <v>808.2732663825007</v>
      </c>
      <c r="L9" s="39">
        <v>33.30657836946748</v>
      </c>
    </row>
    <row r="10" spans="2:12" ht="15">
      <c r="B10" s="36">
        <v>6</v>
      </c>
      <c r="C10" s="38" t="s">
        <v>63</v>
      </c>
      <c r="D10" s="39">
        <v>52.1197758018265</v>
      </c>
      <c r="E10" s="39">
        <v>227.6399742032258</v>
      </c>
      <c r="F10" s="39">
        <v>256.0613607082559</v>
      </c>
      <c r="G10" s="39">
        <v>37.2492266632584</v>
      </c>
      <c r="H10" s="39">
        <v>0</v>
      </c>
      <c r="I10" s="40">
        <v>1.5927999999999998</v>
      </c>
      <c r="J10" s="40">
        <v>0.07920000000000002</v>
      </c>
      <c r="K10" s="40">
        <f t="shared" si="0"/>
        <v>574.7423373765665</v>
      </c>
      <c r="L10" s="39">
        <v>7.399419830320101</v>
      </c>
    </row>
    <row r="11" spans="2:12" ht="15">
      <c r="B11" s="36">
        <v>7</v>
      </c>
      <c r="C11" s="38" t="s">
        <v>64</v>
      </c>
      <c r="D11" s="39">
        <v>71.84179334498732</v>
      </c>
      <c r="E11" s="39">
        <v>243.01834912644796</v>
      </c>
      <c r="F11" s="39">
        <v>344.5765741260716</v>
      </c>
      <c r="G11" s="39">
        <v>17.852538442457107</v>
      </c>
      <c r="H11" s="39">
        <v>0</v>
      </c>
      <c r="I11" s="40">
        <v>0</v>
      </c>
      <c r="J11" s="40">
        <v>0</v>
      </c>
      <c r="K11" s="40">
        <f t="shared" si="0"/>
        <v>677.2892550399639</v>
      </c>
      <c r="L11" s="39">
        <v>9.363038075083898</v>
      </c>
    </row>
    <row r="12" spans="2:12" ht="15">
      <c r="B12" s="36">
        <v>8</v>
      </c>
      <c r="C12" s="37" t="s">
        <v>65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40">
        <v>0</v>
      </c>
      <c r="J12" s="40">
        <v>0</v>
      </c>
      <c r="K12" s="40">
        <f t="shared" si="0"/>
        <v>0</v>
      </c>
      <c r="L12" s="39">
        <v>0</v>
      </c>
    </row>
    <row r="13" spans="2:12" ht="15">
      <c r="B13" s="36">
        <v>9</v>
      </c>
      <c r="C13" s="37" t="s">
        <v>66</v>
      </c>
      <c r="D13" s="39">
        <v>0</v>
      </c>
      <c r="E13" s="39">
        <v>0</v>
      </c>
      <c r="F13" s="39">
        <v>0.0023607991000000003</v>
      </c>
      <c r="G13" s="39">
        <v>0</v>
      </c>
      <c r="H13" s="39">
        <v>0</v>
      </c>
      <c r="I13" s="40">
        <v>0</v>
      </c>
      <c r="J13" s="40">
        <v>0</v>
      </c>
      <c r="K13" s="40">
        <f t="shared" si="0"/>
        <v>0.0023607991000000003</v>
      </c>
      <c r="L13" s="39">
        <v>0</v>
      </c>
    </row>
    <row r="14" spans="2:12" ht="15">
      <c r="B14" s="36">
        <v>10</v>
      </c>
      <c r="C14" s="38" t="s">
        <v>67</v>
      </c>
      <c r="D14" s="39">
        <v>354.2393678711609</v>
      </c>
      <c r="E14" s="39">
        <v>697.5450329909211</v>
      </c>
      <c r="F14" s="39">
        <v>897.4881865457692</v>
      </c>
      <c r="G14" s="39">
        <v>54.15699386439029</v>
      </c>
      <c r="H14" s="39">
        <v>0</v>
      </c>
      <c r="I14" s="40">
        <v>52.812400000000004</v>
      </c>
      <c r="J14" s="40">
        <v>0.5217</v>
      </c>
      <c r="K14" s="40">
        <f t="shared" si="0"/>
        <v>2056.763681272241</v>
      </c>
      <c r="L14" s="39">
        <v>7.219564377786598</v>
      </c>
    </row>
    <row r="15" spans="2:12" ht="15">
      <c r="B15" s="36">
        <v>11</v>
      </c>
      <c r="C15" s="38" t="s">
        <v>68</v>
      </c>
      <c r="D15" s="39">
        <v>1880.7018359348774</v>
      </c>
      <c r="E15" s="39">
        <v>8468.007089781604</v>
      </c>
      <c r="F15" s="39">
        <v>5149.335061504025</v>
      </c>
      <c r="G15" s="39">
        <v>412.31347079724463</v>
      </c>
      <c r="H15" s="39">
        <v>0</v>
      </c>
      <c r="I15" s="40">
        <v>36.5639</v>
      </c>
      <c r="J15" s="40">
        <v>1.8850000000000002</v>
      </c>
      <c r="K15" s="40">
        <f t="shared" si="0"/>
        <v>15948.80635801775</v>
      </c>
      <c r="L15" s="39">
        <v>98.38226759256983</v>
      </c>
    </row>
    <row r="16" spans="2:12" ht="15">
      <c r="B16" s="36">
        <v>12</v>
      </c>
      <c r="C16" s="38" t="s">
        <v>69</v>
      </c>
      <c r="D16" s="39">
        <v>1378.0914629947763</v>
      </c>
      <c r="E16" s="39">
        <v>8098.950128389786</v>
      </c>
      <c r="F16" s="39">
        <v>1246.3497567022052</v>
      </c>
      <c r="G16" s="39">
        <v>64.3907448236438</v>
      </c>
      <c r="H16" s="39">
        <v>0</v>
      </c>
      <c r="I16" s="40">
        <v>7.591099999999999</v>
      </c>
      <c r="J16" s="40">
        <v>0.18050000000000005</v>
      </c>
      <c r="K16" s="40">
        <f t="shared" si="0"/>
        <v>10795.553692910413</v>
      </c>
      <c r="L16" s="39">
        <v>25.282689701127598</v>
      </c>
    </row>
    <row r="17" spans="2:12" ht="15">
      <c r="B17" s="36">
        <v>13</v>
      </c>
      <c r="C17" s="38" t="s">
        <v>70</v>
      </c>
      <c r="D17" s="39">
        <v>53.90134284159579</v>
      </c>
      <c r="E17" s="39">
        <v>65.61152234680648</v>
      </c>
      <c r="F17" s="39">
        <v>113.43881253746562</v>
      </c>
      <c r="G17" s="39">
        <v>9.441490661427801</v>
      </c>
      <c r="H17" s="39">
        <v>0</v>
      </c>
      <c r="I17" s="40">
        <v>0.4658</v>
      </c>
      <c r="J17" s="40">
        <v>0.030600000000000002</v>
      </c>
      <c r="K17" s="40">
        <f t="shared" si="0"/>
        <v>242.8895683872957</v>
      </c>
      <c r="L17" s="39">
        <v>4.2934955858242</v>
      </c>
    </row>
    <row r="18" spans="2:12" ht="15">
      <c r="B18" s="36">
        <v>14</v>
      </c>
      <c r="C18" s="38" t="s">
        <v>71</v>
      </c>
      <c r="D18" s="39">
        <v>0.34514571886519996</v>
      </c>
      <c r="E18" s="39">
        <v>22.995702751954102</v>
      </c>
      <c r="F18" s="39">
        <v>102.6476690218712</v>
      </c>
      <c r="G18" s="39">
        <v>4.765943158030301</v>
      </c>
      <c r="H18" s="39">
        <v>0</v>
      </c>
      <c r="I18" s="40">
        <v>0.3406</v>
      </c>
      <c r="J18" s="40">
        <v>0.0445</v>
      </c>
      <c r="K18" s="40">
        <f t="shared" si="0"/>
        <v>131.1395606507208</v>
      </c>
      <c r="L18" s="39">
        <v>2.9747126306592</v>
      </c>
    </row>
    <row r="19" spans="2:12" ht="15">
      <c r="B19" s="36">
        <v>15</v>
      </c>
      <c r="C19" s="38" t="s">
        <v>72</v>
      </c>
      <c r="D19" s="39">
        <v>39.17352956525251</v>
      </c>
      <c r="E19" s="39">
        <v>140.89607403759754</v>
      </c>
      <c r="F19" s="39">
        <v>435.09951548011963</v>
      </c>
      <c r="G19" s="39">
        <v>39.99672824338332</v>
      </c>
      <c r="H19" s="39">
        <v>0</v>
      </c>
      <c r="I19" s="40">
        <v>0.1405</v>
      </c>
      <c r="J19" s="40">
        <v>0.0245</v>
      </c>
      <c r="K19" s="40">
        <f t="shared" si="0"/>
        <v>655.330847326353</v>
      </c>
      <c r="L19" s="39">
        <v>11.912718244705808</v>
      </c>
    </row>
    <row r="20" spans="2:12" ht="15">
      <c r="B20" s="36">
        <v>16</v>
      </c>
      <c r="C20" s="38" t="s">
        <v>73</v>
      </c>
      <c r="D20" s="39">
        <v>3486.5945999688943</v>
      </c>
      <c r="E20" s="39">
        <v>4371.24606394757</v>
      </c>
      <c r="F20" s="39">
        <v>3272.7059165516584</v>
      </c>
      <c r="G20" s="39">
        <v>124.75098266266522</v>
      </c>
      <c r="H20" s="39">
        <v>0</v>
      </c>
      <c r="I20" s="40">
        <v>22.8007</v>
      </c>
      <c r="J20" s="40">
        <v>2.350215376623922</v>
      </c>
      <c r="K20" s="40">
        <f t="shared" si="0"/>
        <v>11280.448478507411</v>
      </c>
      <c r="L20" s="39">
        <v>58.496544047671485</v>
      </c>
    </row>
    <row r="21" spans="2:12" ht="15">
      <c r="B21" s="36">
        <v>17</v>
      </c>
      <c r="C21" s="38" t="s">
        <v>74</v>
      </c>
      <c r="D21" s="39">
        <v>264.94549203511855</v>
      </c>
      <c r="E21" s="39">
        <v>286.4688780405425</v>
      </c>
      <c r="F21" s="39">
        <v>678.6887717651596</v>
      </c>
      <c r="G21" s="39">
        <v>26.243027685088496</v>
      </c>
      <c r="H21" s="39">
        <v>0</v>
      </c>
      <c r="I21" s="40">
        <v>5.3071</v>
      </c>
      <c r="J21" s="40">
        <v>0.43139999999999995</v>
      </c>
      <c r="K21" s="40">
        <f t="shared" si="0"/>
        <v>1262.084669525909</v>
      </c>
      <c r="L21" s="39">
        <v>24.589664475502</v>
      </c>
    </row>
    <row r="22" spans="2:12" ht="15">
      <c r="B22" s="36">
        <v>18</v>
      </c>
      <c r="C22" s="37" t="s">
        <v>75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40">
        <v>0</v>
      </c>
      <c r="J22" s="40">
        <v>0</v>
      </c>
      <c r="K22" s="40">
        <f t="shared" si="0"/>
        <v>0</v>
      </c>
      <c r="L22" s="39">
        <v>0</v>
      </c>
    </row>
    <row r="23" spans="2:12" ht="15">
      <c r="B23" s="36">
        <v>19</v>
      </c>
      <c r="C23" s="38" t="s">
        <v>76</v>
      </c>
      <c r="D23" s="39">
        <v>205.3363388564396</v>
      </c>
      <c r="E23" s="39">
        <v>348.6461287003681</v>
      </c>
      <c r="F23" s="39">
        <v>980.1822658592382</v>
      </c>
      <c r="G23" s="39">
        <v>78.15241819170436</v>
      </c>
      <c r="H23" s="39">
        <v>0</v>
      </c>
      <c r="I23" s="40">
        <v>8.2968</v>
      </c>
      <c r="J23" s="40">
        <v>0.7235</v>
      </c>
      <c r="K23" s="40">
        <f t="shared" si="0"/>
        <v>1621.3374516077504</v>
      </c>
      <c r="L23" s="39">
        <v>24.737246829298307</v>
      </c>
    </row>
    <row r="24" spans="2:12" ht="15">
      <c r="B24" s="36">
        <v>20</v>
      </c>
      <c r="C24" s="38" t="s">
        <v>77</v>
      </c>
      <c r="D24" s="39">
        <v>20440.670859490398</v>
      </c>
      <c r="E24" s="39">
        <v>30031.42803508589</v>
      </c>
      <c r="F24" s="39">
        <v>16811.976625489697</v>
      </c>
      <c r="G24" s="39">
        <v>767.7301855806268</v>
      </c>
      <c r="H24" s="39">
        <v>0</v>
      </c>
      <c r="I24" s="40">
        <v>1127.4747999999997</v>
      </c>
      <c r="J24" s="40">
        <v>428.1768</v>
      </c>
      <c r="K24" s="40">
        <f t="shared" si="0"/>
        <v>69607.45730564662</v>
      </c>
      <c r="L24" s="39">
        <v>268.58648844116385</v>
      </c>
    </row>
    <row r="25" spans="2:12" ht="15">
      <c r="B25" s="36">
        <v>21</v>
      </c>
      <c r="C25" s="37" t="s">
        <v>78</v>
      </c>
      <c r="D25" s="39">
        <v>0.0040245092332</v>
      </c>
      <c r="E25" s="39">
        <v>7.4228851560327</v>
      </c>
      <c r="F25" s="39">
        <v>9.695786936489297</v>
      </c>
      <c r="G25" s="39">
        <v>1.2576128529664001</v>
      </c>
      <c r="H25" s="39">
        <v>0</v>
      </c>
      <c r="I25" s="40">
        <v>0.0248</v>
      </c>
      <c r="J25" s="40">
        <v>0.0041</v>
      </c>
      <c r="K25" s="40">
        <f t="shared" si="0"/>
        <v>18.409209454721594</v>
      </c>
      <c r="L25" s="39">
        <v>0.0794661131331</v>
      </c>
    </row>
    <row r="26" spans="2:12" ht="15">
      <c r="B26" s="36">
        <v>22</v>
      </c>
      <c r="C26" s="38" t="s">
        <v>79</v>
      </c>
      <c r="D26" s="39">
        <v>1.9772349372319002</v>
      </c>
      <c r="E26" s="39">
        <v>21.7945201252949</v>
      </c>
      <c r="F26" s="39">
        <v>37.89064463316631</v>
      </c>
      <c r="G26" s="39">
        <v>6.9206835750654</v>
      </c>
      <c r="H26" s="39">
        <v>0</v>
      </c>
      <c r="I26" s="40">
        <v>0.20199999999999999</v>
      </c>
      <c r="J26" s="40">
        <v>0.0095</v>
      </c>
      <c r="K26" s="40">
        <f t="shared" si="0"/>
        <v>68.79458327075851</v>
      </c>
      <c r="L26" s="39">
        <v>0.6337372707977</v>
      </c>
    </row>
    <row r="27" spans="2:12" ht="15">
      <c r="B27" s="36">
        <v>23</v>
      </c>
      <c r="C27" s="37" t="s">
        <v>80</v>
      </c>
      <c r="D27" s="39">
        <v>0</v>
      </c>
      <c r="E27" s="39">
        <v>0.00041442526660000006</v>
      </c>
      <c r="F27" s="39">
        <v>0.10388498313269999</v>
      </c>
      <c r="G27" s="39">
        <v>0.0016375755665999998</v>
      </c>
      <c r="H27" s="39">
        <v>0</v>
      </c>
      <c r="I27" s="40">
        <v>0.0005</v>
      </c>
      <c r="J27" s="40">
        <v>0</v>
      </c>
      <c r="K27" s="40">
        <f t="shared" si="0"/>
        <v>0.1064369839659</v>
      </c>
      <c r="L27" s="39">
        <v>0.0001056477666</v>
      </c>
    </row>
    <row r="28" spans="2:12" ht="15">
      <c r="B28" s="36">
        <v>24</v>
      </c>
      <c r="C28" s="37" t="s">
        <v>81</v>
      </c>
      <c r="D28" s="39">
        <v>4.2642285955661</v>
      </c>
      <c r="E28" s="39">
        <v>9.8119450513317</v>
      </c>
      <c r="F28" s="39">
        <v>19.010975908322703</v>
      </c>
      <c r="G28" s="39">
        <v>2.3962778676995002</v>
      </c>
      <c r="H28" s="39">
        <v>0</v>
      </c>
      <c r="I28" s="40">
        <v>0.0306</v>
      </c>
      <c r="J28" s="40">
        <v>0</v>
      </c>
      <c r="K28" s="40">
        <f t="shared" si="0"/>
        <v>35.51402742292001</v>
      </c>
      <c r="L28" s="39">
        <v>0.18056698573279995</v>
      </c>
    </row>
    <row r="29" spans="2:12" ht="15">
      <c r="B29" s="36">
        <v>25</v>
      </c>
      <c r="C29" s="38" t="s">
        <v>82</v>
      </c>
      <c r="D29" s="39">
        <v>3368.3959238392267</v>
      </c>
      <c r="E29" s="39">
        <v>9458.295068249085</v>
      </c>
      <c r="F29" s="39">
        <v>3999.5902624871687</v>
      </c>
      <c r="G29" s="39">
        <v>146.25418165786715</v>
      </c>
      <c r="H29" s="39">
        <v>0</v>
      </c>
      <c r="I29" s="40">
        <v>24.9491</v>
      </c>
      <c r="J29" s="40">
        <v>0.9000999999999998</v>
      </c>
      <c r="K29" s="40">
        <f t="shared" si="0"/>
        <v>16998.384636233346</v>
      </c>
      <c r="L29" s="39">
        <v>62.43556737717709</v>
      </c>
    </row>
    <row r="30" spans="2:12" ht="15">
      <c r="B30" s="36">
        <v>26</v>
      </c>
      <c r="C30" s="38" t="s">
        <v>83</v>
      </c>
      <c r="D30" s="39">
        <v>278.8705980756172</v>
      </c>
      <c r="E30" s="39">
        <v>485.0005095210312</v>
      </c>
      <c r="F30" s="39">
        <v>500.7601947345206</v>
      </c>
      <c r="G30" s="39">
        <v>60.49767535228691</v>
      </c>
      <c r="H30" s="39">
        <v>0</v>
      </c>
      <c r="I30" s="40">
        <v>1.934</v>
      </c>
      <c r="J30" s="40">
        <v>0.1044</v>
      </c>
      <c r="K30" s="40">
        <f t="shared" si="0"/>
        <v>1327.167377683456</v>
      </c>
      <c r="L30" s="39">
        <v>11.589362197409711</v>
      </c>
    </row>
    <row r="31" spans="2:12" ht="15">
      <c r="B31" s="36">
        <v>27</v>
      </c>
      <c r="C31" s="38" t="s">
        <v>24</v>
      </c>
      <c r="D31" s="39">
        <v>2.7578065445656</v>
      </c>
      <c r="E31" s="39">
        <v>162.1721389328193</v>
      </c>
      <c r="F31" s="39">
        <v>135.38993637904616</v>
      </c>
      <c r="G31" s="39">
        <v>5.9710805196648</v>
      </c>
      <c r="H31" s="39">
        <v>0</v>
      </c>
      <c r="I31" s="40">
        <v>12.231</v>
      </c>
      <c r="J31" s="40">
        <v>1.1517</v>
      </c>
      <c r="K31" s="40">
        <f t="shared" si="0"/>
        <v>319.6736623760958</v>
      </c>
      <c r="L31" s="39">
        <v>2.3279398648605003</v>
      </c>
    </row>
    <row r="32" spans="2:12" ht="15">
      <c r="B32" s="36">
        <v>28</v>
      </c>
      <c r="C32" s="38" t="s">
        <v>84</v>
      </c>
      <c r="D32" s="39">
        <v>9.779727488532002</v>
      </c>
      <c r="E32" s="39">
        <v>13.560873666959196</v>
      </c>
      <c r="F32" s="39">
        <v>46.34830082237379</v>
      </c>
      <c r="G32" s="39">
        <v>2.1356521376645996</v>
      </c>
      <c r="H32" s="39">
        <v>0</v>
      </c>
      <c r="I32" s="40">
        <v>0</v>
      </c>
      <c r="J32" s="40">
        <v>0</v>
      </c>
      <c r="K32" s="40">
        <f t="shared" si="0"/>
        <v>71.82455411552958</v>
      </c>
      <c r="L32" s="39">
        <v>1.1346837744964997</v>
      </c>
    </row>
    <row r="33" spans="2:12" ht="15">
      <c r="B33" s="36">
        <v>29</v>
      </c>
      <c r="C33" s="38" t="s">
        <v>85</v>
      </c>
      <c r="D33" s="39">
        <v>342.5859381776411</v>
      </c>
      <c r="E33" s="39">
        <v>812.2606317251598</v>
      </c>
      <c r="F33" s="39">
        <v>788.5071720435493</v>
      </c>
      <c r="G33" s="39">
        <v>42.00705979377452</v>
      </c>
      <c r="H33" s="39">
        <v>0</v>
      </c>
      <c r="I33" s="40">
        <v>2.2761</v>
      </c>
      <c r="J33" s="40">
        <v>0.3379</v>
      </c>
      <c r="K33" s="40">
        <f t="shared" si="0"/>
        <v>1987.9748017401246</v>
      </c>
      <c r="L33" s="39">
        <v>17.33050017179909</v>
      </c>
    </row>
    <row r="34" spans="2:12" ht="15">
      <c r="B34" s="36">
        <v>30</v>
      </c>
      <c r="C34" s="38" t="s">
        <v>86</v>
      </c>
      <c r="D34" s="39">
        <v>476.32851477689707</v>
      </c>
      <c r="E34" s="39">
        <v>6514.367957153772</v>
      </c>
      <c r="F34" s="39">
        <v>1027.8650345985666</v>
      </c>
      <c r="G34" s="39">
        <v>49.3673379192089</v>
      </c>
      <c r="H34" s="39">
        <v>0</v>
      </c>
      <c r="I34" s="40">
        <v>4.7985</v>
      </c>
      <c r="J34" s="40">
        <v>0.8799999999999999</v>
      </c>
      <c r="K34" s="40">
        <f t="shared" si="0"/>
        <v>8073.6073444484455</v>
      </c>
      <c r="L34" s="39">
        <v>22.4596808097902</v>
      </c>
    </row>
    <row r="35" spans="2:12" ht="15">
      <c r="B35" s="36">
        <v>31</v>
      </c>
      <c r="C35" s="37" t="s">
        <v>87</v>
      </c>
      <c r="D35" s="39">
        <v>55.737633473065785</v>
      </c>
      <c r="E35" s="39">
        <v>4.340999692363999</v>
      </c>
      <c r="F35" s="39">
        <v>17.2035759286168</v>
      </c>
      <c r="G35" s="39">
        <v>2.1675050396327</v>
      </c>
      <c r="H35" s="39">
        <v>0</v>
      </c>
      <c r="I35" s="40">
        <v>0</v>
      </c>
      <c r="J35" s="40">
        <v>0</v>
      </c>
      <c r="K35" s="40">
        <f t="shared" si="0"/>
        <v>79.44971413367928</v>
      </c>
      <c r="L35" s="39">
        <v>0.9169471612985002</v>
      </c>
    </row>
    <row r="36" spans="2:12" ht="15">
      <c r="B36" s="36">
        <v>32</v>
      </c>
      <c r="C36" s="38" t="s">
        <v>88</v>
      </c>
      <c r="D36" s="39">
        <v>2114.827905860523</v>
      </c>
      <c r="E36" s="39">
        <v>2224.4692871124003</v>
      </c>
      <c r="F36" s="39">
        <v>2215.261237762339</v>
      </c>
      <c r="G36" s="39">
        <v>101.1893461570647</v>
      </c>
      <c r="H36" s="39">
        <v>0</v>
      </c>
      <c r="I36" s="40">
        <v>29.245299999999997</v>
      </c>
      <c r="J36" s="40">
        <v>1.4573999999999998</v>
      </c>
      <c r="K36" s="40">
        <f t="shared" si="0"/>
        <v>6686.450476892326</v>
      </c>
      <c r="L36" s="39">
        <v>58.13889586198766</v>
      </c>
    </row>
    <row r="37" spans="2:12" ht="15">
      <c r="B37" s="36">
        <v>33</v>
      </c>
      <c r="C37" s="38" t="s">
        <v>95</v>
      </c>
      <c r="D37" s="39">
        <v>360.79493830371354</v>
      </c>
      <c r="E37" s="39">
        <v>1074.1130799514888</v>
      </c>
      <c r="F37" s="39">
        <v>1211.9773281996079</v>
      </c>
      <c r="G37" s="39">
        <v>95.94279439574932</v>
      </c>
      <c r="H37" s="39">
        <v>0</v>
      </c>
      <c r="I37" s="40">
        <v>9.2978</v>
      </c>
      <c r="J37" s="40">
        <v>0.5361</v>
      </c>
      <c r="K37" s="40">
        <f t="shared" si="0"/>
        <v>2752.662040850559</v>
      </c>
      <c r="L37" s="39">
        <v>24.832902009866988</v>
      </c>
    </row>
    <row r="38" spans="2:12" ht="15">
      <c r="B38" s="36">
        <v>34</v>
      </c>
      <c r="C38" s="38" t="s">
        <v>89</v>
      </c>
      <c r="D38" s="39">
        <v>43.46535721116571</v>
      </c>
      <c r="E38" s="39">
        <v>10.794961753064001</v>
      </c>
      <c r="F38" s="39">
        <v>13.078483496213702</v>
      </c>
      <c r="G38" s="39">
        <v>0.22511984873270002</v>
      </c>
      <c r="H38" s="39">
        <v>0</v>
      </c>
      <c r="I38" s="40">
        <v>0.0219</v>
      </c>
      <c r="J38" s="40">
        <v>0.011</v>
      </c>
      <c r="K38" s="40">
        <f t="shared" si="0"/>
        <v>67.59682230917612</v>
      </c>
      <c r="L38" s="39">
        <v>0.8038526331648002</v>
      </c>
    </row>
    <row r="39" spans="2:12" ht="15">
      <c r="B39" s="36">
        <v>35</v>
      </c>
      <c r="C39" s="38" t="s">
        <v>90</v>
      </c>
      <c r="D39" s="39">
        <v>527.8830632724611</v>
      </c>
      <c r="E39" s="39">
        <v>2507.8426916006124</v>
      </c>
      <c r="F39" s="39">
        <v>2914.7268315640836</v>
      </c>
      <c r="G39" s="39">
        <v>164.27467034428435</v>
      </c>
      <c r="H39" s="39">
        <v>0</v>
      </c>
      <c r="I39" s="40">
        <v>23.110900000000004</v>
      </c>
      <c r="J39" s="40">
        <v>1.5491</v>
      </c>
      <c r="K39" s="40">
        <f t="shared" si="0"/>
        <v>6139.3872567814415</v>
      </c>
      <c r="L39" s="39">
        <v>70.03086277264201</v>
      </c>
    </row>
    <row r="40" spans="2:12" ht="15">
      <c r="B40" s="36">
        <v>36</v>
      </c>
      <c r="C40" s="38" t="s">
        <v>91</v>
      </c>
      <c r="D40" s="39">
        <v>12.380008006561699</v>
      </c>
      <c r="E40" s="39">
        <v>100.55729980240453</v>
      </c>
      <c r="F40" s="39">
        <v>185.8399628545312</v>
      </c>
      <c r="G40" s="39">
        <v>11.818990027992403</v>
      </c>
      <c r="H40" s="39">
        <v>0</v>
      </c>
      <c r="I40" s="40">
        <v>0</v>
      </c>
      <c r="J40" s="40">
        <v>0</v>
      </c>
      <c r="K40" s="40">
        <f t="shared" si="0"/>
        <v>310.5962606914898</v>
      </c>
      <c r="L40" s="39">
        <v>4.5267953254894</v>
      </c>
    </row>
    <row r="41" spans="2:12" ht="15">
      <c r="B41" s="36">
        <v>37</v>
      </c>
      <c r="C41" s="38" t="s">
        <v>92</v>
      </c>
      <c r="D41" s="39">
        <v>1806.300957097615</v>
      </c>
      <c r="E41" s="39">
        <v>4473.074741990841</v>
      </c>
      <c r="F41" s="39">
        <v>3096.8366864908335</v>
      </c>
      <c r="G41" s="39">
        <v>186.49481445340288</v>
      </c>
      <c r="H41" s="39">
        <v>0</v>
      </c>
      <c r="I41" s="40">
        <v>13.962000000000002</v>
      </c>
      <c r="J41" s="40">
        <v>2.8413999999999997</v>
      </c>
      <c r="K41" s="40">
        <f t="shared" si="0"/>
        <v>9579.51060003269</v>
      </c>
      <c r="L41" s="39">
        <v>83.75371049684834</v>
      </c>
    </row>
    <row r="42" spans="2:12" s="42" customFormat="1" ht="15">
      <c r="B42" s="35" t="s">
        <v>93</v>
      </c>
      <c r="C42" s="27"/>
      <c r="D42" s="41">
        <f aca="true" t="shared" si="1" ref="D42:L42">SUM(D5:D41)</f>
        <v>37823.10527556214</v>
      </c>
      <c r="E42" s="41">
        <f t="shared" si="1"/>
        <v>81365.81710277032</v>
      </c>
      <c r="F42" s="41">
        <f t="shared" si="1"/>
        <v>47614.862996048716</v>
      </c>
      <c r="G42" s="41">
        <f>SUM(G5:G41)</f>
        <v>2571.645529005773</v>
      </c>
      <c r="H42" s="41">
        <f t="shared" si="1"/>
        <v>0</v>
      </c>
      <c r="I42" s="41">
        <f t="shared" si="1"/>
        <v>1397.347</v>
      </c>
      <c r="J42" s="41">
        <f t="shared" si="1"/>
        <v>444.71161537662397</v>
      </c>
      <c r="K42" s="41">
        <f t="shared" si="1"/>
        <v>171217.48951876358</v>
      </c>
      <c r="L42" s="41">
        <f t="shared" si="1"/>
        <v>959.9017640326015</v>
      </c>
    </row>
    <row r="43" ht="15">
      <c r="B43" t="s">
        <v>94</v>
      </c>
    </row>
    <row r="44" s="61" customFormat="1" ht="15"/>
    <row r="45" spans="4:7" ht="15">
      <c r="D45" s="50"/>
      <c r="E45" s="50"/>
      <c r="F45" s="50"/>
      <c r="G45" s="50"/>
    </row>
    <row r="46" ht="15">
      <c r="E46" s="50"/>
    </row>
    <row r="47" spans="4:12" ht="15">
      <c r="D47" s="24"/>
      <c r="E47" s="24"/>
      <c r="F47" s="24"/>
      <c r="G47" s="24"/>
      <c r="H47" s="24"/>
      <c r="I47" s="24"/>
      <c r="J47" s="24"/>
      <c r="K47" s="24"/>
      <c r="L47" s="24"/>
    </row>
    <row r="48" spans="4:12" ht="15">
      <c r="D48" s="50"/>
      <c r="E48" s="50"/>
      <c r="F48" s="50"/>
      <c r="G48" s="50"/>
      <c r="H48" s="50"/>
      <c r="I48" s="24"/>
      <c r="J48" s="24"/>
      <c r="K48" s="50"/>
      <c r="L48" s="50"/>
    </row>
  </sheetData>
  <sheetProtection password="D8A0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Sunil Nair</cp:lastModifiedBy>
  <dcterms:created xsi:type="dcterms:W3CDTF">2014-04-10T12:10:22Z</dcterms:created>
  <dcterms:modified xsi:type="dcterms:W3CDTF">2016-07-08T09:46:59Z</dcterms:modified>
  <cp:category/>
  <cp:version/>
  <cp:contentType/>
  <cp:contentStatus/>
</cp:coreProperties>
</file>