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<sst xmlns="http://schemas.openxmlformats.org/spreadsheetml/2006/main" count="375" uniqueCount="341">
  <si>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</si>
  <si>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</si>
  <si>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</si>
  <si>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</si>
  <si>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</si>
  <si>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</si>
  <si>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</si>
  <si>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</si>
  <si>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</si>
  <si>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</si>
  <si>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</si>
  <si>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</si>
  <si>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</si>
  <si>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</si>
  <si>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</si>
  <si>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</si>
  <si>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</si>
  <si>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</si>
  <si>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</si>
  <si>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</si>
  <si>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</si>
  <si>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</si>
  <si>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</si>
  <si>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</si>
  <si>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</si>
  <si>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</si>
  <si>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</si>
  <si>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</si>
  <si>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</si>
  <si>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</si>
  <si>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</si>
  <si>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</si>
  <si>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</si>
  <si>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</si>
  <si>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</si>
  <si>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</si>
  <si>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</si>
  <si>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</si>
  <si>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</si>
  <si>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</si>
  <si>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</si>
  <si>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</si>
  <si>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</si>
  <si>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</si>
  <si>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</si>
  <si>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</si>
  <si>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</si>
  <si>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</si>
  <si>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</si>
  <si>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</si>
  <si>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</si>
  <si>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</si>
  <si>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</si>
  <si>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</si>
  <si>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</si>
  <si>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</si>
  <si>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</si>
  <si>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</si>
  <si>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</si>
  <si>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</si>
  <si>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</si>
  <si>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</si>
  <si>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</si>
  <si>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</si>
  <si>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</si>
  <si>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</si>
  <si>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</si>
  <si>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</si>
  <si>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</si>
  <si>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</si>
  <si>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</si>
  <si>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</si>
  <si>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</si>
  <si>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</si>
  <si>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</si>
  <si>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</si>
  <si>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</si>
  <si>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</si>
  <si>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</si>
  <si>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</si>
  <si>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</si>
  <si>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</si>
  <si>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</si>
  <si>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</si>
  <si>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</si>
  <si>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</si>
  <si>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</si>
  <si>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</si>
  <si>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</si>
  <si>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</si>
  <si>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</si>
  <si>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</si>
  <si>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</si>
  <si>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</si>
  <si>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</si>
  <si>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</si>
  <si>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</si>
  <si>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</si>
  <si>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</si>
  <si>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</si>
  <si>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</si>
  <si>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</si>
  <si>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12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</si>
  <si>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</si>
  <si>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</si>
  <si>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</si>
  <si>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</si>
  <si>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</si>
  <si>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</si>
  <si>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</si>
  <si>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</si>
  <si>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</si>
  <si>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</si>
  <si>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</si>
  <si>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</si>
  <si>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</si>
  <si>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</si>
  <si>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</si>
  <si>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</si>
  <si>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</si>
  <si>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</si>
  <si>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</si>
  <si>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</si>
  <si>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</si>
  <si>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</si>
  <si>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</si>
  <si>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</si>
  <si>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</si>
  <si>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</si>
  <si>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</si>
  <si>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</si>
  <si>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</si>
  <si>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</si>
  <si>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</si>
  <si>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</si>
  <si>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</si>
  <si>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</si>
  <si>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</si>
  <si>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</si>
  <si>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</si>
  <si>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</si>
  <si>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</si>
  <si>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</si>
  <si>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</si>
  <si>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</si>
  <si>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</si>
  <si>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</si>
  <si>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</si>
  <si>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</si>
  <si>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</si>
  <si>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</si>
  <si>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</si>
  <si>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</si>
  <si>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</si>
  <si>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</si>
  <si>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</si>
  <si>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</si>
  <si>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</si>
  <si>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</si>
  <si>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</si>
  <si>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</si>
  <si>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</si>
  <si>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</si>
  <si>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</si>
  <si>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</si>
  <si>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</si>
  <si>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</si>
  <si>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</si>
  <si>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</si>
  <si>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</si>
  <si>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</si>
  <si>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</si>
  <si>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</si>
  <si>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</si>
  <si>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</si>
  <si>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</si>
  <si>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</si>
  <si>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</si>
  <si>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</si>
  <si>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</si>
  <si>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</si>
  <si>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</si>
  <si>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</si>
  <si>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</si>
  <si>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</si>
  <si>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</si>
  <si>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</si>
  <si>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</si>
  <si>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</si>
  <si>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</si>
  <si>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</si>
  <si>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</si>
  <si>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</si>
  <si>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</si>
  <si>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</si>
  <si>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</si>
  <si>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</si>
  <si>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</si>
  <si>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</si>
  <si>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</si>
  <si>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</si>
  <si>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</si>
  <si>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-III - PLAN C</t>
  </si>
  <si>
    <t>RELIANCE INTERVAL FUND - III - SERIES 1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</si>
  <si>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</si>
  <si>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</si>
  <si>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</si>
  <si>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</si>
  <si>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</si>
  <si>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</si>
  <si>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6</t>
  </si>
  <si>
    <t>RELIANCE FIXED HORIZON FUND - XXV - SERIES 15</t>
  </si>
  <si>
    <t>RELIANCE FIXED HORIZON FUND - XXV - SERIES 20</t>
  </si>
  <si>
    <t>RELIANCE FIXED HORIZON FUND - XXV - SERIES 23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</si>
  <si>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</si>
  <si>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</si>
  <si>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</si>
  <si>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</si>
  <si>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</si>
  <si>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</si>
  <si>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</si>
  <si>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</si>
  <si>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</si>
  <si>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</si>
  <si>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</si>
  <si>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</si>
  <si>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</si>
  <si>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</si>
  <si>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</si>
  <si>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</si>
  <si>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</si>
  <si>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</si>
  <si>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</si>
  <si>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</si>
  <si>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</si>
  <si>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</si>
  <si>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</si>
  <si>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</si>
  <si>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</si>
  <si>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</si>
  <si>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</si>
  <si>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</si>
  <si>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</si>
  <si>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</si>
  <si>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</si>
  <si>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</si>
  <si>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</si>
  <si>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</si>
  <si>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</si>
  <si>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</si>
  <si>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</si>
  <si>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</si>
  <si>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</si>
  <si>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</si>
  <si>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</si>
  <si>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</si>
  <si>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</si>
  <si>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</si>
  <si>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</si>
  <si>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</si>
  <si>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</si>
  <si>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</si>
  <si>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</si>
  <si>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</si>
  <si>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</si>
  <si>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</si>
  <si>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</si>
  <si>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</si>
  <si>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</si>
  <si>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</si>
  <si>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</si>
  <si>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</si>
  <si>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</si>
  <si>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</si>
  <si>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</si>
  <si>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</si>
  <si>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</si>
  <si>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</si>
  <si>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</si>
  <si>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</si>
  <si>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</si>
  <si>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</si>
  <si>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</si>
  <si>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</si>
  <si>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</si>
  <si>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</si>
  <si>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</si>
  <si>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</si>
  <si>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</si>
  <si>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</si>
  <si>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</si>
  <si>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</si>
  <si>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</si>
  <si>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</si>
  <si>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</si>
  <si>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</si>
  <si>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</si>
  <si>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</si>
  <si>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</si>
  <si>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</si>
  <si>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</si>
  <si>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</si>
  <si>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</si>
  <si>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</si>
  <si>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</si>
  <si>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</si>
  <si>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</si>
  <si>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</si>
  <si>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</si>
  <si>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</si>
  <si>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</si>
  <si>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</si>
  <si>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</si>
  <si>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</si>
  <si>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</si>
  <si>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</si>
  <si>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</si>
  <si>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</si>
  <si>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</si>
  <si>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</si>
  <si>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</si>
  <si>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</si>
  <si>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</si>
  <si>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Mutual Fund: Net Assets Under Management (AAUM) as on JUN 2017 (All figures in Rs. Crore)</t>
  </si>
  <si>
    <t>Table showing State wise /Union Territory wise contribution to AUM of category of schemes as on JUN 2017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</si>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</sst>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8.140625" style="0" bestFit="1" customWidth="1"/>
    <col min="19" max="19" width="9.140625" style="0" bestFit="1" customWidth="1"/>
    <col min="20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1" t="s">
        <v>0</v>
      </c>
      <c r="B3" s="83" t="s">
        <v>1</v>
      </c>
      <c r="C3" s="86" t="s">
        <v>323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</row>
    <row r="4" spans="1:63" ht="18.75" customHeight="1" thickBot="1">
      <c r="A4" s="82"/>
      <c r="B4" s="84"/>
      <c r="C4" s="75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89" t="s">
        <v>3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75" t="s">
        <v>4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7"/>
      <c r="BK4" s="78" t="s">
        <v>35</v>
      </c>
    </row>
    <row r="5" spans="1:63" ht="18.75" thickBot="1">
      <c r="A5" s="82"/>
      <c r="B5" s="84"/>
      <c r="C5" s="72" t="s">
        <v>5</v>
      </c>
      <c r="D5" s="73"/>
      <c r="E5" s="73"/>
      <c r="F5" s="73"/>
      <c r="G5" s="73"/>
      <c r="H5" s="73"/>
      <c r="I5" s="73"/>
      <c r="J5" s="73"/>
      <c r="K5" s="73"/>
      <c r="L5" s="74"/>
      <c r="M5" s="72" t="s">
        <v>6</v>
      </c>
      <c r="N5" s="73"/>
      <c r="O5" s="73"/>
      <c r="P5" s="73"/>
      <c r="Q5" s="73"/>
      <c r="R5" s="73"/>
      <c r="S5" s="73"/>
      <c r="T5" s="73"/>
      <c r="U5" s="73"/>
      <c r="V5" s="74"/>
      <c r="W5" s="72" t="s">
        <v>5</v>
      </c>
      <c r="X5" s="73"/>
      <c r="Y5" s="73"/>
      <c r="Z5" s="73"/>
      <c r="AA5" s="73"/>
      <c r="AB5" s="73"/>
      <c r="AC5" s="73"/>
      <c r="AD5" s="73"/>
      <c r="AE5" s="73"/>
      <c r="AF5" s="74"/>
      <c r="AG5" s="72" t="s">
        <v>6</v>
      </c>
      <c r="AH5" s="73"/>
      <c r="AI5" s="73"/>
      <c r="AJ5" s="73"/>
      <c r="AK5" s="73"/>
      <c r="AL5" s="73"/>
      <c r="AM5" s="73"/>
      <c r="AN5" s="73"/>
      <c r="AO5" s="73"/>
      <c r="AP5" s="74"/>
      <c r="AQ5" s="72" t="s">
        <v>5</v>
      </c>
      <c r="AR5" s="73"/>
      <c r="AS5" s="73"/>
      <c r="AT5" s="73"/>
      <c r="AU5" s="73"/>
      <c r="AV5" s="73"/>
      <c r="AW5" s="73"/>
      <c r="AX5" s="73"/>
      <c r="AY5" s="73"/>
      <c r="AZ5" s="74"/>
      <c r="BA5" s="72" t="s">
        <v>6</v>
      </c>
      <c r="BB5" s="73"/>
      <c r="BC5" s="73"/>
      <c r="BD5" s="73"/>
      <c r="BE5" s="73"/>
      <c r="BF5" s="73"/>
      <c r="BG5" s="73"/>
      <c r="BH5" s="73"/>
      <c r="BI5" s="73"/>
      <c r="BJ5" s="74"/>
      <c r="BK5" s="79"/>
    </row>
    <row r="6" spans="1:63" ht="18" customHeight="1">
      <c r="A6" s="82"/>
      <c r="B6" s="84"/>
      <c r="C6" s="66" t="s">
        <v>7</v>
      </c>
      <c r="D6" s="67"/>
      <c r="E6" s="67"/>
      <c r="F6" s="67"/>
      <c r="G6" s="68"/>
      <c r="H6" s="69" t="s">
        <v>8</v>
      </c>
      <c r="I6" s="70"/>
      <c r="J6" s="70"/>
      <c r="K6" s="70"/>
      <c r="L6" s="71"/>
      <c r="M6" s="66" t="s">
        <v>7</v>
      </c>
      <c r="N6" s="67"/>
      <c r="O6" s="67"/>
      <c r="P6" s="67"/>
      <c r="Q6" s="68"/>
      <c r="R6" s="69" t="s">
        <v>8</v>
      </c>
      <c r="S6" s="70"/>
      <c r="T6" s="70"/>
      <c r="U6" s="70"/>
      <c r="V6" s="71"/>
      <c r="W6" s="66" t="s">
        <v>7</v>
      </c>
      <c r="X6" s="67"/>
      <c r="Y6" s="67"/>
      <c r="Z6" s="67"/>
      <c r="AA6" s="68"/>
      <c r="AB6" s="69" t="s">
        <v>8</v>
      </c>
      <c r="AC6" s="70"/>
      <c r="AD6" s="70"/>
      <c r="AE6" s="70"/>
      <c r="AF6" s="71"/>
      <c r="AG6" s="66" t="s">
        <v>7</v>
      </c>
      <c r="AH6" s="67"/>
      <c r="AI6" s="67"/>
      <c r="AJ6" s="67"/>
      <c r="AK6" s="68"/>
      <c r="AL6" s="69" t="s">
        <v>8</v>
      </c>
      <c r="AM6" s="70"/>
      <c r="AN6" s="70"/>
      <c r="AO6" s="70"/>
      <c r="AP6" s="71"/>
      <c r="AQ6" s="66" t="s">
        <v>7</v>
      </c>
      <c r="AR6" s="67"/>
      <c r="AS6" s="67"/>
      <c r="AT6" s="67"/>
      <c r="AU6" s="68"/>
      <c r="AV6" s="69" t="s">
        <v>8</v>
      </c>
      <c r="AW6" s="70"/>
      <c r="AX6" s="70"/>
      <c r="AY6" s="70"/>
      <c r="AZ6" s="71"/>
      <c r="BA6" s="66" t="s">
        <v>7</v>
      </c>
      <c r="BB6" s="67"/>
      <c r="BC6" s="67"/>
      <c r="BD6" s="67"/>
      <c r="BE6" s="68"/>
      <c r="BF6" s="69" t="s">
        <v>8</v>
      </c>
      <c r="BG6" s="70"/>
      <c r="BH6" s="70"/>
      <c r="BI6" s="70"/>
      <c r="BJ6" s="71"/>
      <c r="BK6" s="79"/>
    </row>
    <row r="7" spans="1:63" ht="15.75">
      <c r="A7" s="82"/>
      <c r="B7" s="85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0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237</v>
      </c>
      <c r="C10" s="11">
        <v>0</v>
      </c>
      <c r="D10" s="9">
        <v>1583.6393850332665</v>
      </c>
      <c r="E10" s="9">
        <v>0</v>
      </c>
      <c r="F10" s="9">
        <v>0</v>
      </c>
      <c r="G10" s="10">
        <v>25.658255088866664</v>
      </c>
      <c r="H10" s="11">
        <v>366.9719845103334</v>
      </c>
      <c r="I10" s="9">
        <v>8924.372545056034</v>
      </c>
      <c r="J10" s="9">
        <v>1379.2645165784998</v>
      </c>
      <c r="K10" s="9">
        <v>0</v>
      </c>
      <c r="L10" s="10">
        <v>221.8867751512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110.87880751463335</v>
      </c>
      <c r="S10" s="9">
        <v>1590.6113846903995</v>
      </c>
      <c r="T10" s="9">
        <v>661.6894553087667</v>
      </c>
      <c r="U10" s="9">
        <v>0</v>
      </c>
      <c r="V10" s="10">
        <v>63.13540887990001</v>
      </c>
      <c r="W10" s="11">
        <v>0</v>
      </c>
      <c r="X10" s="9">
        <v>0.00016811373333333333</v>
      </c>
      <c r="Y10" s="9">
        <v>0</v>
      </c>
      <c r="Z10" s="9">
        <v>0</v>
      </c>
      <c r="AA10" s="10">
        <v>0</v>
      </c>
      <c r="AB10" s="11">
        <v>2.559269460633333</v>
      </c>
      <c r="AC10" s="9">
        <v>23.660188657199992</v>
      </c>
      <c r="AD10" s="9">
        <v>0</v>
      </c>
      <c r="AE10" s="9">
        <v>0</v>
      </c>
      <c r="AF10" s="10">
        <v>0.8516385263333331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3.159215918033334</v>
      </c>
      <c r="AM10" s="9">
        <v>0.00014152473333333332</v>
      </c>
      <c r="AN10" s="9">
        <v>1.3948564447333334</v>
      </c>
      <c r="AO10" s="9">
        <v>0</v>
      </c>
      <c r="AP10" s="10">
        <v>0.17111151226666665</v>
      </c>
      <c r="AQ10" s="11">
        <v>0</v>
      </c>
      <c r="AR10" s="9">
        <v>17.482652172633333</v>
      </c>
      <c r="AS10" s="9">
        <v>0</v>
      </c>
      <c r="AT10" s="9">
        <v>0</v>
      </c>
      <c r="AU10" s="10">
        <v>0</v>
      </c>
      <c r="AV10" s="11">
        <v>416.7174482009401</v>
      </c>
      <c r="AW10" s="9">
        <v>10322.582940954862</v>
      </c>
      <c r="AX10" s="9">
        <v>460.06922183816664</v>
      </c>
      <c r="AY10" s="9">
        <v>0</v>
      </c>
      <c r="AZ10" s="10">
        <v>357.32410997223343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144.7407578934659</v>
      </c>
      <c r="BG10" s="9">
        <v>328.17396840246676</v>
      </c>
      <c r="BH10" s="9">
        <v>148.0162104404</v>
      </c>
      <c r="BI10" s="9">
        <v>0</v>
      </c>
      <c r="BJ10" s="10">
        <v>95.61959024750004</v>
      </c>
      <c r="BK10" s="17">
        <f>SUM(C10:BJ10)</f>
        <v>27250.632008092234</v>
      </c>
      <c r="BL10" s="16"/>
      <c r="BM10" s="50"/>
    </row>
    <row r="11" spans="1:65" s="12" customFormat="1" ht="15">
      <c r="A11" s="5"/>
      <c r="B11" s="8" t="s">
        <v>238</v>
      </c>
      <c r="C11" s="11">
        <v>0</v>
      </c>
      <c r="D11" s="9">
        <v>0.5856811004666669</v>
      </c>
      <c r="E11" s="9">
        <v>0</v>
      </c>
      <c r="F11" s="9">
        <v>0</v>
      </c>
      <c r="G11" s="10">
        <v>0</v>
      </c>
      <c r="H11" s="11">
        <v>42.56823199116665</v>
      </c>
      <c r="I11" s="9">
        <v>1320.2171519218336</v>
      </c>
      <c r="J11" s="9">
        <v>103.41157515316665</v>
      </c>
      <c r="K11" s="9">
        <v>0</v>
      </c>
      <c r="L11" s="10">
        <v>37.859049426300004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17.2917213367</v>
      </c>
      <c r="S11" s="9">
        <v>107.0219446514</v>
      </c>
      <c r="T11" s="9">
        <v>17.454221346966666</v>
      </c>
      <c r="U11" s="9">
        <v>0</v>
      </c>
      <c r="V11" s="10">
        <v>5.219125174799999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0.2600833027333333</v>
      </c>
      <c r="AC11" s="9">
        <v>3.2685363347000003</v>
      </c>
      <c r="AD11" s="9">
        <v>0</v>
      </c>
      <c r="AE11" s="9">
        <v>0</v>
      </c>
      <c r="AF11" s="10">
        <v>0.2858008826333334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0.020572677433333332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432.0288303190523</v>
      </c>
      <c r="AW11" s="9">
        <v>901.932615566267</v>
      </c>
      <c r="AX11" s="9">
        <v>2.9778447920000004</v>
      </c>
      <c r="AY11" s="9">
        <v>0</v>
      </c>
      <c r="AZ11" s="10">
        <v>192.70941015410028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321.1094101378997</v>
      </c>
      <c r="BG11" s="9">
        <v>228.41256349066657</v>
      </c>
      <c r="BH11" s="9">
        <v>181.05194429329993</v>
      </c>
      <c r="BI11" s="9">
        <v>0</v>
      </c>
      <c r="BJ11" s="10">
        <v>111.63292013856673</v>
      </c>
      <c r="BK11" s="17">
        <f>SUM(C11:BJ11)</f>
        <v>4027.3192341921526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674.5622094629334</v>
      </c>
      <c r="E12" s="9">
        <v>0</v>
      </c>
      <c r="F12" s="9">
        <v>0</v>
      </c>
      <c r="G12" s="10">
        <v>1.161740228833333</v>
      </c>
      <c r="H12" s="11">
        <v>47.19253990036666</v>
      </c>
      <c r="I12" s="9">
        <v>2622.3536987908665</v>
      </c>
      <c r="J12" s="9">
        <v>297.79110591296666</v>
      </c>
      <c r="K12" s="9">
        <v>1.81383E-05</v>
      </c>
      <c r="L12" s="10">
        <v>134.07650983586666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6.4541669378</v>
      </c>
      <c r="S12" s="9">
        <v>223.84833573736668</v>
      </c>
      <c r="T12" s="9">
        <v>39.63652007566667</v>
      </c>
      <c r="U12" s="9">
        <v>0</v>
      </c>
      <c r="V12" s="10">
        <v>6.640554588300001</v>
      </c>
      <c r="W12" s="11">
        <v>0</v>
      </c>
      <c r="X12" s="9">
        <v>39.716678184133336</v>
      </c>
      <c r="Y12" s="9">
        <v>0</v>
      </c>
      <c r="Z12" s="9">
        <v>0</v>
      </c>
      <c r="AA12" s="10">
        <v>0</v>
      </c>
      <c r="AB12" s="11">
        <v>7.462393077800002</v>
      </c>
      <c r="AC12" s="9">
        <v>4.361240545966666</v>
      </c>
      <c r="AD12" s="9">
        <v>0</v>
      </c>
      <c r="AE12" s="9">
        <v>0</v>
      </c>
      <c r="AF12" s="10">
        <v>2.738989992633333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0.013584511200000001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161.962910947306</v>
      </c>
      <c r="AW12" s="9">
        <v>1429.2480541132331</v>
      </c>
      <c r="AX12" s="9">
        <v>0.8304315631000001</v>
      </c>
      <c r="AY12" s="9">
        <v>0</v>
      </c>
      <c r="AZ12" s="10">
        <v>49.60438461146667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20.537457338933322</v>
      </c>
      <c r="BG12" s="9">
        <v>230.56933551013327</v>
      </c>
      <c r="BH12" s="9">
        <v>4.983658157033333</v>
      </c>
      <c r="BI12" s="9">
        <v>0</v>
      </c>
      <c r="BJ12" s="10">
        <v>7.9537000694333315</v>
      </c>
      <c r="BK12" s="17">
        <f>SUM(C12:BJ12)</f>
        <v>6013.70021823164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2258.7872755966664</v>
      </c>
      <c r="E13" s="18">
        <f t="shared" si="0"/>
        <v>0</v>
      </c>
      <c r="F13" s="18">
        <f t="shared" si="0"/>
        <v>0</v>
      </c>
      <c r="G13" s="19">
        <f t="shared" si="0"/>
        <v>26.8199953177</v>
      </c>
      <c r="H13" s="20">
        <f t="shared" si="0"/>
        <v>456.73275640186677</v>
      </c>
      <c r="I13" s="18">
        <f t="shared" si="0"/>
        <v>12866.943395768734</v>
      </c>
      <c r="J13" s="18">
        <f t="shared" si="0"/>
        <v>1780.4671976446332</v>
      </c>
      <c r="K13" s="18">
        <f t="shared" si="0"/>
        <v>1.81383E-05</v>
      </c>
      <c r="L13" s="19">
        <f t="shared" si="0"/>
        <v>393.82233441336666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134.62469578913337</v>
      </c>
      <c r="S13" s="18">
        <f t="shared" si="0"/>
        <v>1921.481665079166</v>
      </c>
      <c r="T13" s="18">
        <f t="shared" si="0"/>
        <v>718.7801967314</v>
      </c>
      <c r="U13" s="18">
        <f t="shared" si="0"/>
        <v>0</v>
      </c>
      <c r="V13" s="19">
        <f t="shared" si="0"/>
        <v>74.99508864300002</v>
      </c>
      <c r="W13" s="20">
        <f t="shared" si="0"/>
        <v>0</v>
      </c>
      <c r="X13" s="18">
        <f t="shared" si="0"/>
        <v>39.71684629786667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10.281745841166668</v>
      </c>
      <c r="AC13" s="18">
        <f t="shared" si="0"/>
        <v>31.289965537866657</v>
      </c>
      <c r="AD13" s="18">
        <f t="shared" si="0"/>
        <v>0</v>
      </c>
      <c r="AE13" s="18">
        <f t="shared" si="0"/>
        <v>0</v>
      </c>
      <c r="AF13" s="19">
        <f t="shared" si="0"/>
        <v>3.8764294015999994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3.1933731066666673</v>
      </c>
      <c r="AM13" s="18">
        <f t="shared" si="0"/>
        <v>0.00014152473333333332</v>
      </c>
      <c r="AN13" s="18">
        <f t="shared" si="0"/>
        <v>1.3948564447333334</v>
      </c>
      <c r="AO13" s="18">
        <f t="shared" si="0"/>
        <v>0</v>
      </c>
      <c r="AP13" s="19">
        <f t="shared" si="0"/>
        <v>0.17111151226666665</v>
      </c>
      <c r="AQ13" s="20">
        <f t="shared" si="0"/>
        <v>0</v>
      </c>
      <c r="AR13" s="18">
        <f t="shared" si="0"/>
        <v>17.482652172633333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1010.7091894672984</v>
      </c>
      <c r="AW13" s="18">
        <f t="shared" si="0"/>
        <v>12653.763610634363</v>
      </c>
      <c r="AX13" s="18">
        <f t="shared" si="0"/>
        <v>463.8774981932666</v>
      </c>
      <c r="AY13" s="18">
        <f t="shared" si="0"/>
        <v>0</v>
      </c>
      <c r="AZ13" s="19">
        <f t="shared" si="0"/>
        <v>599.6379047378005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486.38762537029896</v>
      </c>
      <c r="BG13" s="18">
        <f t="shared" si="0"/>
        <v>787.1558674032665</v>
      </c>
      <c r="BH13" s="18">
        <f t="shared" si="0"/>
        <v>334.05181289073323</v>
      </c>
      <c r="BI13" s="18">
        <f t="shared" si="0"/>
        <v>0</v>
      </c>
      <c r="BJ13" s="19">
        <f t="shared" si="0"/>
        <v>215.2062104555001</v>
      </c>
      <c r="BK13" s="32">
        <f t="shared" si="0"/>
        <v>37291.65146051603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40.95706131690002</v>
      </c>
      <c r="E16" s="9">
        <v>0</v>
      </c>
      <c r="F16" s="9">
        <v>0</v>
      </c>
      <c r="G16" s="10">
        <v>0</v>
      </c>
      <c r="H16" s="11">
        <v>286.85460840486655</v>
      </c>
      <c r="I16" s="9">
        <v>234.63571739830002</v>
      </c>
      <c r="J16" s="9">
        <v>0</v>
      </c>
      <c r="K16" s="9">
        <v>0</v>
      </c>
      <c r="L16" s="10">
        <v>28.78726341986666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7.128244173266667</v>
      </c>
      <c r="S16" s="9">
        <v>59.57111373069999</v>
      </c>
      <c r="T16" s="9">
        <v>0.17616183543333333</v>
      </c>
      <c r="U16" s="9">
        <v>0</v>
      </c>
      <c r="V16" s="10">
        <v>2.396555432233334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0.04350951690000001</v>
      </c>
      <c r="AC16" s="9">
        <v>0</v>
      </c>
      <c r="AD16" s="9">
        <v>0</v>
      </c>
      <c r="AE16" s="9">
        <v>0</v>
      </c>
      <c r="AF16" s="10">
        <v>0.0191434836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0.02994383676666666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40.12376619590539</v>
      </c>
      <c r="AW16" s="9">
        <v>395.0881670306332</v>
      </c>
      <c r="AX16" s="9">
        <v>4.736518215699999</v>
      </c>
      <c r="AY16" s="9">
        <v>0</v>
      </c>
      <c r="AZ16" s="10">
        <v>59.983045086966655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15.06256907193332</v>
      </c>
      <c r="BG16" s="9">
        <v>60.877534122066656</v>
      </c>
      <c r="BH16" s="9">
        <v>2.2748172964000006</v>
      </c>
      <c r="BI16" s="9">
        <v>0</v>
      </c>
      <c r="BJ16" s="10">
        <v>11.86838261116666</v>
      </c>
      <c r="BK16" s="17">
        <f>SUM(C16:BJ16)</f>
        <v>1250.6141221796051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40.95706131690002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286.85460840486655</v>
      </c>
      <c r="I17" s="18">
        <f t="shared" si="1"/>
        <v>234.63571739830002</v>
      </c>
      <c r="J17" s="18">
        <f t="shared" si="1"/>
        <v>0</v>
      </c>
      <c r="K17" s="18">
        <f t="shared" si="1"/>
        <v>0</v>
      </c>
      <c r="L17" s="19">
        <f t="shared" si="1"/>
        <v>28.78726341986666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7.128244173266667</v>
      </c>
      <c r="S17" s="18">
        <f t="shared" si="1"/>
        <v>59.57111373069999</v>
      </c>
      <c r="T17" s="18">
        <f t="shared" si="1"/>
        <v>0.17616183543333333</v>
      </c>
      <c r="U17" s="18">
        <f t="shared" si="1"/>
        <v>0</v>
      </c>
      <c r="V17" s="19">
        <f t="shared" si="1"/>
        <v>2.396555432233334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0.04350951690000001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0.0191434836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0.02994383676666666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40.12376619590539</v>
      </c>
      <c r="AW17" s="18">
        <f t="shared" si="1"/>
        <v>395.0881670306332</v>
      </c>
      <c r="AX17" s="18">
        <f t="shared" si="1"/>
        <v>4.736518215699999</v>
      </c>
      <c r="AY17" s="18">
        <f t="shared" si="1"/>
        <v>0</v>
      </c>
      <c r="AZ17" s="19">
        <f t="shared" si="1"/>
        <v>59.983045086966655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15.06256907193332</v>
      </c>
      <c r="BG17" s="18">
        <f t="shared" si="1"/>
        <v>60.877534122066656</v>
      </c>
      <c r="BH17" s="18">
        <f t="shared" si="1"/>
        <v>2.2748172964000006</v>
      </c>
      <c r="BI17" s="18">
        <f t="shared" si="1"/>
        <v>0</v>
      </c>
      <c r="BJ17" s="19">
        <f t="shared" si="1"/>
        <v>11.86838261116666</v>
      </c>
      <c r="BK17" s="19">
        <f t="shared" si="1"/>
        <v>1250.6141221796051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0.15395659913333334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0.003823162</v>
      </c>
      <c r="S20" s="9">
        <v>0</v>
      </c>
      <c r="T20" s="9">
        <v>0</v>
      </c>
      <c r="U20" s="9">
        <v>0</v>
      </c>
      <c r="V20" s="10">
        <v>0.05168628729999999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2.497587598894324</v>
      </c>
      <c r="AW20" s="9">
        <v>6.980529380233333</v>
      </c>
      <c r="AX20" s="9">
        <v>0</v>
      </c>
      <c r="AY20" s="9">
        <v>0</v>
      </c>
      <c r="AZ20" s="10">
        <v>57.174549171233345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0.03871794703333333</v>
      </c>
      <c r="BG20" s="9">
        <v>0.3727425833333333</v>
      </c>
      <c r="BH20" s="9">
        <v>0</v>
      </c>
      <c r="BI20" s="9">
        <v>0</v>
      </c>
      <c r="BJ20" s="10">
        <v>8.197258320433333</v>
      </c>
      <c r="BK20" s="17">
        <f aca="true" t="shared" si="2" ref="BK20:BK141">SUM(C20:BJ20)</f>
        <v>75.47085104959434</v>
      </c>
      <c r="BL20" s="16"/>
      <c r="BM20" s="50"/>
    </row>
    <row r="21" spans="1:65" s="12" customFormat="1" ht="15">
      <c r="A21" s="5"/>
      <c r="B21" s="8" t="s">
        <v>195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0.0007269538333333331</v>
      </c>
      <c r="I21" s="9">
        <v>0.5524849133333334</v>
      </c>
      <c r="J21" s="9">
        <v>0</v>
      </c>
      <c r="K21" s="9">
        <v>0</v>
      </c>
      <c r="L21" s="10">
        <v>0.2932800475000001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0.0007269538333333331</v>
      </c>
      <c r="S21" s="9">
        <v>0</v>
      </c>
      <c r="T21" s="9">
        <v>0</v>
      </c>
      <c r="U21" s="9">
        <v>0</v>
      </c>
      <c r="V21" s="10">
        <v>0.0018900799666666667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13.06339473021247</v>
      </c>
      <c r="AW21" s="9">
        <v>3.3585267099999996</v>
      </c>
      <c r="AX21" s="9">
        <v>0</v>
      </c>
      <c r="AY21" s="9">
        <v>0</v>
      </c>
      <c r="AZ21" s="10">
        <v>27.30263731933334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0.38505264173333326</v>
      </c>
      <c r="BG21" s="9">
        <v>0.29078153333333334</v>
      </c>
      <c r="BH21" s="9">
        <v>0</v>
      </c>
      <c r="BI21" s="9">
        <v>0</v>
      </c>
      <c r="BJ21" s="10">
        <v>2.5871137904333334</v>
      </c>
      <c r="BK21" s="17">
        <f t="shared" si="2"/>
        <v>47.836615673512476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6.239893333333334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0.8316834387999998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0.0007201993333333334</v>
      </c>
      <c r="S22" s="9">
        <v>0</v>
      </c>
      <c r="T22" s="9">
        <v>0</v>
      </c>
      <c r="U22" s="9">
        <v>0</v>
      </c>
      <c r="V22" s="10">
        <v>0.0036009966666666667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0.06943897053530684</v>
      </c>
      <c r="AW22" s="9">
        <v>1.8004983333333333</v>
      </c>
      <c r="AX22" s="9">
        <v>0</v>
      </c>
      <c r="AY22" s="9">
        <v>0</v>
      </c>
      <c r="AZ22" s="10">
        <v>13.440605466533333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0.015046994233333335</v>
      </c>
      <c r="BG22" s="9">
        <v>5.401495</v>
      </c>
      <c r="BH22" s="9">
        <v>0</v>
      </c>
      <c r="BI22" s="9">
        <v>0</v>
      </c>
      <c r="BJ22" s="10">
        <v>1.1823691943333332</v>
      </c>
      <c r="BK22" s="17">
        <f t="shared" si="2"/>
        <v>28.985351927101974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0.025668841733333333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0.30400018600534867</v>
      </c>
      <c r="AW23" s="9">
        <v>0</v>
      </c>
      <c r="AX23" s="9">
        <v>0</v>
      </c>
      <c r="AY23" s="9">
        <v>0</v>
      </c>
      <c r="AZ23" s="10">
        <v>2.4969100982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</v>
      </c>
      <c r="BG23" s="9">
        <v>0</v>
      </c>
      <c r="BH23" s="9">
        <v>0</v>
      </c>
      <c r="BI23" s="9">
        <v>0</v>
      </c>
      <c r="BJ23" s="10">
        <v>0.01737464853333333</v>
      </c>
      <c r="BK23" s="17">
        <f t="shared" si="2"/>
        <v>2.8439537744720154</v>
      </c>
      <c r="BL23" s="16"/>
      <c r="BM23" s="50"/>
    </row>
    <row r="24" spans="1:65" s="12" customFormat="1" ht="15">
      <c r="A24" s="5"/>
      <c r="B24" s="8" t="s">
        <v>196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0.09700606066666667</v>
      </c>
      <c r="I24" s="9">
        <v>0</v>
      </c>
      <c r="J24" s="9">
        <v>0</v>
      </c>
      <c r="K24" s="9">
        <v>0</v>
      </c>
      <c r="L24" s="10">
        <v>0.5365191340000001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0.3333870583333333</v>
      </c>
      <c r="S24" s="9">
        <v>0</v>
      </c>
      <c r="T24" s="9">
        <v>0</v>
      </c>
      <c r="U24" s="9">
        <v>0</v>
      </c>
      <c r="V24" s="10">
        <v>0.17379223773333333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2.8927774999146103</v>
      </c>
      <c r="AW24" s="9">
        <v>1.0683340336666667</v>
      </c>
      <c r="AX24" s="9">
        <v>0</v>
      </c>
      <c r="AY24" s="9">
        <v>0</v>
      </c>
      <c r="AZ24" s="10">
        <v>5.154497330233332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0.5971189146666667</v>
      </c>
      <c r="BG24" s="9">
        <v>1.9919817381999996</v>
      </c>
      <c r="BH24" s="9">
        <v>0</v>
      </c>
      <c r="BI24" s="9">
        <v>0</v>
      </c>
      <c r="BJ24" s="10">
        <v>2.7450821967333328</v>
      </c>
      <c r="BK24" s="17">
        <f t="shared" si="2"/>
        <v>15.590496204147943</v>
      </c>
      <c r="BL24" s="16"/>
      <c r="BM24" s="57"/>
    </row>
    <row r="25" spans="1:65" s="12" customFormat="1" ht="15">
      <c r="A25" s="5"/>
      <c r="B25" s="8" t="s">
        <v>173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7.860517673133335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1.1322999139305587</v>
      </c>
      <c r="AW25" s="9">
        <v>0</v>
      </c>
      <c r="AX25" s="9">
        <v>0</v>
      </c>
      <c r="AY25" s="9">
        <v>0</v>
      </c>
      <c r="AZ25" s="10">
        <v>3.750760661733333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0.022614025499999996</v>
      </c>
      <c r="BG25" s="9">
        <v>0</v>
      </c>
      <c r="BH25" s="9">
        <v>0</v>
      </c>
      <c r="BI25" s="9">
        <v>0</v>
      </c>
      <c r="BJ25" s="10">
        <v>0.0013705470000000004</v>
      </c>
      <c r="BK25" s="17">
        <f t="shared" si="2"/>
        <v>12.767562821297226</v>
      </c>
      <c r="BL25" s="16"/>
      <c r="BM25" s="57"/>
    </row>
    <row r="26" spans="1:65" s="12" customFormat="1" ht="15">
      <c r="A26" s="5"/>
      <c r="B26" s="8" t="s">
        <v>174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0.30246652799999996</v>
      </c>
      <c r="I26" s="9">
        <v>0</v>
      </c>
      <c r="J26" s="9">
        <v>0</v>
      </c>
      <c r="K26" s="9">
        <v>0</v>
      </c>
      <c r="L26" s="10">
        <v>0.11300485559999998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0.00700154</v>
      </c>
      <c r="S26" s="9">
        <v>0</v>
      </c>
      <c r="T26" s="9">
        <v>0</v>
      </c>
      <c r="U26" s="9">
        <v>0</v>
      </c>
      <c r="V26" s="10">
        <v>0.025205544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0.5637560851946531</v>
      </c>
      <c r="AW26" s="9">
        <v>14.198315319766667</v>
      </c>
      <c r="AX26" s="9">
        <v>0</v>
      </c>
      <c r="AY26" s="9">
        <v>0</v>
      </c>
      <c r="AZ26" s="10">
        <v>0.43414719006666663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0</v>
      </c>
      <c r="BH26" s="9">
        <v>0</v>
      </c>
      <c r="BI26" s="9">
        <v>0</v>
      </c>
      <c r="BJ26" s="10">
        <v>0.14577393663333332</v>
      </c>
      <c r="BK26" s="17">
        <f t="shared" si="2"/>
        <v>15.78967099926132</v>
      </c>
      <c r="BL26" s="16"/>
      <c r="BM26" s="57"/>
    </row>
    <row r="27" spans="1:65" s="12" customFormat="1" ht="15">
      <c r="A27" s="5"/>
      <c r="B27" s="8" t="s">
        <v>103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0.3308603958333334</v>
      </c>
      <c r="I27" s="9">
        <v>0</v>
      </c>
      <c r="J27" s="9">
        <v>0</v>
      </c>
      <c r="K27" s="9">
        <v>0</v>
      </c>
      <c r="L27" s="10">
        <v>0.10117510160000001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0.06610284996666665</v>
      </c>
      <c r="S27" s="9">
        <v>0</v>
      </c>
      <c r="T27" s="9">
        <v>0</v>
      </c>
      <c r="U27" s="9">
        <v>0</v>
      </c>
      <c r="V27" s="10">
        <v>0.05948740143333332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0.14632594285455447</v>
      </c>
      <c r="AW27" s="9">
        <v>0.6712733459666665</v>
      </c>
      <c r="AX27" s="9">
        <v>0</v>
      </c>
      <c r="AY27" s="9">
        <v>0</v>
      </c>
      <c r="AZ27" s="10">
        <v>3.6206741476666644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0.30402547173333333</v>
      </c>
      <c r="BG27" s="9">
        <v>0.019808397733333333</v>
      </c>
      <c r="BH27" s="9">
        <v>0</v>
      </c>
      <c r="BI27" s="9">
        <v>0</v>
      </c>
      <c r="BJ27" s="10">
        <v>0.4514943512999998</v>
      </c>
      <c r="BK27" s="17">
        <f t="shared" si="2"/>
        <v>5.7712274060878865</v>
      </c>
      <c r="BL27" s="16"/>
      <c r="BM27" s="57"/>
    </row>
    <row r="28" spans="1:65" s="12" customFormat="1" ht="15">
      <c r="A28" s="5"/>
      <c r="B28" s="8" t="s">
        <v>175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0.7389185282666667</v>
      </c>
      <c r="I28" s="9">
        <v>0</v>
      </c>
      <c r="J28" s="9">
        <v>0</v>
      </c>
      <c r="K28" s="9">
        <v>0</v>
      </c>
      <c r="L28" s="10">
        <v>0.4051356656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0.007313989666666665</v>
      </c>
      <c r="S28" s="9">
        <v>12.70765473026667</v>
      </c>
      <c r="T28" s="9">
        <v>0</v>
      </c>
      <c r="U28" s="9">
        <v>0</v>
      </c>
      <c r="V28" s="10">
        <v>0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0.1424184541169429</v>
      </c>
      <c r="AW28" s="9">
        <v>14.954094813300001</v>
      </c>
      <c r="AX28" s="9">
        <v>0</v>
      </c>
      <c r="AY28" s="9">
        <v>0</v>
      </c>
      <c r="AZ28" s="10">
        <v>8.7874250648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0.01736810416666667</v>
      </c>
      <c r="BG28" s="9">
        <v>12.366090166666668</v>
      </c>
      <c r="BH28" s="9">
        <v>0</v>
      </c>
      <c r="BI28" s="9">
        <v>0</v>
      </c>
      <c r="BJ28" s="10">
        <v>4.259144759400001</v>
      </c>
      <c r="BK28" s="17">
        <f t="shared" si="2"/>
        <v>54.38556427625028</v>
      </c>
      <c r="BL28" s="16"/>
      <c r="BM28" s="57"/>
    </row>
    <row r="29" spans="1:65" s="12" customFormat="1" ht="15">
      <c r="A29" s="5"/>
      <c r="B29" s="8" t="s">
        <v>197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0.3955609357</v>
      </c>
      <c r="I29" s="9">
        <v>4.267554916666667</v>
      </c>
      <c r="J29" s="9">
        <v>0</v>
      </c>
      <c r="K29" s="9">
        <v>0</v>
      </c>
      <c r="L29" s="10">
        <v>0.0839519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0.0104939875</v>
      </c>
      <c r="S29" s="9">
        <v>0</v>
      </c>
      <c r="T29" s="9">
        <v>0</v>
      </c>
      <c r="U29" s="9">
        <v>0</v>
      </c>
      <c r="V29" s="10">
        <v>1.4061973709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0.5137880433742996</v>
      </c>
      <c r="AW29" s="9">
        <v>8.067860896666668</v>
      </c>
      <c r="AX29" s="9">
        <v>0</v>
      </c>
      <c r="AY29" s="9">
        <v>0</v>
      </c>
      <c r="AZ29" s="10">
        <v>0.22285903536666665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0.0013886163333333334</v>
      </c>
      <c r="BG29" s="9">
        <v>0</v>
      </c>
      <c r="BH29" s="9">
        <v>0</v>
      </c>
      <c r="BI29" s="9">
        <v>0</v>
      </c>
      <c r="BJ29" s="10">
        <v>0.024261179799999998</v>
      </c>
      <c r="BK29" s="17">
        <f t="shared" si="2"/>
        <v>14.993916882307634</v>
      </c>
      <c r="BL29" s="16"/>
      <c r="BM29" s="57"/>
    </row>
    <row r="30" spans="1:65" s="12" customFormat="1" ht="15">
      <c r="A30" s="5"/>
      <c r="B30" s="8" t="s">
        <v>176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0.020394175</v>
      </c>
      <c r="I30" s="9">
        <v>40.372046415666674</v>
      </c>
      <c r="J30" s="9">
        <v>0</v>
      </c>
      <c r="K30" s="9">
        <v>0</v>
      </c>
      <c r="L30" s="10">
        <v>0.27516106156666664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19.977871415666673</v>
      </c>
      <c r="T30" s="9">
        <v>0</v>
      </c>
      <c r="U30" s="9">
        <v>0</v>
      </c>
      <c r="V30" s="10">
        <v>0.3536349945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0.13500473333333332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5.876780542061659</v>
      </c>
      <c r="AW30" s="9">
        <v>8.299013733900003</v>
      </c>
      <c r="AX30" s="9">
        <v>0</v>
      </c>
      <c r="AY30" s="9">
        <v>0</v>
      </c>
      <c r="AZ30" s="10">
        <v>5.918900986266668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0.8375558655666666</v>
      </c>
      <c r="BG30" s="9">
        <v>0</v>
      </c>
      <c r="BH30" s="9">
        <v>0</v>
      </c>
      <c r="BI30" s="9">
        <v>0</v>
      </c>
      <c r="BJ30" s="10">
        <v>0.40640320166666666</v>
      </c>
      <c r="BK30" s="17">
        <f t="shared" si="2"/>
        <v>82.47276712519499</v>
      </c>
      <c r="BL30" s="16"/>
      <c r="BM30" s="57"/>
    </row>
    <row r="31" spans="1:65" s="12" customFormat="1" ht="15">
      <c r="A31" s="5"/>
      <c r="B31" s="8" t="s">
        <v>198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5.327092978133334</v>
      </c>
      <c r="I31" s="9">
        <v>0</v>
      </c>
      <c r="J31" s="9">
        <v>0</v>
      </c>
      <c r="K31" s="9">
        <v>0</v>
      </c>
      <c r="L31" s="10">
        <v>0.08330693946666667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0.10326144113333333</v>
      </c>
      <c r="S31" s="9">
        <v>0</v>
      </c>
      <c r="T31" s="9">
        <v>0</v>
      </c>
      <c r="U31" s="9">
        <v>0</v>
      </c>
      <c r="V31" s="10">
        <v>0.17010331409999999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15.109287783727575</v>
      </c>
      <c r="AW31" s="9">
        <v>0.06740054700000002</v>
      </c>
      <c r="AX31" s="9">
        <v>0</v>
      </c>
      <c r="AY31" s="9">
        <v>0</v>
      </c>
      <c r="AZ31" s="10">
        <v>5.001851613633334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2.1123594754</v>
      </c>
      <c r="BG31" s="9">
        <v>0</v>
      </c>
      <c r="BH31" s="9">
        <v>0</v>
      </c>
      <c r="BI31" s="9">
        <v>0</v>
      </c>
      <c r="BJ31" s="10">
        <v>0.648295983</v>
      </c>
      <c r="BK31" s="17">
        <f t="shared" si="2"/>
        <v>28.62296007559424</v>
      </c>
      <c r="BL31" s="16"/>
      <c r="BM31" s="57"/>
    </row>
    <row r="32" spans="1:65" s="12" customFormat="1" ht="15">
      <c r="A32" s="5"/>
      <c r="B32" s="8" t="s">
        <v>199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0.00416022</v>
      </c>
      <c r="I32" s="9">
        <v>26.72934</v>
      </c>
      <c r="J32" s="9">
        <v>0</v>
      </c>
      <c r="K32" s="9">
        <v>0</v>
      </c>
      <c r="L32" s="10">
        <v>0.006682335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0.0009347647167954621</v>
      </c>
      <c r="AW32" s="9">
        <v>0.344901188</v>
      </c>
      <c r="AX32" s="9">
        <v>0</v>
      </c>
      <c r="AY32" s="9">
        <v>0</v>
      </c>
      <c r="AZ32" s="10">
        <v>0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</v>
      </c>
      <c r="BG32" s="9">
        <v>0</v>
      </c>
      <c r="BH32" s="9">
        <v>0</v>
      </c>
      <c r="BI32" s="9">
        <v>0</v>
      </c>
      <c r="BJ32" s="10">
        <v>0</v>
      </c>
      <c r="BK32" s="17">
        <f t="shared" si="2"/>
        <v>27.086018507716798</v>
      </c>
      <c r="BL32" s="16"/>
      <c r="BM32" s="57"/>
    </row>
    <row r="33" spans="1:65" s="12" customFormat="1" ht="15">
      <c r="A33" s="5"/>
      <c r="B33" s="8" t="s">
        <v>200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0.456940996</v>
      </c>
      <c r="I33" s="9">
        <v>25.4964023658</v>
      </c>
      <c r="J33" s="9">
        <v>0</v>
      </c>
      <c r="K33" s="9">
        <v>0</v>
      </c>
      <c r="L33" s="10">
        <v>1.0589601914666669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0.51524504</v>
      </c>
      <c r="S33" s="9">
        <v>17.547058468933333</v>
      </c>
      <c r="T33" s="9">
        <v>0</v>
      </c>
      <c r="U33" s="9">
        <v>0</v>
      </c>
      <c r="V33" s="10">
        <v>0.2539417491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6.289482063013615</v>
      </c>
      <c r="AW33" s="9">
        <v>8.967965512633333</v>
      </c>
      <c r="AX33" s="9">
        <v>0</v>
      </c>
      <c r="AY33" s="9">
        <v>0</v>
      </c>
      <c r="AZ33" s="10">
        <v>8.718906984366665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0.8713767723333334</v>
      </c>
      <c r="BG33" s="9">
        <v>1.769815024133334</v>
      </c>
      <c r="BH33" s="9">
        <v>0</v>
      </c>
      <c r="BI33" s="9">
        <v>0</v>
      </c>
      <c r="BJ33" s="10">
        <v>5.399414822566667</v>
      </c>
      <c r="BK33" s="17">
        <f t="shared" si="2"/>
        <v>77.34550999034695</v>
      </c>
      <c r="BL33" s="16"/>
      <c r="BM33" s="57"/>
    </row>
    <row r="34" spans="1:65" s="12" customFormat="1" ht="15">
      <c r="A34" s="5"/>
      <c r="B34" s="8" t="s">
        <v>201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2.0994343266666666</v>
      </c>
      <c r="I34" s="9">
        <v>1.3463583333333333</v>
      </c>
      <c r="J34" s="9">
        <v>0</v>
      </c>
      <c r="K34" s="9">
        <v>0</v>
      </c>
      <c r="L34" s="10">
        <v>0.13792744240000002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0.262539875</v>
      </c>
      <c r="S34" s="9">
        <v>0</v>
      </c>
      <c r="T34" s="9">
        <v>0</v>
      </c>
      <c r="U34" s="9">
        <v>0</v>
      </c>
      <c r="V34" s="10">
        <v>0.04308346666666667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3.323572379150878</v>
      </c>
      <c r="AW34" s="9">
        <v>4.279317333333333</v>
      </c>
      <c r="AX34" s="9">
        <v>0</v>
      </c>
      <c r="AY34" s="9">
        <v>0</v>
      </c>
      <c r="AZ34" s="10">
        <v>5.037038231433335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1.096441338</v>
      </c>
      <c r="BG34" s="9">
        <v>1.3372866666666665</v>
      </c>
      <c r="BH34" s="9">
        <v>0</v>
      </c>
      <c r="BI34" s="9">
        <v>0</v>
      </c>
      <c r="BJ34" s="10">
        <v>2.6244960691</v>
      </c>
      <c r="BK34" s="17">
        <f t="shared" si="2"/>
        <v>21.587495461750883</v>
      </c>
      <c r="BL34" s="16"/>
      <c r="BM34" s="57"/>
    </row>
    <row r="35" spans="1:65" s="12" customFormat="1" ht="15">
      <c r="A35" s="5"/>
      <c r="B35" s="8" t="s">
        <v>177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0.37970156689999995</v>
      </c>
      <c r="I35" s="9">
        <v>0.13019446299999998</v>
      </c>
      <c r="J35" s="9">
        <v>0</v>
      </c>
      <c r="K35" s="9">
        <v>0</v>
      </c>
      <c r="L35" s="10">
        <v>0.10936256316666663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0.006685300900000002</v>
      </c>
      <c r="S35" s="9">
        <v>0</v>
      </c>
      <c r="T35" s="9">
        <v>0</v>
      </c>
      <c r="U35" s="9">
        <v>0</v>
      </c>
      <c r="V35" s="10">
        <v>0.08844847893333334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0.33256273036271333</v>
      </c>
      <c r="AW35" s="9">
        <v>2.6168073805666667</v>
      </c>
      <c r="AX35" s="9">
        <v>0</v>
      </c>
      <c r="AY35" s="9">
        <v>0</v>
      </c>
      <c r="AZ35" s="10">
        <v>1.7070471527666666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0.10878037456666668</v>
      </c>
      <c r="BG35" s="9">
        <v>0</v>
      </c>
      <c r="BH35" s="9">
        <v>0</v>
      </c>
      <c r="BI35" s="9">
        <v>0</v>
      </c>
      <c r="BJ35" s="10">
        <v>0.7295253819666667</v>
      </c>
      <c r="BK35" s="17">
        <f t="shared" si="2"/>
        <v>6.20911539312938</v>
      </c>
      <c r="BL35" s="16"/>
      <c r="BM35" s="57"/>
    </row>
    <row r="36" spans="1:65" s="12" customFormat="1" ht="15">
      <c r="A36" s="5"/>
      <c r="B36" s="8" t="s">
        <v>185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0.003084568</v>
      </c>
      <c r="I36" s="9">
        <v>0</v>
      </c>
      <c r="J36" s="9">
        <v>0</v>
      </c>
      <c r="K36" s="9">
        <v>0</v>
      </c>
      <c r="L36" s="10">
        <v>0.047039661999999996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0.012728534733333331</v>
      </c>
      <c r="S36" s="9">
        <v>0</v>
      </c>
      <c r="T36" s="9">
        <v>0</v>
      </c>
      <c r="U36" s="9">
        <v>0</v>
      </c>
      <c r="V36" s="10">
        <v>0.09176589799999998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0.03081483426666667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0.06169136</v>
      </c>
      <c r="AT36" s="9">
        <v>0</v>
      </c>
      <c r="AU36" s="10">
        <v>0</v>
      </c>
      <c r="AV36" s="11">
        <v>3.6644969881602885</v>
      </c>
      <c r="AW36" s="9">
        <v>0.13879013716666666</v>
      </c>
      <c r="AX36" s="9">
        <v>0</v>
      </c>
      <c r="AY36" s="9">
        <v>0</v>
      </c>
      <c r="AZ36" s="10">
        <v>90.41201234683332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0.8111048850333331</v>
      </c>
      <c r="BG36" s="9">
        <v>11.08902196</v>
      </c>
      <c r="BH36" s="9">
        <v>0</v>
      </c>
      <c r="BI36" s="9">
        <v>0</v>
      </c>
      <c r="BJ36" s="10">
        <v>11.241098980633339</v>
      </c>
      <c r="BK36" s="17">
        <f t="shared" si="2"/>
        <v>117.60365015482694</v>
      </c>
      <c r="BL36" s="16"/>
      <c r="BM36" s="57"/>
    </row>
    <row r="37" spans="1:65" s="12" customFormat="1" ht="15">
      <c r="A37" s="5"/>
      <c r="B37" s="8" t="s">
        <v>202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0.15108313840000004</v>
      </c>
      <c r="I37" s="9">
        <v>0</v>
      </c>
      <c r="J37" s="9">
        <v>0</v>
      </c>
      <c r="K37" s="9">
        <v>0</v>
      </c>
      <c r="L37" s="10">
        <v>0.042799361466666665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0.05875962666666666</v>
      </c>
      <c r="S37" s="9">
        <v>0</v>
      </c>
      <c r="T37" s="9">
        <v>0</v>
      </c>
      <c r="U37" s="9">
        <v>0</v>
      </c>
      <c r="V37" s="10">
        <v>0.053224922366666656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1.5596356879522144</v>
      </c>
      <c r="AW37" s="9">
        <v>1.3881293708666667</v>
      </c>
      <c r="AX37" s="9">
        <v>0</v>
      </c>
      <c r="AY37" s="9">
        <v>0</v>
      </c>
      <c r="AZ37" s="10">
        <v>2.3907749118333332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0.1682775916333333</v>
      </c>
      <c r="BG37" s="9">
        <v>0.9359681714999998</v>
      </c>
      <c r="BH37" s="9">
        <v>0</v>
      </c>
      <c r="BI37" s="9">
        <v>0</v>
      </c>
      <c r="BJ37" s="10">
        <v>0.8996536704666667</v>
      </c>
      <c r="BK37" s="17">
        <f t="shared" si="2"/>
        <v>7.648306453152214</v>
      </c>
      <c r="BL37" s="16"/>
      <c r="BM37" s="57"/>
    </row>
    <row r="38" spans="1:65" s="12" customFormat="1" ht="15">
      <c r="A38" s="5"/>
      <c r="B38" s="8" t="s">
        <v>104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0.0074582699999999995</v>
      </c>
      <c r="I38" s="9">
        <v>0</v>
      </c>
      <c r="J38" s="9">
        <v>0</v>
      </c>
      <c r="K38" s="9">
        <v>0</v>
      </c>
      <c r="L38" s="10">
        <v>0.0007458270000000002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</v>
      </c>
      <c r="S38" s="9">
        <v>0</v>
      </c>
      <c r="T38" s="9">
        <v>0</v>
      </c>
      <c r="U38" s="9">
        <v>0</v>
      </c>
      <c r="V38" s="10">
        <v>0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0.677871916876999</v>
      </c>
      <c r="AW38" s="9">
        <v>0.03917634753333333</v>
      </c>
      <c r="AX38" s="9">
        <v>0</v>
      </c>
      <c r="AY38" s="9">
        <v>0</v>
      </c>
      <c r="AZ38" s="10">
        <v>1.3263243897666666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0.0272181646</v>
      </c>
      <c r="BG38" s="9">
        <v>0</v>
      </c>
      <c r="BH38" s="9">
        <v>0</v>
      </c>
      <c r="BI38" s="9">
        <v>0</v>
      </c>
      <c r="BJ38" s="10">
        <v>0.15001921846666666</v>
      </c>
      <c r="BK38" s="17">
        <f t="shared" si="2"/>
        <v>2.228814134243665</v>
      </c>
      <c r="BL38" s="16"/>
      <c r="BM38" s="57"/>
    </row>
    <row r="39" spans="1:65" s="12" customFormat="1" ht="15">
      <c r="A39" s="5"/>
      <c r="B39" s="8" t="s">
        <v>105</v>
      </c>
      <c r="C39" s="11">
        <v>0</v>
      </c>
      <c r="D39" s="9">
        <v>15.924548</v>
      </c>
      <c r="E39" s="9">
        <v>0</v>
      </c>
      <c r="F39" s="9">
        <v>0</v>
      </c>
      <c r="G39" s="10">
        <v>0</v>
      </c>
      <c r="H39" s="11">
        <v>0.036488103966666664</v>
      </c>
      <c r="I39" s="9">
        <v>33.24576562586668</v>
      </c>
      <c r="J39" s="9">
        <v>0</v>
      </c>
      <c r="K39" s="9">
        <v>0</v>
      </c>
      <c r="L39" s="10">
        <v>2.5921057695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</v>
      </c>
      <c r="S39" s="9">
        <v>0</v>
      </c>
      <c r="T39" s="9">
        <v>0</v>
      </c>
      <c r="U39" s="9">
        <v>0</v>
      </c>
      <c r="V39" s="10">
        <v>0.009289319666666667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1.4881100748108465</v>
      </c>
      <c r="AW39" s="9">
        <v>6.620286666666666</v>
      </c>
      <c r="AX39" s="9">
        <v>0</v>
      </c>
      <c r="AY39" s="9">
        <v>0</v>
      </c>
      <c r="AZ39" s="10">
        <v>1.4044446103666663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0.014772629366666666</v>
      </c>
      <c r="BG39" s="9">
        <v>5.693446533333334</v>
      </c>
      <c r="BH39" s="9">
        <v>0</v>
      </c>
      <c r="BI39" s="9">
        <v>0</v>
      </c>
      <c r="BJ39" s="10">
        <v>0.150942536</v>
      </c>
      <c r="BK39" s="17">
        <f t="shared" si="2"/>
        <v>67.1801998695442</v>
      </c>
      <c r="BL39" s="16"/>
      <c r="BM39" s="57"/>
    </row>
    <row r="40" spans="1:65" s="12" customFormat="1" ht="15">
      <c r="A40" s="5"/>
      <c r="B40" s="8" t="s">
        <v>203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0.0023712431</v>
      </c>
      <c r="I40" s="9">
        <v>37.51113718913334</v>
      </c>
      <c r="J40" s="9">
        <v>0</v>
      </c>
      <c r="K40" s="9">
        <v>0</v>
      </c>
      <c r="L40" s="10">
        <v>0.002986634433333333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0.0006153913333333333</v>
      </c>
      <c r="S40" s="9">
        <v>0.6153913333333333</v>
      </c>
      <c r="T40" s="9">
        <v>0</v>
      </c>
      <c r="U40" s="9">
        <v>0</v>
      </c>
      <c r="V40" s="10">
        <v>0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2.467725023028619</v>
      </c>
      <c r="AW40" s="9">
        <v>0</v>
      </c>
      <c r="AX40" s="9">
        <v>0</v>
      </c>
      <c r="AY40" s="9">
        <v>0</v>
      </c>
      <c r="AZ40" s="10">
        <v>0.47328991500000006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</v>
      </c>
      <c r="BG40" s="9">
        <v>10.492252997566668</v>
      </c>
      <c r="BH40" s="9">
        <v>0</v>
      </c>
      <c r="BI40" s="9">
        <v>0</v>
      </c>
      <c r="BJ40" s="10">
        <v>0</v>
      </c>
      <c r="BK40" s="17">
        <f t="shared" si="2"/>
        <v>51.565769726928636</v>
      </c>
      <c r="BL40" s="16"/>
      <c r="BM40" s="57"/>
    </row>
    <row r="41" spans="1:65" s="12" customFormat="1" ht="15">
      <c r="A41" s="5"/>
      <c r="B41" s="8" t="s">
        <v>186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1.5011821467</v>
      </c>
      <c r="I41" s="9">
        <v>30.890766066666664</v>
      </c>
      <c r="J41" s="9">
        <v>0</v>
      </c>
      <c r="K41" s="9">
        <v>0</v>
      </c>
      <c r="L41" s="10">
        <v>1.6701046193666667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0.8000343684000001</v>
      </c>
      <c r="S41" s="9">
        <v>3.6105428198666676</v>
      </c>
      <c r="T41" s="9">
        <v>6.009876666666666</v>
      </c>
      <c r="U41" s="9">
        <v>0</v>
      </c>
      <c r="V41" s="10">
        <v>0.007716681599999999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0.0023580726666666673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11.879298043870348</v>
      </c>
      <c r="AW41" s="9">
        <v>40.87718967666667</v>
      </c>
      <c r="AX41" s="9">
        <v>0</v>
      </c>
      <c r="AY41" s="9">
        <v>0</v>
      </c>
      <c r="AZ41" s="10">
        <v>7.412024875299999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14.569745174000001</v>
      </c>
      <c r="BG41" s="9">
        <v>3.1716077366666666</v>
      </c>
      <c r="BH41" s="9">
        <v>0</v>
      </c>
      <c r="BI41" s="9">
        <v>0</v>
      </c>
      <c r="BJ41" s="10">
        <v>0.1792262218666667</v>
      </c>
      <c r="BK41" s="17">
        <f t="shared" si="2"/>
        <v>122.5816731703037</v>
      </c>
      <c r="BL41" s="16"/>
      <c r="BM41" s="57"/>
    </row>
    <row r="42" spans="1:65" s="12" customFormat="1" ht="15">
      <c r="A42" s="5"/>
      <c r="B42" s="8" t="s">
        <v>187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0.31152871716666664</v>
      </c>
      <c r="I42" s="9">
        <v>45.05093925</v>
      </c>
      <c r="J42" s="9">
        <v>0</v>
      </c>
      <c r="K42" s="9">
        <v>0</v>
      </c>
      <c r="L42" s="10">
        <v>0.0031800662999999993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1.1842802461666668</v>
      </c>
      <c r="S42" s="9">
        <v>17.667035</v>
      </c>
      <c r="T42" s="9">
        <v>0</v>
      </c>
      <c r="U42" s="9">
        <v>0</v>
      </c>
      <c r="V42" s="10">
        <v>0.063601326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0.13141151024669329</v>
      </c>
      <c r="AW42" s="9">
        <v>6.2521776</v>
      </c>
      <c r="AX42" s="9">
        <v>0</v>
      </c>
      <c r="AY42" s="9">
        <v>0</v>
      </c>
      <c r="AZ42" s="10">
        <v>0.08681264406666667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0.011578106666666666</v>
      </c>
      <c r="BG42" s="9">
        <v>0</v>
      </c>
      <c r="BH42" s="9">
        <v>0</v>
      </c>
      <c r="BI42" s="9">
        <v>0</v>
      </c>
      <c r="BJ42" s="10">
        <v>0.03472274203333334</v>
      </c>
      <c r="BK42" s="17">
        <f t="shared" si="2"/>
        <v>70.79726720864667</v>
      </c>
      <c r="BL42" s="16"/>
      <c r="BM42" s="57"/>
    </row>
    <row r="43" spans="1:65" s="12" customFormat="1" ht="15">
      <c r="A43" s="5"/>
      <c r="B43" s="8" t="s">
        <v>106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0.6121649050666667</v>
      </c>
      <c r="I43" s="9">
        <v>1.0000000000000003E-09</v>
      </c>
      <c r="J43" s="9">
        <v>0</v>
      </c>
      <c r="K43" s="9">
        <v>0</v>
      </c>
      <c r="L43" s="10">
        <v>0.11261771833333334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0.1093203138</v>
      </c>
      <c r="S43" s="9">
        <v>0</v>
      </c>
      <c r="T43" s="9">
        <v>0</v>
      </c>
      <c r="U43" s="9">
        <v>0</v>
      </c>
      <c r="V43" s="10">
        <v>0.002656696733333333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0.009935099900000003</v>
      </c>
      <c r="AC43" s="9">
        <v>0</v>
      </c>
      <c r="AD43" s="9">
        <v>0</v>
      </c>
      <c r="AE43" s="9">
        <v>0</v>
      </c>
      <c r="AF43" s="10">
        <v>0.0599817625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4.0245200000000006E-05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2.327125684012126</v>
      </c>
      <c r="AW43" s="9">
        <v>0.02346927636666666</v>
      </c>
      <c r="AX43" s="9">
        <v>0</v>
      </c>
      <c r="AY43" s="9">
        <v>0</v>
      </c>
      <c r="AZ43" s="10">
        <v>4.136049302566666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0.4648927240666667</v>
      </c>
      <c r="BG43" s="9">
        <v>0.3794990757666667</v>
      </c>
      <c r="BH43" s="9">
        <v>0</v>
      </c>
      <c r="BI43" s="9">
        <v>0</v>
      </c>
      <c r="BJ43" s="10">
        <v>1.1645405927666663</v>
      </c>
      <c r="BK43" s="17">
        <f t="shared" si="2"/>
        <v>9.402293398078791</v>
      </c>
      <c r="BL43" s="16"/>
      <c r="BM43" s="57"/>
    </row>
    <row r="44" spans="1:65" s="12" customFormat="1" ht="15">
      <c r="A44" s="5"/>
      <c r="B44" s="8" t="s">
        <v>107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0.08471671826666669</v>
      </c>
      <c r="I44" s="9">
        <v>0.3364657153666667</v>
      </c>
      <c r="J44" s="9">
        <v>0</v>
      </c>
      <c r="K44" s="9">
        <v>0</v>
      </c>
      <c r="L44" s="10">
        <v>0.1725736846333333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0.054807677</v>
      </c>
      <c r="S44" s="9">
        <v>0.4102497382666667</v>
      </c>
      <c r="T44" s="9">
        <v>0</v>
      </c>
      <c r="U44" s="9">
        <v>0</v>
      </c>
      <c r="V44" s="10">
        <v>0.07870158139999998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2.8254400976761436</v>
      </c>
      <c r="AW44" s="9">
        <v>4.792547217933334</v>
      </c>
      <c r="AX44" s="9">
        <v>0</v>
      </c>
      <c r="AY44" s="9">
        <v>0</v>
      </c>
      <c r="AZ44" s="10">
        <v>6.917808055500001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0.7900679321333334</v>
      </c>
      <c r="BG44" s="9">
        <v>1.0633628211666666</v>
      </c>
      <c r="BH44" s="9">
        <v>0</v>
      </c>
      <c r="BI44" s="9">
        <v>0</v>
      </c>
      <c r="BJ44" s="10">
        <v>1.7286957115000001</v>
      </c>
      <c r="BK44" s="17">
        <f t="shared" si="2"/>
        <v>19.25543695084281</v>
      </c>
      <c r="BL44" s="16"/>
      <c r="BM44" s="57"/>
    </row>
    <row r="45" spans="1:65" s="12" customFormat="1" ht="15">
      <c r="A45" s="5"/>
      <c r="B45" s="8" t="s">
        <v>204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0.025187392000000003</v>
      </c>
      <c r="I45" s="9">
        <v>0</v>
      </c>
      <c r="J45" s="9">
        <v>0</v>
      </c>
      <c r="K45" s="9">
        <v>0</v>
      </c>
      <c r="L45" s="10">
        <v>0.0003650346666666666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0.023704529</v>
      </c>
      <c r="S45" s="9">
        <v>0</v>
      </c>
      <c r="T45" s="9">
        <v>0</v>
      </c>
      <c r="U45" s="9">
        <v>0</v>
      </c>
      <c r="V45" s="10">
        <v>0.029399132133333332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0.771823715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35.9467150001947</v>
      </c>
      <c r="AW45" s="9">
        <v>4.139911854933334</v>
      </c>
      <c r="AX45" s="9">
        <v>0</v>
      </c>
      <c r="AY45" s="9">
        <v>0</v>
      </c>
      <c r="AZ45" s="10">
        <v>5.879770780066668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1.0493660092333335</v>
      </c>
      <c r="BG45" s="9">
        <v>0</v>
      </c>
      <c r="BH45" s="9">
        <v>0</v>
      </c>
      <c r="BI45" s="9">
        <v>0</v>
      </c>
      <c r="BJ45" s="10">
        <v>0.6743864005999999</v>
      </c>
      <c r="BK45" s="17">
        <f t="shared" si="2"/>
        <v>48.540629847828036</v>
      </c>
      <c r="BL45" s="16"/>
      <c r="BM45" s="57"/>
    </row>
    <row r="46" spans="1:65" s="12" customFormat="1" ht="15">
      <c r="A46" s="5"/>
      <c r="B46" s="8" t="s">
        <v>188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0.16536174383333335</v>
      </c>
      <c r="I46" s="9">
        <v>0</v>
      </c>
      <c r="J46" s="9">
        <v>0</v>
      </c>
      <c r="K46" s="9">
        <v>0</v>
      </c>
      <c r="L46" s="10">
        <v>0.44078457266666665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0.007437310000000001</v>
      </c>
      <c r="S46" s="9">
        <v>0</v>
      </c>
      <c r="T46" s="9">
        <v>0</v>
      </c>
      <c r="U46" s="9">
        <v>0</v>
      </c>
      <c r="V46" s="10">
        <v>0.017601633666666668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0.012905605966666667</v>
      </c>
      <c r="AC46" s="9">
        <v>0</v>
      </c>
      <c r="AD46" s="9">
        <v>0</v>
      </c>
      <c r="AE46" s="9">
        <v>0</v>
      </c>
      <c r="AF46" s="10">
        <v>0.5600279822333334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0.02949589089999999</v>
      </c>
      <c r="AM46" s="9">
        <v>0</v>
      </c>
      <c r="AN46" s="9">
        <v>0</v>
      </c>
      <c r="AO46" s="9">
        <v>0</v>
      </c>
      <c r="AP46" s="10">
        <v>0.023169908400000005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87.52919637588289</v>
      </c>
      <c r="AW46" s="9">
        <v>15.006899722033337</v>
      </c>
      <c r="AX46" s="9">
        <v>0</v>
      </c>
      <c r="AY46" s="9">
        <v>0</v>
      </c>
      <c r="AZ46" s="10">
        <v>31.288670836333345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13.532075535133336</v>
      </c>
      <c r="BG46" s="9">
        <v>5.7314871855666665</v>
      </c>
      <c r="BH46" s="9">
        <v>0</v>
      </c>
      <c r="BI46" s="9">
        <v>0</v>
      </c>
      <c r="BJ46" s="10">
        <v>3.3368351250666684</v>
      </c>
      <c r="BK46" s="17">
        <f t="shared" si="2"/>
        <v>157.68194942768292</v>
      </c>
      <c r="BL46" s="16"/>
      <c r="BM46" s="57"/>
    </row>
    <row r="47" spans="1:65" s="12" customFormat="1" ht="15">
      <c r="A47" s="5"/>
      <c r="B47" s="8" t="s">
        <v>189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0.1318098728333333</v>
      </c>
      <c r="I47" s="9">
        <v>0</v>
      </c>
      <c r="J47" s="9">
        <v>0</v>
      </c>
      <c r="K47" s="9">
        <v>0</v>
      </c>
      <c r="L47" s="10">
        <v>0.17003679996666665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0.030280646499999998</v>
      </c>
      <c r="S47" s="9">
        <v>0</v>
      </c>
      <c r="T47" s="9">
        <v>0</v>
      </c>
      <c r="U47" s="9">
        <v>0</v>
      </c>
      <c r="V47" s="10">
        <v>0.017634023599999996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25.981930753699483</v>
      </c>
      <c r="AW47" s="9">
        <v>8.8317910099</v>
      </c>
      <c r="AX47" s="9">
        <v>0</v>
      </c>
      <c r="AY47" s="9">
        <v>0</v>
      </c>
      <c r="AZ47" s="10">
        <v>8.761755679133334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5.3354362789</v>
      </c>
      <c r="BG47" s="9">
        <v>0.144940625</v>
      </c>
      <c r="BH47" s="9">
        <v>0</v>
      </c>
      <c r="BI47" s="9">
        <v>0</v>
      </c>
      <c r="BJ47" s="10">
        <v>1.6134613915333333</v>
      </c>
      <c r="BK47" s="17">
        <f t="shared" si="2"/>
        <v>51.01907708106614</v>
      </c>
      <c r="BL47" s="16"/>
      <c r="BM47" s="57"/>
    </row>
    <row r="48" spans="1:65" s="12" customFormat="1" ht="15">
      <c r="A48" s="5"/>
      <c r="B48" s="8" t="s">
        <v>108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0.09904262446666666</v>
      </c>
      <c r="I48" s="9">
        <v>0</v>
      </c>
      <c r="J48" s="9">
        <v>0</v>
      </c>
      <c r="K48" s="9">
        <v>0</v>
      </c>
      <c r="L48" s="10">
        <v>0.010710548999999996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0.018445945499999998</v>
      </c>
      <c r="S48" s="9">
        <v>0</v>
      </c>
      <c r="T48" s="9">
        <v>0</v>
      </c>
      <c r="U48" s="9">
        <v>0</v>
      </c>
      <c r="V48" s="10">
        <v>0.003570183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0.7852046133333332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60.43132625952073</v>
      </c>
      <c r="AW48" s="9">
        <v>4.566877049633334</v>
      </c>
      <c r="AX48" s="9">
        <v>0</v>
      </c>
      <c r="AY48" s="9">
        <v>0</v>
      </c>
      <c r="AZ48" s="10">
        <v>16.457889931133337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8.803857505933331</v>
      </c>
      <c r="BG48" s="9">
        <v>0.7099332352333333</v>
      </c>
      <c r="BH48" s="9">
        <v>0</v>
      </c>
      <c r="BI48" s="9">
        <v>0</v>
      </c>
      <c r="BJ48" s="10">
        <v>1.5108074410333334</v>
      </c>
      <c r="BK48" s="17">
        <f t="shared" si="2"/>
        <v>93.3976653377874</v>
      </c>
      <c r="BL48" s="16"/>
      <c r="BM48" s="57"/>
    </row>
    <row r="49" spans="1:65" s="12" customFormat="1" ht="15">
      <c r="A49" s="5"/>
      <c r="B49" s="8" t="s">
        <v>109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</v>
      </c>
      <c r="I49" s="9">
        <v>0</v>
      </c>
      <c r="J49" s="9">
        <v>0</v>
      </c>
      <c r="K49" s="9">
        <v>0</v>
      </c>
      <c r="L49" s="10">
        <v>0.011002047000000001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0.0275051175</v>
      </c>
      <c r="S49" s="9">
        <v>0</v>
      </c>
      <c r="T49" s="9">
        <v>0</v>
      </c>
      <c r="U49" s="9">
        <v>0</v>
      </c>
      <c r="V49" s="10">
        <v>0.019192459533333334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0.5946611666666667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39.37318163868704</v>
      </c>
      <c r="AW49" s="9">
        <v>1.56990548</v>
      </c>
      <c r="AX49" s="9">
        <v>0</v>
      </c>
      <c r="AY49" s="9">
        <v>0</v>
      </c>
      <c r="AZ49" s="10">
        <v>5.100877982866665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1.638744954066667</v>
      </c>
      <c r="BG49" s="9">
        <v>0</v>
      </c>
      <c r="BH49" s="9">
        <v>0</v>
      </c>
      <c r="BI49" s="9">
        <v>0</v>
      </c>
      <c r="BJ49" s="10">
        <v>0.2491785268666667</v>
      </c>
      <c r="BK49" s="17">
        <f t="shared" si="2"/>
        <v>48.58424937318704</v>
      </c>
      <c r="BL49" s="16"/>
      <c r="BM49" s="57"/>
    </row>
    <row r="50" spans="1:65" s="12" customFormat="1" ht="15">
      <c r="A50" s="5"/>
      <c r="B50" s="8" t="s">
        <v>110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1.3094341213333334</v>
      </c>
      <c r="I50" s="9">
        <v>0</v>
      </c>
      <c r="J50" s="9">
        <v>0</v>
      </c>
      <c r="K50" s="9">
        <v>0</v>
      </c>
      <c r="L50" s="10">
        <v>0.03278541883333334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0.03387474533333333</v>
      </c>
      <c r="S50" s="9">
        <v>0</v>
      </c>
      <c r="T50" s="9">
        <v>0</v>
      </c>
      <c r="U50" s="9">
        <v>0</v>
      </c>
      <c r="V50" s="10">
        <v>0.23945940666666668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0.03402698</v>
      </c>
      <c r="AC50" s="9">
        <v>0</v>
      </c>
      <c r="AD50" s="9">
        <v>0</v>
      </c>
      <c r="AE50" s="9">
        <v>0</v>
      </c>
      <c r="AF50" s="10">
        <v>0.0051040470000000004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75.06211238826683</v>
      </c>
      <c r="AW50" s="9">
        <v>4.4606855799666665</v>
      </c>
      <c r="AX50" s="9">
        <v>0</v>
      </c>
      <c r="AY50" s="9">
        <v>0</v>
      </c>
      <c r="AZ50" s="10">
        <v>13.508439165566665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8.952973468133333</v>
      </c>
      <c r="BG50" s="9">
        <v>1.4007773433333333</v>
      </c>
      <c r="BH50" s="9">
        <v>0</v>
      </c>
      <c r="BI50" s="9">
        <v>0</v>
      </c>
      <c r="BJ50" s="10">
        <v>0.9663035511666664</v>
      </c>
      <c r="BK50" s="17">
        <f t="shared" si="2"/>
        <v>106.00597621560016</v>
      </c>
      <c r="BL50" s="16"/>
      <c r="BM50" s="57"/>
    </row>
    <row r="51" spans="1:65" s="12" customFormat="1" ht="15">
      <c r="A51" s="5"/>
      <c r="B51" s="8" t="s">
        <v>111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0.4643205354</v>
      </c>
      <c r="I51" s="9">
        <v>0</v>
      </c>
      <c r="J51" s="9">
        <v>0</v>
      </c>
      <c r="K51" s="9">
        <v>0</v>
      </c>
      <c r="L51" s="10">
        <v>0.1434401814666667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0.054808171999999995</v>
      </c>
      <c r="S51" s="9">
        <v>0</v>
      </c>
      <c r="T51" s="9">
        <v>0</v>
      </c>
      <c r="U51" s="9">
        <v>0</v>
      </c>
      <c r="V51" s="10">
        <v>0.042229696366666666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0.019097996499999995</v>
      </c>
      <c r="AC51" s="9">
        <v>0</v>
      </c>
      <c r="AD51" s="9">
        <v>0</v>
      </c>
      <c r="AE51" s="9">
        <v>0</v>
      </c>
      <c r="AF51" s="10">
        <v>0.17361815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70.67303311913831</v>
      </c>
      <c r="AW51" s="9">
        <v>7.867806160233335</v>
      </c>
      <c r="AX51" s="9">
        <v>0</v>
      </c>
      <c r="AY51" s="9">
        <v>0</v>
      </c>
      <c r="AZ51" s="10">
        <v>14.33460667856667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6.899747570333337</v>
      </c>
      <c r="BG51" s="9">
        <v>0</v>
      </c>
      <c r="BH51" s="9">
        <v>0</v>
      </c>
      <c r="BI51" s="9">
        <v>0</v>
      </c>
      <c r="BJ51" s="10">
        <v>0.6353852526666666</v>
      </c>
      <c r="BK51" s="17">
        <f t="shared" si="2"/>
        <v>101.30809351267165</v>
      </c>
      <c r="BL51" s="16"/>
      <c r="BM51" s="57"/>
    </row>
    <row r="52" spans="1:65" s="12" customFormat="1" ht="15">
      <c r="A52" s="5"/>
      <c r="B52" s="8" t="s">
        <v>112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0.36097092</v>
      </c>
      <c r="I52" s="9">
        <v>0</v>
      </c>
      <c r="J52" s="9">
        <v>0</v>
      </c>
      <c r="K52" s="9">
        <v>0</v>
      </c>
      <c r="L52" s="10">
        <v>0.034139275666666656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0.035986991333333336</v>
      </c>
      <c r="S52" s="9">
        <v>0</v>
      </c>
      <c r="T52" s="9">
        <v>0</v>
      </c>
      <c r="U52" s="9">
        <v>0</v>
      </c>
      <c r="V52" s="10">
        <v>0.009380666966666666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0.0907057233</v>
      </c>
      <c r="AC52" s="9">
        <v>0</v>
      </c>
      <c r="AD52" s="9">
        <v>0</v>
      </c>
      <c r="AE52" s="9">
        <v>0</v>
      </c>
      <c r="AF52" s="10">
        <v>0.08540484929999997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0.0005465786666666668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61.203229607175906</v>
      </c>
      <c r="AW52" s="9">
        <v>3.884141773133333</v>
      </c>
      <c r="AX52" s="9">
        <v>0</v>
      </c>
      <c r="AY52" s="9">
        <v>0</v>
      </c>
      <c r="AZ52" s="10">
        <v>11.43552159826667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13.739603888366666</v>
      </c>
      <c r="BG52" s="9">
        <v>0.26235775999999994</v>
      </c>
      <c r="BH52" s="9">
        <v>0</v>
      </c>
      <c r="BI52" s="9">
        <v>0</v>
      </c>
      <c r="BJ52" s="10">
        <v>1.3050005386</v>
      </c>
      <c r="BK52" s="17">
        <f t="shared" si="2"/>
        <v>92.4469901707759</v>
      </c>
      <c r="BL52" s="16"/>
      <c r="BM52" s="57"/>
    </row>
    <row r="53" spans="1:65" s="12" customFormat="1" ht="15">
      <c r="A53" s="5"/>
      <c r="B53" s="8" t="s">
        <v>113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0.11450392243333338</v>
      </c>
      <c r="I53" s="9">
        <v>0</v>
      </c>
      <c r="J53" s="9">
        <v>0</v>
      </c>
      <c r="K53" s="9">
        <v>0</v>
      </c>
      <c r="L53" s="10">
        <v>0.08255198379999999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0.03979778833333331</v>
      </c>
      <c r="S53" s="9">
        <v>0</v>
      </c>
      <c r="T53" s="9">
        <v>0</v>
      </c>
      <c r="U53" s="9">
        <v>0</v>
      </c>
      <c r="V53" s="10">
        <v>0.08295797126666667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0.022126646666666666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0.2224834322333333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44.13813111535956</v>
      </c>
      <c r="AW53" s="9">
        <v>4.125398624133333</v>
      </c>
      <c r="AX53" s="9">
        <v>0</v>
      </c>
      <c r="AY53" s="9">
        <v>0</v>
      </c>
      <c r="AZ53" s="10">
        <v>11.0783225045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10.951941267833334</v>
      </c>
      <c r="BG53" s="9">
        <v>0</v>
      </c>
      <c r="BH53" s="9">
        <v>0</v>
      </c>
      <c r="BI53" s="9">
        <v>0</v>
      </c>
      <c r="BJ53" s="10">
        <v>1.027517841766667</v>
      </c>
      <c r="BK53" s="17">
        <f t="shared" si="2"/>
        <v>71.88573309832623</v>
      </c>
      <c r="BL53" s="16"/>
      <c r="BM53" s="57"/>
    </row>
    <row r="54" spans="1:65" s="12" customFormat="1" ht="15">
      <c r="A54" s="5"/>
      <c r="B54" s="8" t="s">
        <v>164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0.4108133386666667</v>
      </c>
      <c r="I54" s="9">
        <v>0</v>
      </c>
      <c r="J54" s="9">
        <v>0</v>
      </c>
      <c r="K54" s="9">
        <v>0</v>
      </c>
      <c r="L54" s="10">
        <v>0.237638035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0.058901455000000005</v>
      </c>
      <c r="S54" s="9">
        <v>0</v>
      </c>
      <c r="T54" s="9">
        <v>0</v>
      </c>
      <c r="U54" s="9">
        <v>0</v>
      </c>
      <c r="V54" s="10">
        <v>0.014826428200000007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0.24946836949999998</v>
      </c>
      <c r="AC54" s="9">
        <v>0</v>
      </c>
      <c r="AD54" s="9">
        <v>0</v>
      </c>
      <c r="AE54" s="9">
        <v>0</v>
      </c>
      <c r="AF54" s="10">
        <v>0.02481102823333332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0.011702141000000001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28.28214023478523</v>
      </c>
      <c r="AW54" s="9">
        <v>3.7939635549666666</v>
      </c>
      <c r="AX54" s="9">
        <v>0</v>
      </c>
      <c r="AY54" s="9">
        <v>0</v>
      </c>
      <c r="AZ54" s="10">
        <v>16.9911624613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4.090695975800003</v>
      </c>
      <c r="BG54" s="9">
        <v>0.70212846</v>
      </c>
      <c r="BH54" s="9">
        <v>0</v>
      </c>
      <c r="BI54" s="9">
        <v>0</v>
      </c>
      <c r="BJ54" s="10">
        <v>0.18687920223333335</v>
      </c>
      <c r="BK54" s="17">
        <f t="shared" si="2"/>
        <v>55.05513068468523</v>
      </c>
      <c r="BL54" s="16"/>
      <c r="BM54" s="57"/>
    </row>
    <row r="55" spans="1:65" s="12" customFormat="1" ht="15">
      <c r="A55" s="5"/>
      <c r="B55" s="8" t="s">
        <v>168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0.16610235</v>
      </c>
      <c r="I55" s="9">
        <v>0</v>
      </c>
      <c r="J55" s="9">
        <v>0</v>
      </c>
      <c r="K55" s="9">
        <v>0</v>
      </c>
      <c r="L55" s="10">
        <v>0.087480571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0.03140441766666666</v>
      </c>
      <c r="S55" s="9">
        <v>0</v>
      </c>
      <c r="T55" s="9">
        <v>0</v>
      </c>
      <c r="U55" s="9">
        <v>0</v>
      </c>
      <c r="V55" s="10">
        <v>0.019932282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0.03898792800000001</v>
      </c>
      <c r="AC55" s="9">
        <v>0</v>
      </c>
      <c r="AD55" s="9">
        <v>0</v>
      </c>
      <c r="AE55" s="9">
        <v>0</v>
      </c>
      <c r="AF55" s="10">
        <v>0.2707495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44.06147178787846</v>
      </c>
      <c r="AW55" s="9">
        <v>5.127995530000001</v>
      </c>
      <c r="AX55" s="9">
        <v>0</v>
      </c>
      <c r="AY55" s="9">
        <v>0</v>
      </c>
      <c r="AZ55" s="10">
        <v>12.6396004027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6.383895427533334</v>
      </c>
      <c r="BG55" s="9">
        <v>0.17327968</v>
      </c>
      <c r="BH55" s="9">
        <v>0</v>
      </c>
      <c r="BI55" s="9">
        <v>0</v>
      </c>
      <c r="BJ55" s="10">
        <v>1.0278926410000002</v>
      </c>
      <c r="BK55" s="17">
        <f t="shared" si="2"/>
        <v>70.02879251777844</v>
      </c>
      <c r="BL55" s="16"/>
      <c r="BM55" s="57"/>
    </row>
    <row r="56" spans="1:65" s="12" customFormat="1" ht="15">
      <c r="A56" s="5"/>
      <c r="B56" s="8" t="s">
        <v>178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0.2617530507666667</v>
      </c>
      <c r="I56" s="9">
        <v>0</v>
      </c>
      <c r="J56" s="9">
        <v>0</v>
      </c>
      <c r="K56" s="9">
        <v>0</v>
      </c>
      <c r="L56" s="10">
        <v>0.2004202173666667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0.036006047000000006</v>
      </c>
      <c r="S56" s="9">
        <v>0</v>
      </c>
      <c r="T56" s="9">
        <v>0</v>
      </c>
      <c r="U56" s="9">
        <v>0</v>
      </c>
      <c r="V56" s="10">
        <v>0.05567835786666667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0.048514305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21.815161486367057</v>
      </c>
      <c r="AW56" s="9">
        <v>3.3328542927666662</v>
      </c>
      <c r="AX56" s="9">
        <v>0</v>
      </c>
      <c r="AY56" s="9">
        <v>0</v>
      </c>
      <c r="AZ56" s="10">
        <v>13.855443843233338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3.978909036933335</v>
      </c>
      <c r="BG56" s="9">
        <v>0.004312382666666666</v>
      </c>
      <c r="BH56" s="9">
        <v>0</v>
      </c>
      <c r="BI56" s="9">
        <v>0</v>
      </c>
      <c r="BJ56" s="10">
        <v>2.2822384350666667</v>
      </c>
      <c r="BK56" s="17">
        <f t="shared" si="2"/>
        <v>45.871291455033735</v>
      </c>
      <c r="BL56" s="16"/>
      <c r="BM56" s="57"/>
    </row>
    <row r="57" spans="1:65" s="12" customFormat="1" ht="15">
      <c r="A57" s="5"/>
      <c r="B57" s="8" t="s">
        <v>205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0.41732435380000005</v>
      </c>
      <c r="I57" s="9">
        <v>0</v>
      </c>
      <c r="J57" s="9">
        <v>0</v>
      </c>
      <c r="K57" s="9">
        <v>0</v>
      </c>
      <c r="L57" s="10">
        <v>0.30218847159999995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0.04347485856666667</v>
      </c>
      <c r="S57" s="9">
        <v>0</v>
      </c>
      <c r="T57" s="9">
        <v>0</v>
      </c>
      <c r="U57" s="9">
        <v>0</v>
      </c>
      <c r="V57" s="10">
        <v>0.0033999084000000002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0.5630988333333334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64.11559264251092</v>
      </c>
      <c r="AW57" s="9">
        <v>14.9459153067</v>
      </c>
      <c r="AX57" s="9">
        <v>0</v>
      </c>
      <c r="AY57" s="9">
        <v>0</v>
      </c>
      <c r="AZ57" s="10">
        <v>17.10484453683334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9.67838066716667</v>
      </c>
      <c r="BG57" s="9">
        <v>0.16892965</v>
      </c>
      <c r="BH57" s="9">
        <v>0</v>
      </c>
      <c r="BI57" s="9">
        <v>0</v>
      </c>
      <c r="BJ57" s="10">
        <v>1.3160603616666666</v>
      </c>
      <c r="BK57" s="17">
        <f t="shared" si="2"/>
        <v>108.65920959057759</v>
      </c>
      <c r="BL57" s="16"/>
      <c r="BM57" s="57"/>
    </row>
    <row r="58" spans="1:65" s="12" customFormat="1" ht="15">
      <c r="A58" s="5"/>
      <c r="B58" s="8" t="s">
        <v>230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0.6134891048000002</v>
      </c>
      <c r="I58" s="9">
        <v>0</v>
      </c>
      <c r="J58" s="9">
        <v>0</v>
      </c>
      <c r="K58" s="9">
        <v>0</v>
      </c>
      <c r="L58" s="10">
        <v>0.08270073716666666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0.034087927399999995</v>
      </c>
      <c r="S58" s="9">
        <v>0</v>
      </c>
      <c r="T58" s="9">
        <v>0</v>
      </c>
      <c r="U58" s="9">
        <v>0</v>
      </c>
      <c r="V58" s="10">
        <v>0.2153867692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0.0016967014999999996</v>
      </c>
      <c r="AC58" s="9">
        <v>0</v>
      </c>
      <c r="AD58" s="9">
        <v>0</v>
      </c>
      <c r="AE58" s="9">
        <v>0</v>
      </c>
      <c r="AF58" s="10">
        <v>0.0005655671666666666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94.3694144908226</v>
      </c>
      <c r="AW58" s="9">
        <v>4.361006938633334</v>
      </c>
      <c r="AX58" s="9">
        <v>0</v>
      </c>
      <c r="AY58" s="9">
        <v>0</v>
      </c>
      <c r="AZ58" s="10">
        <v>4.997750739566667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16.6249720648</v>
      </c>
      <c r="BG58" s="9">
        <v>4.1406361015</v>
      </c>
      <c r="BH58" s="9">
        <v>0</v>
      </c>
      <c r="BI58" s="9">
        <v>0</v>
      </c>
      <c r="BJ58" s="10">
        <v>0.9251754942000001</v>
      </c>
      <c r="BK58" s="17">
        <f t="shared" si="2"/>
        <v>126.36688263675595</v>
      </c>
      <c r="BL58" s="16"/>
      <c r="BM58" s="57"/>
    </row>
    <row r="59" spans="1:65" s="12" customFormat="1" ht="15">
      <c r="A59" s="5"/>
      <c r="B59" s="8" t="s">
        <v>233</v>
      </c>
      <c r="C59" s="11">
        <v>0</v>
      </c>
      <c r="D59" s="9">
        <v>2.2718813333333334</v>
      </c>
      <c r="E59" s="9">
        <v>0</v>
      </c>
      <c r="F59" s="9">
        <v>0</v>
      </c>
      <c r="G59" s="10">
        <v>0</v>
      </c>
      <c r="H59" s="11">
        <v>0.16872126716666666</v>
      </c>
      <c r="I59" s="9">
        <v>0</v>
      </c>
      <c r="J59" s="9">
        <v>0</v>
      </c>
      <c r="K59" s="9">
        <v>0</v>
      </c>
      <c r="L59" s="10">
        <v>0.24104660946666664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0.05168530033333334</v>
      </c>
      <c r="S59" s="9">
        <v>0</v>
      </c>
      <c r="T59" s="9">
        <v>0</v>
      </c>
      <c r="U59" s="9">
        <v>0</v>
      </c>
      <c r="V59" s="10">
        <v>0.051117329999999996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15.251668364061217</v>
      </c>
      <c r="AW59" s="9">
        <v>0.05576645</v>
      </c>
      <c r="AX59" s="9">
        <v>0</v>
      </c>
      <c r="AY59" s="9">
        <v>0</v>
      </c>
      <c r="AZ59" s="10">
        <v>2.734807940733333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1.9990581095000002</v>
      </c>
      <c r="BG59" s="9">
        <v>0</v>
      </c>
      <c r="BH59" s="9">
        <v>0</v>
      </c>
      <c r="BI59" s="9">
        <v>0</v>
      </c>
      <c r="BJ59" s="10">
        <v>0.24095668846666665</v>
      </c>
      <c r="BK59" s="17">
        <f t="shared" si="2"/>
        <v>23.06670939306122</v>
      </c>
      <c r="BL59" s="16"/>
      <c r="BM59" s="57"/>
    </row>
    <row r="60" spans="1:65" s="12" customFormat="1" ht="15">
      <c r="A60" s="5"/>
      <c r="B60" s="8" t="s">
        <v>253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0.07529097800000001</v>
      </c>
      <c r="I60" s="9">
        <v>0</v>
      </c>
      <c r="J60" s="9">
        <v>0</v>
      </c>
      <c r="K60" s="9">
        <v>0</v>
      </c>
      <c r="L60" s="10">
        <v>0.023455133333333333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0.05711324966666667</v>
      </c>
      <c r="S60" s="9">
        <v>0</v>
      </c>
      <c r="T60" s="9">
        <v>0</v>
      </c>
      <c r="U60" s="9">
        <v>0</v>
      </c>
      <c r="V60" s="10">
        <v>0.0023455133333333336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0.691966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32.32658615404742</v>
      </c>
      <c r="AW60" s="9">
        <v>0.9572196333333334</v>
      </c>
      <c r="AX60" s="9">
        <v>0</v>
      </c>
      <c r="AY60" s="9">
        <v>0</v>
      </c>
      <c r="AZ60" s="10">
        <v>5.469855149599999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3.5548113365666656</v>
      </c>
      <c r="BG60" s="9">
        <v>0</v>
      </c>
      <c r="BH60" s="9">
        <v>0</v>
      </c>
      <c r="BI60" s="9">
        <v>0</v>
      </c>
      <c r="BJ60" s="10">
        <v>0.21260300693333334</v>
      </c>
      <c r="BK60" s="17">
        <f t="shared" si="2"/>
        <v>43.37124615481409</v>
      </c>
      <c r="BL60" s="16"/>
      <c r="BM60" s="57"/>
    </row>
    <row r="61" spans="1:65" s="12" customFormat="1" ht="15">
      <c r="A61" s="5"/>
      <c r="B61" s="8" t="s">
        <v>254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0.33359867743333327</v>
      </c>
      <c r="I61" s="9">
        <v>0</v>
      </c>
      <c r="J61" s="9">
        <v>0</v>
      </c>
      <c r="K61" s="9">
        <v>0</v>
      </c>
      <c r="L61" s="10">
        <v>0.02339641766666667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0.014266108666666664</v>
      </c>
      <c r="S61" s="9">
        <v>0</v>
      </c>
      <c r="T61" s="9">
        <v>0</v>
      </c>
      <c r="U61" s="9">
        <v>0</v>
      </c>
      <c r="V61" s="10">
        <v>0.04565154666666667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12.565432183624324</v>
      </c>
      <c r="AW61" s="9">
        <v>3.0641193972333336</v>
      </c>
      <c r="AX61" s="9">
        <v>0</v>
      </c>
      <c r="AY61" s="9">
        <v>0</v>
      </c>
      <c r="AZ61" s="10">
        <v>5.1009115479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2.862003987833334</v>
      </c>
      <c r="BG61" s="9">
        <v>0.2815466666666667</v>
      </c>
      <c r="BH61" s="9">
        <v>0</v>
      </c>
      <c r="BI61" s="9">
        <v>0</v>
      </c>
      <c r="BJ61" s="10">
        <v>0.20007864289999996</v>
      </c>
      <c r="BK61" s="17">
        <f t="shared" si="2"/>
        <v>24.491005176590992</v>
      </c>
      <c r="BL61" s="16"/>
      <c r="BM61" s="57"/>
    </row>
    <row r="62" spans="1:65" s="12" customFormat="1" ht="15">
      <c r="A62" s="5"/>
      <c r="B62" s="8" t="s">
        <v>263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0.1846044989</v>
      </c>
      <c r="I62" s="9">
        <v>0</v>
      </c>
      <c r="J62" s="9">
        <v>0</v>
      </c>
      <c r="K62" s="9">
        <v>0</v>
      </c>
      <c r="L62" s="10">
        <v>0.11712931840000002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0.0750359696</v>
      </c>
      <c r="S62" s="9">
        <v>0</v>
      </c>
      <c r="T62" s="9">
        <v>0</v>
      </c>
      <c r="U62" s="9">
        <v>0</v>
      </c>
      <c r="V62" s="10">
        <v>0.0011438410000000003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0.2449932174999999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25.758825553985066</v>
      </c>
      <c r="AW62" s="9">
        <v>2.3162909</v>
      </c>
      <c r="AX62" s="9">
        <v>0</v>
      </c>
      <c r="AY62" s="9">
        <v>0</v>
      </c>
      <c r="AZ62" s="10">
        <v>3.5618920203333335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4.418182087066663</v>
      </c>
      <c r="BG62" s="9">
        <v>3.09592052</v>
      </c>
      <c r="BH62" s="9">
        <v>0</v>
      </c>
      <c r="BI62" s="9">
        <v>0</v>
      </c>
      <c r="BJ62" s="10">
        <v>0.7920393984666667</v>
      </c>
      <c r="BK62" s="17">
        <f t="shared" si="2"/>
        <v>40.56605732525172</v>
      </c>
      <c r="BL62" s="16"/>
      <c r="BM62" s="57"/>
    </row>
    <row r="63" spans="1:65" s="12" customFormat="1" ht="15">
      <c r="A63" s="5"/>
      <c r="B63" s="8" t="s">
        <v>264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0.07964833333333333</v>
      </c>
      <c r="I63" s="9">
        <v>0</v>
      </c>
      <c r="J63" s="9">
        <v>0</v>
      </c>
      <c r="K63" s="9">
        <v>0</v>
      </c>
      <c r="L63" s="10">
        <v>0.12557527686666667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0.1165018325</v>
      </c>
      <c r="S63" s="9">
        <v>0</v>
      </c>
      <c r="T63" s="9">
        <v>0</v>
      </c>
      <c r="U63" s="9">
        <v>0</v>
      </c>
      <c r="V63" s="10">
        <v>0.035197410333333325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0.07817714333333334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0.27920408333333335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120.24987413167557</v>
      </c>
      <c r="AW63" s="9">
        <v>3.4585806942666664</v>
      </c>
      <c r="AX63" s="9">
        <v>0</v>
      </c>
      <c r="AY63" s="9">
        <v>0</v>
      </c>
      <c r="AZ63" s="10">
        <v>15.525943601699998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9.485858094933329</v>
      </c>
      <c r="BG63" s="9">
        <v>0</v>
      </c>
      <c r="BH63" s="9">
        <v>0</v>
      </c>
      <c r="BI63" s="9">
        <v>0</v>
      </c>
      <c r="BJ63" s="10">
        <v>1.3935949693666663</v>
      </c>
      <c r="BK63" s="17">
        <f t="shared" si="2"/>
        <v>150.8281555716422</v>
      </c>
      <c r="BL63" s="16"/>
      <c r="BM63" s="57"/>
    </row>
    <row r="64" spans="1:65" s="12" customFormat="1" ht="15">
      <c r="A64" s="5"/>
      <c r="B64" s="8" t="s">
        <v>272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0.23808093080000006</v>
      </c>
      <c r="I64" s="9">
        <v>0</v>
      </c>
      <c r="J64" s="9">
        <v>0</v>
      </c>
      <c r="K64" s="9">
        <v>0</v>
      </c>
      <c r="L64" s="10">
        <v>0.3538823957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0.02594535306666667</v>
      </c>
      <c r="S64" s="9">
        <v>0</v>
      </c>
      <c r="T64" s="9">
        <v>0</v>
      </c>
      <c r="U64" s="9">
        <v>0</v>
      </c>
      <c r="V64" s="10">
        <v>0.015610274666666667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23.348731539107938</v>
      </c>
      <c r="AW64" s="9">
        <v>2.187617861</v>
      </c>
      <c r="AX64" s="9">
        <v>0</v>
      </c>
      <c r="AY64" s="9">
        <v>0</v>
      </c>
      <c r="AZ64" s="10">
        <v>2.197570972733333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2.0659384869000004</v>
      </c>
      <c r="BG64" s="9">
        <v>0.3305857566666667</v>
      </c>
      <c r="BH64" s="9">
        <v>0</v>
      </c>
      <c r="BI64" s="9">
        <v>0</v>
      </c>
      <c r="BJ64" s="10">
        <v>0.6580796517333333</v>
      </c>
      <c r="BK64" s="17">
        <f t="shared" si="2"/>
        <v>31.42204322237461</v>
      </c>
      <c r="BL64" s="16"/>
      <c r="BM64" s="57"/>
    </row>
    <row r="65" spans="1:65" s="12" customFormat="1" ht="15">
      <c r="A65" s="5"/>
      <c r="B65" s="8" t="s">
        <v>273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0.5838744493333332</v>
      </c>
      <c r="I65" s="9">
        <v>0</v>
      </c>
      <c r="J65" s="9">
        <v>0</v>
      </c>
      <c r="K65" s="9">
        <v>0</v>
      </c>
      <c r="L65" s="10">
        <v>0.1455228621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0.038452925400000004</v>
      </c>
      <c r="S65" s="9">
        <v>0</v>
      </c>
      <c r="T65" s="9">
        <v>0</v>
      </c>
      <c r="U65" s="9">
        <v>0</v>
      </c>
      <c r="V65" s="10">
        <v>0.024182859600000002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83.96549533341322</v>
      </c>
      <c r="AW65" s="9">
        <v>1.5646307166666664</v>
      </c>
      <c r="AX65" s="9">
        <v>0</v>
      </c>
      <c r="AY65" s="9">
        <v>0</v>
      </c>
      <c r="AZ65" s="10">
        <v>6.347320890066669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5.663099852866668</v>
      </c>
      <c r="BG65" s="9">
        <v>0</v>
      </c>
      <c r="BH65" s="9">
        <v>0</v>
      </c>
      <c r="BI65" s="9">
        <v>0</v>
      </c>
      <c r="BJ65" s="10">
        <v>0.0319022958</v>
      </c>
      <c r="BK65" s="17">
        <f t="shared" si="2"/>
        <v>98.36448218524654</v>
      </c>
      <c r="BL65" s="16"/>
      <c r="BM65" s="57"/>
    </row>
    <row r="66" spans="1:65" s="12" customFormat="1" ht="15">
      <c r="A66" s="5"/>
      <c r="B66" s="8" t="s">
        <v>280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0.5395502399000001</v>
      </c>
      <c r="I66" s="9">
        <v>0</v>
      </c>
      <c r="J66" s="9">
        <v>0</v>
      </c>
      <c r="K66" s="9">
        <v>0</v>
      </c>
      <c r="L66" s="10">
        <v>0.164113642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0.3099507531666667</v>
      </c>
      <c r="S66" s="9">
        <v>0</v>
      </c>
      <c r="T66" s="9">
        <v>0</v>
      </c>
      <c r="U66" s="9">
        <v>0</v>
      </c>
      <c r="V66" s="10">
        <v>0.053816486499999996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60.54502146540862</v>
      </c>
      <c r="AW66" s="9">
        <v>2.2816263633333334</v>
      </c>
      <c r="AX66" s="9">
        <v>0</v>
      </c>
      <c r="AY66" s="9">
        <v>0</v>
      </c>
      <c r="AZ66" s="10">
        <v>5.549880680600001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11.042234732899999</v>
      </c>
      <c r="BG66" s="9">
        <v>3.8066630379999995</v>
      </c>
      <c r="BH66" s="9">
        <v>0</v>
      </c>
      <c r="BI66" s="9">
        <v>0</v>
      </c>
      <c r="BJ66" s="10">
        <v>0.22709127226666664</v>
      </c>
      <c r="BK66" s="17">
        <f t="shared" si="2"/>
        <v>84.51994867407527</v>
      </c>
      <c r="BL66" s="16"/>
      <c r="BM66" s="57"/>
    </row>
    <row r="67" spans="1:65" s="12" customFormat="1" ht="15">
      <c r="A67" s="5"/>
      <c r="B67" s="8" t="s">
        <v>281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0.31615484073333333</v>
      </c>
      <c r="I67" s="9">
        <v>0</v>
      </c>
      <c r="J67" s="9">
        <v>0</v>
      </c>
      <c r="K67" s="9">
        <v>0</v>
      </c>
      <c r="L67" s="10">
        <v>0.21779539333333336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0.15039838686666665</v>
      </c>
      <c r="S67" s="9">
        <v>0</v>
      </c>
      <c r="T67" s="9">
        <v>0</v>
      </c>
      <c r="U67" s="9">
        <v>0</v>
      </c>
      <c r="V67" s="10">
        <v>0.3878929001999999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0.010626796666666665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72.28049151020791</v>
      </c>
      <c r="AW67" s="9">
        <v>8.057518976699999</v>
      </c>
      <c r="AX67" s="9">
        <v>0</v>
      </c>
      <c r="AY67" s="9">
        <v>0</v>
      </c>
      <c r="AZ67" s="10">
        <v>2.757791708399999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16.56116951906666</v>
      </c>
      <c r="BG67" s="9">
        <v>0.18596894166666664</v>
      </c>
      <c r="BH67" s="9">
        <v>0</v>
      </c>
      <c r="BI67" s="9">
        <v>0</v>
      </c>
      <c r="BJ67" s="10">
        <v>0.6005906014333333</v>
      </c>
      <c r="BK67" s="17">
        <f t="shared" si="2"/>
        <v>101.52639957527457</v>
      </c>
      <c r="BL67" s="16"/>
      <c r="BM67" s="57"/>
    </row>
    <row r="68" spans="1:65" s="12" customFormat="1" ht="15">
      <c r="A68" s="5"/>
      <c r="B68" s="8" t="s">
        <v>114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8.538791863433334</v>
      </c>
      <c r="I68" s="9">
        <v>2.5253889211000002</v>
      </c>
      <c r="J68" s="9">
        <v>0</v>
      </c>
      <c r="K68" s="9">
        <v>0</v>
      </c>
      <c r="L68" s="10">
        <v>1.6140892717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0.15369189756666665</v>
      </c>
      <c r="S68" s="9">
        <v>0.06227838346666664</v>
      </c>
      <c r="T68" s="9">
        <v>0</v>
      </c>
      <c r="U68" s="9">
        <v>0</v>
      </c>
      <c r="V68" s="10">
        <v>0.6111072641333334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0.0025224518999999996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0.7566590318199236</v>
      </c>
      <c r="AW68" s="9">
        <v>1.4654110083333332</v>
      </c>
      <c r="AX68" s="9">
        <v>0</v>
      </c>
      <c r="AY68" s="9">
        <v>0</v>
      </c>
      <c r="AZ68" s="10">
        <v>4.189961505833333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0.5939400619666665</v>
      </c>
      <c r="BG68" s="9">
        <v>0.37137221849999996</v>
      </c>
      <c r="BH68" s="9">
        <v>0</v>
      </c>
      <c r="BI68" s="9">
        <v>0</v>
      </c>
      <c r="BJ68" s="10">
        <v>1.0981276935333333</v>
      </c>
      <c r="BK68" s="17">
        <f t="shared" si="2"/>
        <v>21.983341573286587</v>
      </c>
      <c r="BL68" s="16"/>
      <c r="BM68" s="50"/>
    </row>
    <row r="69" spans="1:65" s="12" customFormat="1" ht="15">
      <c r="A69" s="5"/>
      <c r="B69" s="8" t="s">
        <v>169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8.056463590833333</v>
      </c>
      <c r="I69" s="9">
        <v>30.029233717866664</v>
      </c>
      <c r="J69" s="9">
        <v>0</v>
      </c>
      <c r="K69" s="9">
        <v>0</v>
      </c>
      <c r="L69" s="10">
        <v>17.644245625933333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3.374802300333333</v>
      </c>
      <c r="S69" s="9">
        <v>2.19713994</v>
      </c>
      <c r="T69" s="9">
        <v>0</v>
      </c>
      <c r="U69" s="9">
        <v>0</v>
      </c>
      <c r="V69" s="10">
        <v>3.3837590891000002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0.45473604333333334</v>
      </c>
      <c r="AC69" s="9">
        <v>0</v>
      </c>
      <c r="AD69" s="9">
        <v>0</v>
      </c>
      <c r="AE69" s="9">
        <v>0</v>
      </c>
      <c r="AF69" s="10">
        <v>0.39328522666666665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109.79155929190706</v>
      </c>
      <c r="AW69" s="9">
        <v>73.84590112406666</v>
      </c>
      <c r="AX69" s="9">
        <v>0</v>
      </c>
      <c r="AY69" s="9">
        <v>0</v>
      </c>
      <c r="AZ69" s="10">
        <v>26.15697993886667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16.229072772100004</v>
      </c>
      <c r="BG69" s="9">
        <v>1.0815097930666666</v>
      </c>
      <c r="BH69" s="9">
        <v>0.92176225</v>
      </c>
      <c r="BI69" s="9">
        <v>0</v>
      </c>
      <c r="BJ69" s="10">
        <v>4.156608334866667</v>
      </c>
      <c r="BK69" s="17">
        <f t="shared" si="2"/>
        <v>297.7170590389404</v>
      </c>
      <c r="BL69" s="16"/>
      <c r="BM69" s="57"/>
    </row>
    <row r="70" spans="1:65" s="12" customFormat="1" ht="15">
      <c r="A70" s="5"/>
      <c r="B70" s="8" t="s">
        <v>179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8.584157378533332</v>
      </c>
      <c r="I70" s="9">
        <v>32.948685431566666</v>
      </c>
      <c r="J70" s="9">
        <v>0.91966425</v>
      </c>
      <c r="K70" s="9">
        <v>0</v>
      </c>
      <c r="L70" s="10">
        <v>1.2910859850999996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1.6144019581</v>
      </c>
      <c r="S70" s="9">
        <v>0</v>
      </c>
      <c r="T70" s="9">
        <v>0</v>
      </c>
      <c r="U70" s="9">
        <v>0</v>
      </c>
      <c r="V70" s="10">
        <v>1.8586629118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0.12103563333333332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36.17572160601963</v>
      </c>
      <c r="AW70" s="9">
        <v>8.720617381666667</v>
      </c>
      <c r="AX70" s="9">
        <v>0</v>
      </c>
      <c r="AY70" s="9">
        <v>0</v>
      </c>
      <c r="AZ70" s="10">
        <v>16.163572483633335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4.360504971066668</v>
      </c>
      <c r="BG70" s="9">
        <v>0.12103563333333332</v>
      </c>
      <c r="BH70" s="9">
        <v>0</v>
      </c>
      <c r="BI70" s="9">
        <v>0</v>
      </c>
      <c r="BJ70" s="10">
        <v>0.2793942114333334</v>
      </c>
      <c r="BK70" s="17">
        <f t="shared" si="2"/>
        <v>113.1585398355863</v>
      </c>
      <c r="BL70" s="16"/>
      <c r="BM70" s="57"/>
    </row>
    <row r="71" spans="1:65" s="12" customFormat="1" ht="15">
      <c r="A71" s="5"/>
      <c r="B71" s="8" t="s">
        <v>180</v>
      </c>
      <c r="C71" s="11">
        <v>0</v>
      </c>
      <c r="D71" s="9">
        <v>0.1792287</v>
      </c>
      <c r="E71" s="9">
        <v>0</v>
      </c>
      <c r="F71" s="9">
        <v>0</v>
      </c>
      <c r="G71" s="10">
        <v>0</v>
      </c>
      <c r="H71" s="11">
        <v>0.001194858</v>
      </c>
      <c r="I71" s="9">
        <v>70.69452919823333</v>
      </c>
      <c r="J71" s="9">
        <v>0</v>
      </c>
      <c r="K71" s="9">
        <v>0</v>
      </c>
      <c r="L71" s="10">
        <v>0.1225924308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0.598026429</v>
      </c>
      <c r="S71" s="9">
        <v>0</v>
      </c>
      <c r="T71" s="9">
        <v>0</v>
      </c>
      <c r="U71" s="9">
        <v>0</v>
      </c>
      <c r="V71" s="10">
        <v>0.0033456023999999997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0.21426038395586108</v>
      </c>
      <c r="AW71" s="9">
        <v>0</v>
      </c>
      <c r="AX71" s="9">
        <v>0</v>
      </c>
      <c r="AY71" s="9">
        <v>0</v>
      </c>
      <c r="AZ71" s="10">
        <v>0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</v>
      </c>
      <c r="BG71" s="9">
        <v>23.874353333333335</v>
      </c>
      <c r="BH71" s="9">
        <v>0</v>
      </c>
      <c r="BI71" s="9">
        <v>0</v>
      </c>
      <c r="BJ71" s="10">
        <v>0.007162305999999999</v>
      </c>
      <c r="BK71" s="17">
        <f t="shared" si="2"/>
        <v>95.69469324172252</v>
      </c>
      <c r="BL71" s="16"/>
      <c r="BM71" s="50"/>
    </row>
    <row r="72" spans="1:65" s="12" customFormat="1" ht="15">
      <c r="A72" s="5"/>
      <c r="B72" s="8" t="s">
        <v>206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0.0205606625</v>
      </c>
      <c r="I72" s="9">
        <v>71.37487125</v>
      </c>
      <c r="J72" s="9">
        <v>0</v>
      </c>
      <c r="K72" s="9">
        <v>0</v>
      </c>
      <c r="L72" s="10">
        <v>0.182343704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0.00469958</v>
      </c>
      <c r="S72" s="9">
        <v>23.4979</v>
      </c>
      <c r="T72" s="9">
        <v>0</v>
      </c>
      <c r="U72" s="9">
        <v>0</v>
      </c>
      <c r="V72" s="10">
        <v>0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0.034320722833333345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0.33273649999999994</v>
      </c>
      <c r="AW72" s="9">
        <v>5.817071666666666</v>
      </c>
      <c r="AX72" s="9">
        <v>0</v>
      </c>
      <c r="AY72" s="9">
        <v>0</v>
      </c>
      <c r="AZ72" s="10">
        <v>0.3618218576666667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0.0157060935</v>
      </c>
      <c r="BG72" s="9">
        <v>0</v>
      </c>
      <c r="BH72" s="9">
        <v>0</v>
      </c>
      <c r="BI72" s="9">
        <v>0</v>
      </c>
      <c r="BJ72" s="10">
        <v>0.0017451215000000005</v>
      </c>
      <c r="BK72" s="17">
        <f t="shared" si="2"/>
        <v>101.64377715866665</v>
      </c>
      <c r="BL72" s="16"/>
      <c r="BM72" s="50"/>
    </row>
    <row r="73" spans="1:65" s="12" customFormat="1" ht="15">
      <c r="A73" s="5"/>
      <c r="B73" s="8" t="s">
        <v>207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0.06589716073333332</v>
      </c>
      <c r="I73" s="9">
        <v>88.75564483710001</v>
      </c>
      <c r="J73" s="9">
        <v>3.511394</v>
      </c>
      <c r="K73" s="9">
        <v>0</v>
      </c>
      <c r="L73" s="10">
        <v>0.4530519001666666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0.6332213846666666</v>
      </c>
      <c r="S73" s="9">
        <v>42.136728</v>
      </c>
      <c r="T73" s="9">
        <v>0</v>
      </c>
      <c r="U73" s="9">
        <v>0</v>
      </c>
      <c r="V73" s="10">
        <v>0.04940665873333333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3.1205226468738645</v>
      </c>
      <c r="AW73" s="9">
        <v>1.624091</v>
      </c>
      <c r="AX73" s="9">
        <v>0</v>
      </c>
      <c r="AY73" s="9">
        <v>0</v>
      </c>
      <c r="AZ73" s="10">
        <v>0.168441438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0.10782804183333335</v>
      </c>
      <c r="BG73" s="9">
        <v>0</v>
      </c>
      <c r="BH73" s="9">
        <v>0</v>
      </c>
      <c r="BI73" s="9">
        <v>0</v>
      </c>
      <c r="BJ73" s="10">
        <v>0.006960390000000001</v>
      </c>
      <c r="BK73" s="17">
        <f t="shared" si="2"/>
        <v>140.6331874581072</v>
      </c>
      <c r="BL73" s="16"/>
      <c r="BM73" s="50"/>
    </row>
    <row r="74" spans="1:65" s="12" customFormat="1" ht="15">
      <c r="A74" s="5"/>
      <c r="B74" s="8" t="s">
        <v>208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1.6781891168666665</v>
      </c>
      <c r="I74" s="9">
        <v>23.97744</v>
      </c>
      <c r="J74" s="9">
        <v>0</v>
      </c>
      <c r="K74" s="9">
        <v>0</v>
      </c>
      <c r="L74" s="10">
        <v>2.2185742101000003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2.015857477233333</v>
      </c>
      <c r="S74" s="9">
        <v>3.2467772055666666</v>
      </c>
      <c r="T74" s="9">
        <v>2.5176312</v>
      </c>
      <c r="U74" s="9">
        <v>0</v>
      </c>
      <c r="V74" s="10">
        <v>1.5810723936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41.72238661276484</v>
      </c>
      <c r="AW74" s="9">
        <v>23.68856534783333</v>
      </c>
      <c r="AX74" s="9">
        <v>0</v>
      </c>
      <c r="AY74" s="9">
        <v>0</v>
      </c>
      <c r="AZ74" s="10">
        <v>10.955712672033336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7.838353960900001</v>
      </c>
      <c r="BG74" s="9">
        <v>4.1382156666666665</v>
      </c>
      <c r="BH74" s="9">
        <v>0.29558683333333335</v>
      </c>
      <c r="BI74" s="9">
        <v>0</v>
      </c>
      <c r="BJ74" s="10">
        <v>1.9757126377</v>
      </c>
      <c r="BK74" s="17">
        <f t="shared" si="2"/>
        <v>127.85007533459819</v>
      </c>
      <c r="BL74" s="16"/>
      <c r="BM74" s="50"/>
    </row>
    <row r="75" spans="1:65" s="12" customFormat="1" ht="15">
      <c r="A75" s="5"/>
      <c r="B75" s="8" t="s">
        <v>231</v>
      </c>
      <c r="C75" s="11">
        <v>0</v>
      </c>
      <c r="D75" s="9">
        <v>3.2071948333333333</v>
      </c>
      <c r="E75" s="9">
        <v>0</v>
      </c>
      <c r="F75" s="9">
        <v>0</v>
      </c>
      <c r="G75" s="10">
        <v>0</v>
      </c>
      <c r="H75" s="11">
        <v>0.0034987580000000002</v>
      </c>
      <c r="I75" s="9">
        <v>17.49379</v>
      </c>
      <c r="J75" s="9">
        <v>0</v>
      </c>
      <c r="K75" s="9">
        <v>0</v>
      </c>
      <c r="L75" s="10">
        <v>17.651933861599993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1.1662526666666666</v>
      </c>
      <c r="S75" s="9">
        <v>11.662526666666666</v>
      </c>
      <c r="T75" s="9">
        <v>0</v>
      </c>
      <c r="U75" s="9">
        <v>0</v>
      </c>
      <c r="V75" s="10">
        <v>0.03549140116666667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0.33494005231202245</v>
      </c>
      <c r="AW75" s="9">
        <v>1.164199</v>
      </c>
      <c r="AX75" s="9">
        <v>0</v>
      </c>
      <c r="AY75" s="9">
        <v>0</v>
      </c>
      <c r="AZ75" s="10">
        <v>0.30704584423333336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0.0564636515</v>
      </c>
      <c r="BG75" s="9">
        <v>17.462985</v>
      </c>
      <c r="BH75" s="9">
        <v>0</v>
      </c>
      <c r="BI75" s="9">
        <v>0</v>
      </c>
      <c r="BJ75" s="10">
        <v>0.0069851939999999975</v>
      </c>
      <c r="BK75" s="17">
        <f t="shared" si="2"/>
        <v>70.55330692947868</v>
      </c>
      <c r="BL75" s="16"/>
      <c r="BM75" s="50"/>
    </row>
    <row r="76" spans="1:65" s="12" customFormat="1" ht="15">
      <c r="A76" s="5"/>
      <c r="B76" s="8" t="s">
        <v>234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1.1055499306333334</v>
      </c>
      <c r="I76" s="9">
        <v>0</v>
      </c>
      <c r="J76" s="9">
        <v>0</v>
      </c>
      <c r="K76" s="9">
        <v>0</v>
      </c>
      <c r="L76" s="10">
        <v>0.5021037502333332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1.7557147140999996</v>
      </c>
      <c r="S76" s="9">
        <v>1.186651</v>
      </c>
      <c r="T76" s="9">
        <v>0</v>
      </c>
      <c r="U76" s="9">
        <v>0</v>
      </c>
      <c r="V76" s="10">
        <v>0.0459233937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25.353186054482038</v>
      </c>
      <c r="AW76" s="9">
        <v>2.3929406311333334</v>
      </c>
      <c r="AX76" s="9">
        <v>0</v>
      </c>
      <c r="AY76" s="9">
        <v>0</v>
      </c>
      <c r="AZ76" s="10">
        <v>6.484128579533333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4.252310761533334</v>
      </c>
      <c r="BG76" s="9">
        <v>1.7536165</v>
      </c>
      <c r="BH76" s="9">
        <v>0</v>
      </c>
      <c r="BI76" s="9">
        <v>0</v>
      </c>
      <c r="BJ76" s="10">
        <v>3.0549065827999997</v>
      </c>
      <c r="BK76" s="17">
        <f t="shared" si="2"/>
        <v>47.8870318981487</v>
      </c>
      <c r="BL76" s="16"/>
      <c r="BM76" s="50"/>
    </row>
    <row r="77" spans="1:65" s="12" customFormat="1" ht="15">
      <c r="A77" s="5"/>
      <c r="B77" s="8" t="s">
        <v>232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0.7210607495333333</v>
      </c>
      <c r="I77" s="9">
        <v>348.7597875981333</v>
      </c>
      <c r="J77" s="9">
        <v>0</v>
      </c>
      <c r="K77" s="9">
        <v>0</v>
      </c>
      <c r="L77" s="10">
        <v>0.023250026666666666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0.03487504</v>
      </c>
      <c r="S77" s="9">
        <v>13.950016</v>
      </c>
      <c r="T77" s="9">
        <v>0</v>
      </c>
      <c r="U77" s="9">
        <v>0</v>
      </c>
      <c r="V77" s="10">
        <v>0.03487504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0.03829661000193267</v>
      </c>
      <c r="AW77" s="9">
        <v>0</v>
      </c>
      <c r="AX77" s="9">
        <v>0</v>
      </c>
      <c r="AY77" s="9">
        <v>0</v>
      </c>
      <c r="AZ77" s="10">
        <v>18.596016804266657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0.0017407549999999999</v>
      </c>
      <c r="BG77" s="9">
        <v>104.4453</v>
      </c>
      <c r="BH77" s="9">
        <v>0</v>
      </c>
      <c r="BI77" s="9">
        <v>0</v>
      </c>
      <c r="BJ77" s="10">
        <v>2.205536585</v>
      </c>
      <c r="BK77" s="17">
        <f t="shared" si="2"/>
        <v>488.8107552086018</v>
      </c>
      <c r="BL77" s="16"/>
      <c r="BM77" s="50"/>
    </row>
    <row r="78" spans="1:65" s="12" customFormat="1" ht="15">
      <c r="A78" s="5"/>
      <c r="B78" s="8" t="s">
        <v>235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</v>
      </c>
      <c r="I78" s="9">
        <v>299.8066933333333</v>
      </c>
      <c r="J78" s="9">
        <v>0</v>
      </c>
      <c r="K78" s="9">
        <v>0</v>
      </c>
      <c r="L78" s="10">
        <v>33.264705727999996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2.306205333333333</v>
      </c>
      <c r="S78" s="9">
        <v>0</v>
      </c>
      <c r="T78" s="9">
        <v>0</v>
      </c>
      <c r="U78" s="9">
        <v>0</v>
      </c>
      <c r="V78" s="10">
        <v>0.0009455443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0.4343300267867111</v>
      </c>
      <c r="AW78" s="9">
        <v>14.964989</v>
      </c>
      <c r="AX78" s="9">
        <v>0</v>
      </c>
      <c r="AY78" s="9">
        <v>0</v>
      </c>
      <c r="AZ78" s="10">
        <v>0.6129889725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</v>
      </c>
      <c r="BG78" s="9">
        <v>115.1153</v>
      </c>
      <c r="BH78" s="9">
        <v>0</v>
      </c>
      <c r="BI78" s="9">
        <v>0</v>
      </c>
      <c r="BJ78" s="10">
        <v>0</v>
      </c>
      <c r="BK78" s="17">
        <f t="shared" si="2"/>
        <v>466.5061579382533</v>
      </c>
      <c r="BL78" s="16"/>
      <c r="BM78" s="50"/>
    </row>
    <row r="79" spans="1:65" s="12" customFormat="1" ht="15">
      <c r="A79" s="5"/>
      <c r="B79" s="8" t="s">
        <v>236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0.20553877866666664</v>
      </c>
      <c r="I79" s="9">
        <v>167.64615466666666</v>
      </c>
      <c r="J79" s="9">
        <v>0</v>
      </c>
      <c r="K79" s="9">
        <v>0</v>
      </c>
      <c r="L79" s="10">
        <v>0.1868221189333333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0.0005741306666666666</v>
      </c>
      <c r="S79" s="9">
        <v>0</v>
      </c>
      <c r="T79" s="9">
        <v>0</v>
      </c>
      <c r="U79" s="9">
        <v>0</v>
      </c>
      <c r="V79" s="10">
        <v>0.0010334351999999997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5.294397104043426</v>
      </c>
      <c r="AW79" s="9">
        <v>0</v>
      </c>
      <c r="AX79" s="9">
        <v>0</v>
      </c>
      <c r="AY79" s="9">
        <v>0</v>
      </c>
      <c r="AZ79" s="10">
        <v>0.25635600803333336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0.018345542000000003</v>
      </c>
      <c r="BG79" s="9">
        <v>57.329816666666666</v>
      </c>
      <c r="BH79" s="9">
        <v>0</v>
      </c>
      <c r="BI79" s="9">
        <v>0</v>
      </c>
      <c r="BJ79" s="10">
        <v>0.0006879577999999997</v>
      </c>
      <c r="BK79" s="17">
        <f t="shared" si="2"/>
        <v>230.93972640867673</v>
      </c>
      <c r="BL79" s="16"/>
      <c r="BM79" s="50"/>
    </row>
    <row r="80" spans="1:65" s="12" customFormat="1" ht="15">
      <c r="A80" s="5"/>
      <c r="B80" s="8" t="s">
        <v>239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2.944563363966667</v>
      </c>
      <c r="I80" s="9">
        <v>0.7027318</v>
      </c>
      <c r="J80" s="9">
        <v>0</v>
      </c>
      <c r="K80" s="9">
        <v>0</v>
      </c>
      <c r="L80" s="10">
        <v>4.266284757800001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0.25134374046666663</v>
      </c>
      <c r="S80" s="9">
        <v>0</v>
      </c>
      <c r="T80" s="9">
        <v>0</v>
      </c>
      <c r="U80" s="9">
        <v>0</v>
      </c>
      <c r="V80" s="10">
        <v>0.15448387403333333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67.73120571596222</v>
      </c>
      <c r="AW80" s="9">
        <v>16.596266925466665</v>
      </c>
      <c r="AX80" s="9">
        <v>0</v>
      </c>
      <c r="AY80" s="9">
        <v>0</v>
      </c>
      <c r="AZ80" s="10">
        <v>14.854437313133332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1.9819729828666666</v>
      </c>
      <c r="BG80" s="9">
        <v>0.040453046666666666</v>
      </c>
      <c r="BH80" s="9">
        <v>0</v>
      </c>
      <c r="BI80" s="9">
        <v>0</v>
      </c>
      <c r="BJ80" s="10">
        <v>2.1365164934666665</v>
      </c>
      <c r="BK80" s="17">
        <f t="shared" si="2"/>
        <v>111.66026001382889</v>
      </c>
      <c r="BL80" s="16"/>
      <c r="BM80" s="50"/>
    </row>
    <row r="81" spans="1:65" s="12" customFormat="1" ht="15">
      <c r="A81" s="5"/>
      <c r="B81" s="8" t="s">
        <v>240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1.0987311926</v>
      </c>
      <c r="I81" s="9">
        <v>37.890248</v>
      </c>
      <c r="J81" s="9">
        <v>2.296378666666667</v>
      </c>
      <c r="K81" s="9">
        <v>0</v>
      </c>
      <c r="L81" s="10">
        <v>0.012630082666666665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0.029278827999999996</v>
      </c>
      <c r="S81" s="9">
        <v>17.22284</v>
      </c>
      <c r="T81" s="9">
        <v>0</v>
      </c>
      <c r="U81" s="9">
        <v>0</v>
      </c>
      <c r="V81" s="10">
        <v>0.0022389701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0.0017168759999999998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0.6375218422422205</v>
      </c>
      <c r="AW81" s="9">
        <v>0.6295212</v>
      </c>
      <c r="AX81" s="9">
        <v>0</v>
      </c>
      <c r="AY81" s="9">
        <v>0</v>
      </c>
      <c r="AZ81" s="10">
        <v>2.3801612834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0.396026064</v>
      </c>
      <c r="BG81" s="9">
        <v>0</v>
      </c>
      <c r="BH81" s="9">
        <v>0</v>
      </c>
      <c r="BI81" s="9">
        <v>0</v>
      </c>
      <c r="BJ81" s="10">
        <v>6.868229048233336</v>
      </c>
      <c r="BK81" s="17">
        <f t="shared" si="2"/>
        <v>69.4655220539089</v>
      </c>
      <c r="BL81" s="16"/>
      <c r="BM81" s="50"/>
    </row>
    <row r="82" spans="1:65" s="12" customFormat="1" ht="15">
      <c r="A82" s="5"/>
      <c r="B82" s="8" t="s">
        <v>241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0.6095768960666668</v>
      </c>
      <c r="I82" s="9">
        <v>279.4569413333333</v>
      </c>
      <c r="J82" s="9">
        <v>0</v>
      </c>
      <c r="K82" s="9">
        <v>0</v>
      </c>
      <c r="L82" s="10">
        <v>1.0876878831333334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0.001717973</v>
      </c>
      <c r="S82" s="9">
        <v>91.62522666666666</v>
      </c>
      <c r="T82" s="9">
        <v>0</v>
      </c>
      <c r="U82" s="9">
        <v>0</v>
      </c>
      <c r="V82" s="10">
        <v>0.0015461755999999997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0.9851337699869828</v>
      </c>
      <c r="AW82" s="9">
        <v>11.323376666666666</v>
      </c>
      <c r="AX82" s="9">
        <v>0</v>
      </c>
      <c r="AY82" s="9">
        <v>0</v>
      </c>
      <c r="AZ82" s="10">
        <v>0.4869051966666667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0.2487576003</v>
      </c>
      <c r="BG82" s="9">
        <v>0</v>
      </c>
      <c r="BH82" s="9">
        <v>0</v>
      </c>
      <c r="BI82" s="9">
        <v>0</v>
      </c>
      <c r="BJ82" s="10">
        <v>0.1365599226</v>
      </c>
      <c r="BK82" s="17">
        <f t="shared" si="2"/>
        <v>385.9634300840203</v>
      </c>
      <c r="BL82" s="16"/>
      <c r="BM82" s="50"/>
    </row>
    <row r="83" spans="1:65" s="12" customFormat="1" ht="15">
      <c r="A83" s="5"/>
      <c r="B83" s="8" t="s">
        <v>286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0.14878070699999998</v>
      </c>
      <c r="I83" s="9">
        <v>0</v>
      </c>
      <c r="J83" s="9">
        <v>0</v>
      </c>
      <c r="K83" s="9">
        <v>0</v>
      </c>
      <c r="L83" s="10">
        <v>0.010627193333333333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0.06390998940000002</v>
      </c>
      <c r="S83" s="9">
        <v>0</v>
      </c>
      <c r="T83" s="9">
        <v>0</v>
      </c>
      <c r="U83" s="9">
        <v>0</v>
      </c>
      <c r="V83" s="10">
        <v>0.013283991666666667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29.302255363755712</v>
      </c>
      <c r="AW83" s="9">
        <v>3.1029255000999996</v>
      </c>
      <c r="AX83" s="9">
        <v>0</v>
      </c>
      <c r="AY83" s="9">
        <v>0</v>
      </c>
      <c r="AZ83" s="10">
        <v>3.1716390736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4.9552803017</v>
      </c>
      <c r="BG83" s="9">
        <v>0.5328982162333333</v>
      </c>
      <c r="BH83" s="9">
        <v>0</v>
      </c>
      <c r="BI83" s="9">
        <v>0</v>
      </c>
      <c r="BJ83" s="10">
        <v>0.13370396416666666</v>
      </c>
      <c r="BK83" s="17">
        <f t="shared" si="2"/>
        <v>41.43530430095571</v>
      </c>
      <c r="BL83" s="16"/>
      <c r="BM83" s="50"/>
    </row>
    <row r="84" spans="1:65" s="12" customFormat="1" ht="15">
      <c r="A84" s="5"/>
      <c r="B84" s="8" t="s">
        <v>287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0.11070153253333333</v>
      </c>
      <c r="I84" s="9">
        <v>0</v>
      </c>
      <c r="J84" s="9">
        <v>0</v>
      </c>
      <c r="K84" s="9">
        <v>0</v>
      </c>
      <c r="L84" s="10">
        <v>0.16377626266666664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0.013641893533333333</v>
      </c>
      <c r="S84" s="9">
        <v>0</v>
      </c>
      <c r="T84" s="9">
        <v>0</v>
      </c>
      <c r="U84" s="9">
        <v>0</v>
      </c>
      <c r="V84" s="10">
        <v>0.031291423199999994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42.720711224259155</v>
      </c>
      <c r="AW84" s="9">
        <v>0.9828944399999998</v>
      </c>
      <c r="AX84" s="9">
        <v>0</v>
      </c>
      <c r="AY84" s="9">
        <v>0</v>
      </c>
      <c r="AZ84" s="10">
        <v>1.8787801416999996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2.3130436334</v>
      </c>
      <c r="BG84" s="9">
        <v>0</v>
      </c>
      <c r="BH84" s="9">
        <v>0</v>
      </c>
      <c r="BI84" s="9">
        <v>0</v>
      </c>
      <c r="BJ84" s="10">
        <v>0.006307344000000002</v>
      </c>
      <c r="BK84" s="17">
        <f t="shared" si="2"/>
        <v>48.22114789529249</v>
      </c>
      <c r="BL84" s="16"/>
      <c r="BM84" s="50"/>
    </row>
    <row r="85" spans="1:65" s="12" customFormat="1" ht="15">
      <c r="A85" s="5"/>
      <c r="B85" s="8" t="s">
        <v>288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0.06471044349999999</v>
      </c>
      <c r="I85" s="9">
        <v>0</v>
      </c>
      <c r="J85" s="9">
        <v>0</v>
      </c>
      <c r="K85" s="9">
        <v>0</v>
      </c>
      <c r="L85" s="10">
        <v>0.028830343933333336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0.022832790633333332</v>
      </c>
      <c r="S85" s="9">
        <v>0</v>
      </c>
      <c r="T85" s="9">
        <v>0</v>
      </c>
      <c r="U85" s="9">
        <v>0</v>
      </c>
      <c r="V85" s="10">
        <v>0.004208809333333334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26.66942309672689</v>
      </c>
      <c r="AW85" s="9">
        <v>0.9003997834333334</v>
      </c>
      <c r="AX85" s="9">
        <v>0</v>
      </c>
      <c r="AY85" s="9">
        <v>0</v>
      </c>
      <c r="AZ85" s="10">
        <v>8.171440322266665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0.9287103569666667</v>
      </c>
      <c r="BG85" s="9">
        <v>5.422754487933334</v>
      </c>
      <c r="BH85" s="9">
        <v>0</v>
      </c>
      <c r="BI85" s="9">
        <v>0</v>
      </c>
      <c r="BJ85" s="10">
        <v>0.2308612105</v>
      </c>
      <c r="BK85" s="17">
        <f t="shared" si="2"/>
        <v>42.44417164522689</v>
      </c>
      <c r="BL85" s="16"/>
      <c r="BM85" s="50"/>
    </row>
    <row r="86" spans="1:65" s="12" customFormat="1" ht="15">
      <c r="A86" s="5"/>
      <c r="B86" s="8" t="s">
        <v>291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0.20538051353333334</v>
      </c>
      <c r="I86" s="9">
        <v>0</v>
      </c>
      <c r="J86" s="9">
        <v>0</v>
      </c>
      <c r="K86" s="9">
        <v>0</v>
      </c>
      <c r="L86" s="10">
        <v>0.07905251466666667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0.07946745506666666</v>
      </c>
      <c r="S86" s="9">
        <v>0</v>
      </c>
      <c r="T86" s="9">
        <v>0</v>
      </c>
      <c r="U86" s="9">
        <v>0</v>
      </c>
      <c r="V86" s="10">
        <v>0.0016642634666666665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0.051775016666666666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44.12426631521722</v>
      </c>
      <c r="AW86" s="9">
        <v>5.198804924966666</v>
      </c>
      <c r="AX86" s="9">
        <v>0</v>
      </c>
      <c r="AY86" s="9">
        <v>0</v>
      </c>
      <c r="AZ86" s="10">
        <v>2.055344044766667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7.805025555966666</v>
      </c>
      <c r="BG86" s="9">
        <v>1.7603505666666668</v>
      </c>
      <c r="BH86" s="9">
        <v>0</v>
      </c>
      <c r="BI86" s="9">
        <v>0</v>
      </c>
      <c r="BJ86" s="10">
        <v>0</v>
      </c>
      <c r="BK86" s="17">
        <f t="shared" si="2"/>
        <v>61.36113117098389</v>
      </c>
      <c r="BL86" s="16"/>
      <c r="BM86" s="50"/>
    </row>
    <row r="87" spans="1:65" s="12" customFormat="1" ht="15">
      <c r="A87" s="5"/>
      <c r="B87" s="8" t="s">
        <v>317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0.1834926975666667</v>
      </c>
      <c r="I87" s="9">
        <v>0</v>
      </c>
      <c r="J87" s="9">
        <v>0</v>
      </c>
      <c r="K87" s="9">
        <v>0</v>
      </c>
      <c r="L87" s="10">
        <v>0.14599595213333336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0.11330256073333332</v>
      </c>
      <c r="S87" s="9">
        <v>0</v>
      </c>
      <c r="T87" s="9">
        <v>0</v>
      </c>
      <c r="U87" s="9">
        <v>0</v>
      </c>
      <c r="V87" s="10">
        <v>0.017204030999999998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101.6885339627571</v>
      </c>
      <c r="AW87" s="9">
        <v>7.400162061133334</v>
      </c>
      <c r="AX87" s="9">
        <v>0</v>
      </c>
      <c r="AY87" s="9">
        <v>0</v>
      </c>
      <c r="AZ87" s="10">
        <v>9.3458203913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6.6104401934</v>
      </c>
      <c r="BG87" s="9">
        <v>0</v>
      </c>
      <c r="BH87" s="9">
        <v>0</v>
      </c>
      <c r="BI87" s="9">
        <v>0</v>
      </c>
      <c r="BJ87" s="10">
        <v>0.14464535933333333</v>
      </c>
      <c r="BK87" s="17">
        <f t="shared" si="2"/>
        <v>125.6495972093571</v>
      </c>
      <c r="BL87" s="16"/>
      <c r="BM87" s="50"/>
    </row>
    <row r="88" spans="1:65" s="12" customFormat="1" ht="15">
      <c r="A88" s="5"/>
      <c r="B88" s="8" t="s">
        <v>325</v>
      </c>
      <c r="C88" s="11">
        <v>0</v>
      </c>
      <c r="D88" s="9">
        <v>1.6911202333333333</v>
      </c>
      <c r="E88" s="9">
        <v>0</v>
      </c>
      <c r="F88" s="9">
        <v>0</v>
      </c>
      <c r="G88" s="10">
        <v>0</v>
      </c>
      <c r="H88" s="11">
        <v>0.17918521776666668</v>
      </c>
      <c r="I88" s="9">
        <v>0</v>
      </c>
      <c r="J88" s="9">
        <v>0</v>
      </c>
      <c r="K88" s="9">
        <v>0</v>
      </c>
      <c r="L88" s="10">
        <v>0.20448477356666667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0.025109459166666667</v>
      </c>
      <c r="S88" s="9">
        <v>0</v>
      </c>
      <c r="T88" s="9">
        <v>0</v>
      </c>
      <c r="U88" s="9">
        <v>0</v>
      </c>
      <c r="V88" s="10">
        <v>0.010911401766666669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0.0007349976666666668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6.088058646358739</v>
      </c>
      <c r="AW88" s="9">
        <v>2.8670032029</v>
      </c>
      <c r="AX88" s="9">
        <v>0</v>
      </c>
      <c r="AY88" s="9">
        <v>0</v>
      </c>
      <c r="AZ88" s="10">
        <v>1.6323211991333337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1.4940386378666672</v>
      </c>
      <c r="BG88" s="9">
        <v>0.5902104764666667</v>
      </c>
      <c r="BH88" s="9">
        <v>0</v>
      </c>
      <c r="BI88" s="9">
        <v>0</v>
      </c>
      <c r="BJ88" s="10">
        <v>0.16657288426666667</v>
      </c>
      <c r="BK88" s="17">
        <f t="shared" si="2"/>
        <v>14.94975113025874</v>
      </c>
      <c r="BL88" s="16"/>
      <c r="BM88" s="50"/>
    </row>
    <row r="89" spans="1:65" s="12" customFormat="1" ht="15">
      <c r="A89" s="5"/>
      <c r="B89" s="8" t="s">
        <v>115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0.006159408933333335</v>
      </c>
      <c r="I89" s="9">
        <v>31.7673632349</v>
      </c>
      <c r="J89" s="9">
        <v>0</v>
      </c>
      <c r="K89" s="9">
        <v>0</v>
      </c>
      <c r="L89" s="10">
        <v>3.3355544140333326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</v>
      </c>
      <c r="S89" s="9">
        <v>0</v>
      </c>
      <c r="T89" s="9">
        <v>0</v>
      </c>
      <c r="U89" s="9">
        <v>0</v>
      </c>
      <c r="V89" s="10">
        <v>0.0237868664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0.052022075000000015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0.48611595517150025</v>
      </c>
      <c r="AW89" s="9">
        <v>16.486184324899998</v>
      </c>
      <c r="AX89" s="9">
        <v>0</v>
      </c>
      <c r="AY89" s="9">
        <v>0</v>
      </c>
      <c r="AZ89" s="10">
        <v>12.751316356866667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0.7882477176</v>
      </c>
      <c r="BG89" s="9">
        <v>0</v>
      </c>
      <c r="BH89" s="9">
        <v>0</v>
      </c>
      <c r="BI89" s="9">
        <v>0</v>
      </c>
      <c r="BJ89" s="10">
        <v>2.4639791881666673</v>
      </c>
      <c r="BK89" s="17">
        <f t="shared" si="2"/>
        <v>68.16072954197149</v>
      </c>
      <c r="BL89" s="16"/>
      <c r="BM89" s="50"/>
    </row>
    <row r="90" spans="1:65" s="12" customFormat="1" ht="15">
      <c r="A90" s="5"/>
      <c r="B90" s="8" t="s">
        <v>282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3.1947986208333337</v>
      </c>
      <c r="I90" s="9">
        <v>0.13722908333333333</v>
      </c>
      <c r="J90" s="9">
        <v>0</v>
      </c>
      <c r="K90" s="9">
        <v>0</v>
      </c>
      <c r="L90" s="10">
        <v>5.012239488333335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0.43069242036666666</v>
      </c>
      <c r="S90" s="9">
        <v>5.278041666666667</v>
      </c>
      <c r="T90" s="9">
        <v>0</v>
      </c>
      <c r="U90" s="9">
        <v>0</v>
      </c>
      <c r="V90" s="10">
        <v>7.3253940291666675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15.343935893170821</v>
      </c>
      <c r="AW90" s="9">
        <v>3.6210278544</v>
      </c>
      <c r="AX90" s="9">
        <v>0</v>
      </c>
      <c r="AY90" s="9">
        <v>0</v>
      </c>
      <c r="AZ90" s="10">
        <v>7.5182938048000025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3.7961880044</v>
      </c>
      <c r="BG90" s="9">
        <v>0.4198305333333333</v>
      </c>
      <c r="BH90" s="9">
        <v>0.36735171666666666</v>
      </c>
      <c r="BI90" s="9">
        <v>0</v>
      </c>
      <c r="BJ90" s="10">
        <v>2.043247049099999</v>
      </c>
      <c r="BK90" s="17">
        <f t="shared" si="2"/>
        <v>54.48827016457082</v>
      </c>
      <c r="BL90" s="16"/>
      <c r="BM90" s="50"/>
    </row>
    <row r="91" spans="1:65" s="12" customFormat="1" ht="15">
      <c r="A91" s="5"/>
      <c r="B91" s="8" t="s">
        <v>320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6.880801800166665</v>
      </c>
      <c r="I91" s="9">
        <v>29.93656725</v>
      </c>
      <c r="J91" s="9">
        <v>0</v>
      </c>
      <c r="K91" s="9">
        <v>0</v>
      </c>
      <c r="L91" s="10">
        <v>4.532544568066667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0.04644459</v>
      </c>
      <c r="S91" s="9">
        <v>0</v>
      </c>
      <c r="T91" s="9">
        <v>0</v>
      </c>
      <c r="U91" s="9">
        <v>0</v>
      </c>
      <c r="V91" s="10">
        <v>5.073566625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9.182335784107472</v>
      </c>
      <c r="AW91" s="9">
        <v>2.0179893333333334</v>
      </c>
      <c r="AX91" s="9">
        <v>0</v>
      </c>
      <c r="AY91" s="9">
        <v>0</v>
      </c>
      <c r="AZ91" s="10">
        <v>5.595884421333333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0.027242855999999992</v>
      </c>
      <c r="BG91" s="9">
        <v>0</v>
      </c>
      <c r="BH91" s="9">
        <v>0</v>
      </c>
      <c r="BI91" s="9">
        <v>0</v>
      </c>
      <c r="BJ91" s="10">
        <v>0.0010089946666666664</v>
      </c>
      <c r="BK91" s="17">
        <f t="shared" si="2"/>
        <v>63.294386222674135</v>
      </c>
      <c r="BL91" s="16"/>
      <c r="BM91" s="50"/>
    </row>
    <row r="92" spans="1:65" s="12" customFormat="1" ht="15">
      <c r="A92" s="5"/>
      <c r="B92" s="8" t="s">
        <v>321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1.8133252050333333</v>
      </c>
      <c r="I92" s="9">
        <v>22.174504</v>
      </c>
      <c r="J92" s="9">
        <v>0</v>
      </c>
      <c r="K92" s="9">
        <v>0</v>
      </c>
      <c r="L92" s="10">
        <v>0.21334634586666665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0.28776458600000004</v>
      </c>
      <c r="S92" s="9">
        <v>0</v>
      </c>
      <c r="T92" s="9">
        <v>0</v>
      </c>
      <c r="U92" s="9">
        <v>0</v>
      </c>
      <c r="V92" s="10">
        <v>0.0098777336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7.602853639321331</v>
      </c>
      <c r="AW92" s="9">
        <v>2.014727333333333</v>
      </c>
      <c r="AX92" s="9">
        <v>0</v>
      </c>
      <c r="AY92" s="9">
        <v>0</v>
      </c>
      <c r="AZ92" s="10">
        <v>6.616226553799999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0.05339027433333333</v>
      </c>
      <c r="BG92" s="9">
        <v>0</v>
      </c>
      <c r="BH92" s="9">
        <v>0</v>
      </c>
      <c r="BI92" s="9">
        <v>0</v>
      </c>
      <c r="BJ92" s="10">
        <v>0.7074652706666665</v>
      </c>
      <c r="BK92" s="17">
        <f t="shared" si="2"/>
        <v>41.49348094195466</v>
      </c>
      <c r="BL92" s="16"/>
      <c r="BM92" s="50"/>
    </row>
    <row r="93" spans="1:65" s="12" customFormat="1" ht="15">
      <c r="A93" s="5"/>
      <c r="B93" s="8" t="s">
        <v>326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0.13790560816666667</v>
      </c>
      <c r="I93" s="9">
        <v>18.21318965</v>
      </c>
      <c r="J93" s="9">
        <v>0</v>
      </c>
      <c r="K93" s="9">
        <v>0</v>
      </c>
      <c r="L93" s="10">
        <v>0.37795992906666664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0.03779337366666667</v>
      </c>
      <c r="S93" s="9">
        <v>0</v>
      </c>
      <c r="T93" s="9">
        <v>0</v>
      </c>
      <c r="U93" s="9">
        <v>0</v>
      </c>
      <c r="V93" s="10">
        <v>0.015554574366666664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1.078659212973216</v>
      </c>
      <c r="AW93" s="9">
        <v>9.647036</v>
      </c>
      <c r="AX93" s="9">
        <v>0</v>
      </c>
      <c r="AY93" s="9">
        <v>0</v>
      </c>
      <c r="AZ93" s="10">
        <v>2.4137687991666668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0.003617638500000001</v>
      </c>
      <c r="BG93" s="9">
        <v>0</v>
      </c>
      <c r="BH93" s="9">
        <v>0</v>
      </c>
      <c r="BI93" s="9">
        <v>0</v>
      </c>
      <c r="BJ93" s="10">
        <v>0.402763753</v>
      </c>
      <c r="BK93" s="17">
        <f t="shared" si="2"/>
        <v>32.32824853890655</v>
      </c>
      <c r="BL93" s="16"/>
      <c r="BM93" s="50"/>
    </row>
    <row r="94" spans="1:65" s="12" customFormat="1" ht="15">
      <c r="A94" s="5"/>
      <c r="B94" s="8" t="s">
        <v>327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0.013943666666666668</v>
      </c>
      <c r="I94" s="9">
        <v>0</v>
      </c>
      <c r="J94" s="9">
        <v>0</v>
      </c>
      <c r="K94" s="9">
        <v>0</v>
      </c>
      <c r="L94" s="10">
        <v>0.022034563333333337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0.01244810456666667</v>
      </c>
      <c r="S94" s="9">
        <v>0</v>
      </c>
      <c r="T94" s="9">
        <v>0</v>
      </c>
      <c r="U94" s="9">
        <v>0</v>
      </c>
      <c r="V94" s="10">
        <v>0.0803957993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0.7404725000000001</v>
      </c>
      <c r="AW94" s="9">
        <v>0.233</v>
      </c>
      <c r="AX94" s="9">
        <v>0</v>
      </c>
      <c r="AY94" s="9">
        <v>0</v>
      </c>
      <c r="AZ94" s="10">
        <v>0.03056426106666667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0.024569972633333333</v>
      </c>
      <c r="BG94" s="9">
        <v>0</v>
      </c>
      <c r="BH94" s="9">
        <v>0</v>
      </c>
      <c r="BI94" s="9">
        <v>0</v>
      </c>
      <c r="BJ94" s="10">
        <v>0.0023666666666666662</v>
      </c>
      <c r="BK94" s="17">
        <f t="shared" si="2"/>
        <v>1.1597955342333335</v>
      </c>
      <c r="BL94" s="16"/>
      <c r="BM94" s="50"/>
    </row>
    <row r="95" spans="1:65" s="12" customFormat="1" ht="15">
      <c r="A95" s="5"/>
      <c r="B95" s="8" t="s">
        <v>328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0.002920666666666667</v>
      </c>
      <c r="I95" s="9">
        <v>3.6666666666666665</v>
      </c>
      <c r="J95" s="9">
        <v>0</v>
      </c>
      <c r="K95" s="9">
        <v>0</v>
      </c>
      <c r="L95" s="10">
        <v>0.013032226666666666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0.00043333333333333337</v>
      </c>
      <c r="S95" s="9">
        <v>0</v>
      </c>
      <c r="T95" s="9">
        <v>0</v>
      </c>
      <c r="U95" s="9">
        <v>0</v>
      </c>
      <c r="V95" s="10">
        <v>0.00031466666666666665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0.0006666666666666666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0.012381333333333334</v>
      </c>
      <c r="AW95" s="9">
        <v>0.13333333333333333</v>
      </c>
      <c r="AX95" s="9">
        <v>0</v>
      </c>
      <c r="AY95" s="9">
        <v>0</v>
      </c>
      <c r="AZ95" s="10">
        <v>0.1714104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0.0012986666666666667</v>
      </c>
      <c r="BG95" s="9">
        <v>0</v>
      </c>
      <c r="BH95" s="9">
        <v>0</v>
      </c>
      <c r="BI95" s="9">
        <v>0</v>
      </c>
      <c r="BJ95" s="10">
        <v>0.1334</v>
      </c>
      <c r="BK95" s="17">
        <f t="shared" si="2"/>
        <v>4.13585796</v>
      </c>
      <c r="BL95" s="16"/>
      <c r="BM95" s="50"/>
    </row>
    <row r="96" spans="1:65" s="12" customFormat="1" ht="15">
      <c r="A96" s="5"/>
      <c r="B96" s="8" t="s">
        <v>277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15.91854518933334</v>
      </c>
      <c r="I96" s="9">
        <v>48.984058891333326</v>
      </c>
      <c r="J96" s="9">
        <v>0</v>
      </c>
      <c r="K96" s="9">
        <v>0</v>
      </c>
      <c r="L96" s="10">
        <v>0.009561522400000001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0.07690374666666666</v>
      </c>
      <c r="S96" s="9">
        <v>0</v>
      </c>
      <c r="T96" s="9">
        <v>0</v>
      </c>
      <c r="U96" s="9">
        <v>0</v>
      </c>
      <c r="V96" s="10">
        <v>0.002121482666666667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0.4123104956517221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0.13282294166666667</v>
      </c>
      <c r="BG96" s="9">
        <v>0</v>
      </c>
      <c r="BH96" s="9">
        <v>0</v>
      </c>
      <c r="BI96" s="9">
        <v>0</v>
      </c>
      <c r="BJ96" s="10">
        <v>0.001054234</v>
      </c>
      <c r="BK96" s="17">
        <f t="shared" si="2"/>
        <v>65.53737850371839</v>
      </c>
      <c r="BL96" s="16"/>
      <c r="BM96" s="50"/>
    </row>
    <row r="97" spans="1:65" s="12" customFormat="1" ht="15">
      <c r="A97" s="5"/>
      <c r="B97" s="8" t="s">
        <v>279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2.6341802579333335</v>
      </c>
      <c r="I97" s="9">
        <v>13.181081800000001</v>
      </c>
      <c r="J97" s="9">
        <v>0</v>
      </c>
      <c r="K97" s="9">
        <v>0</v>
      </c>
      <c r="L97" s="10">
        <v>1.3566055280333336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0.0969944073</v>
      </c>
      <c r="S97" s="9">
        <v>0.0042865306666666665</v>
      </c>
      <c r="T97" s="9">
        <v>0</v>
      </c>
      <c r="U97" s="9">
        <v>0</v>
      </c>
      <c r="V97" s="10">
        <v>0.16256667553333332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60.225623855986505</v>
      </c>
      <c r="AW97" s="9">
        <v>22.845755059966663</v>
      </c>
      <c r="AX97" s="9">
        <v>0</v>
      </c>
      <c r="AY97" s="9">
        <v>0</v>
      </c>
      <c r="AZ97" s="10">
        <v>8.615550453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7.431515424266663</v>
      </c>
      <c r="BG97" s="9">
        <v>0.10652636666666668</v>
      </c>
      <c r="BH97" s="9">
        <v>0</v>
      </c>
      <c r="BI97" s="9">
        <v>0</v>
      </c>
      <c r="BJ97" s="10">
        <v>0.11345058050000002</v>
      </c>
      <c r="BK97" s="17">
        <f t="shared" si="2"/>
        <v>116.77413693985316</v>
      </c>
      <c r="BL97" s="16"/>
      <c r="BM97" s="50"/>
    </row>
    <row r="98" spans="1:65" s="12" customFormat="1" ht="15">
      <c r="A98" s="5"/>
      <c r="B98" s="8" t="s">
        <v>283</v>
      </c>
      <c r="C98" s="11">
        <v>0</v>
      </c>
      <c r="D98" s="9">
        <v>0.4208081333333333</v>
      </c>
      <c r="E98" s="9">
        <v>0</v>
      </c>
      <c r="F98" s="9">
        <v>0</v>
      </c>
      <c r="G98" s="10">
        <v>0</v>
      </c>
      <c r="H98" s="11">
        <v>5.414748655666665</v>
      </c>
      <c r="I98" s="9">
        <v>5.3653037</v>
      </c>
      <c r="J98" s="9">
        <v>0</v>
      </c>
      <c r="K98" s="9">
        <v>0</v>
      </c>
      <c r="L98" s="10">
        <v>0.019199371666666666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0.0015780306666666668</v>
      </c>
      <c r="S98" s="9">
        <v>0</v>
      </c>
      <c r="T98" s="9">
        <v>0</v>
      </c>
      <c r="U98" s="9">
        <v>0</v>
      </c>
      <c r="V98" s="10">
        <v>0.05417904716666667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4.144707023466666</v>
      </c>
      <c r="AC98" s="9">
        <v>9.314336533333334</v>
      </c>
      <c r="AD98" s="9">
        <v>0</v>
      </c>
      <c r="AE98" s="9">
        <v>0</v>
      </c>
      <c r="AF98" s="10">
        <v>3.5211267658666663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0.026373177668276047</v>
      </c>
      <c r="AW98" s="9">
        <v>0</v>
      </c>
      <c r="AX98" s="9">
        <v>0</v>
      </c>
      <c r="AY98" s="9">
        <v>0</v>
      </c>
      <c r="AZ98" s="10">
        <v>1.5934841354666667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0.2307496056</v>
      </c>
      <c r="BG98" s="9">
        <v>0</v>
      </c>
      <c r="BH98" s="9">
        <v>0</v>
      </c>
      <c r="BI98" s="9">
        <v>0</v>
      </c>
      <c r="BJ98" s="10">
        <v>0.0010465546666666666</v>
      </c>
      <c r="BK98" s="17">
        <f t="shared" si="2"/>
        <v>30.10764073456827</v>
      </c>
      <c r="BL98" s="16"/>
      <c r="BM98" s="50"/>
    </row>
    <row r="99" spans="1:65" s="12" customFormat="1" ht="15">
      <c r="A99" s="5"/>
      <c r="B99" s="8" t="s">
        <v>284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13.956035326199997</v>
      </c>
      <c r="I99" s="9">
        <v>3.85986405</v>
      </c>
      <c r="J99" s="9">
        <v>0</v>
      </c>
      <c r="K99" s="9">
        <v>0</v>
      </c>
      <c r="L99" s="10">
        <v>0.12203515379999999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0.029081167499999998</v>
      </c>
      <c r="S99" s="9">
        <v>1.057497</v>
      </c>
      <c r="T99" s="9">
        <v>0</v>
      </c>
      <c r="U99" s="9">
        <v>0</v>
      </c>
      <c r="V99" s="10">
        <v>0.011632467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253.47772155332927</v>
      </c>
      <c r="AW99" s="9">
        <v>141.79186114426665</v>
      </c>
      <c r="AX99" s="9">
        <v>0</v>
      </c>
      <c r="AY99" s="9">
        <v>0</v>
      </c>
      <c r="AZ99" s="10">
        <v>12.279545317166665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57.19888105879999</v>
      </c>
      <c r="BG99" s="9">
        <v>0</v>
      </c>
      <c r="BH99" s="9">
        <v>0</v>
      </c>
      <c r="BI99" s="9">
        <v>0</v>
      </c>
      <c r="BJ99" s="10">
        <v>0</v>
      </c>
      <c r="BK99" s="17">
        <f t="shared" si="2"/>
        <v>483.78415423806257</v>
      </c>
      <c r="BL99" s="16"/>
      <c r="BM99" s="50"/>
    </row>
    <row r="100" spans="1:65" s="12" customFormat="1" ht="15">
      <c r="A100" s="5"/>
      <c r="B100" s="8" t="s">
        <v>285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5.176931549933333</v>
      </c>
      <c r="I100" s="9">
        <v>35.297451333333335</v>
      </c>
      <c r="J100" s="9">
        <v>0</v>
      </c>
      <c r="K100" s="9">
        <v>0</v>
      </c>
      <c r="L100" s="10">
        <v>0.04422046446666667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0.024915848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0.3504913647546141</v>
      </c>
      <c r="AW100" s="9">
        <v>0</v>
      </c>
      <c r="AX100" s="9">
        <v>0</v>
      </c>
      <c r="AY100" s="9">
        <v>0</v>
      </c>
      <c r="AZ100" s="10">
        <v>3.7337277256666668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0.0704922</v>
      </c>
      <c r="BG100" s="9">
        <v>0</v>
      </c>
      <c r="BH100" s="9">
        <v>0</v>
      </c>
      <c r="BI100" s="9">
        <v>0</v>
      </c>
      <c r="BJ100" s="10">
        <v>0.271083975</v>
      </c>
      <c r="BK100" s="17">
        <f t="shared" si="2"/>
        <v>44.969314461154624</v>
      </c>
      <c r="BL100" s="16"/>
      <c r="BM100" s="50"/>
    </row>
    <row r="101" spans="1:65" s="12" customFormat="1" ht="15">
      <c r="A101" s="5"/>
      <c r="B101" s="8" t="s">
        <v>289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0.20443254019999993</v>
      </c>
      <c r="I101" s="9">
        <v>0</v>
      </c>
      <c r="J101" s="9">
        <v>0</v>
      </c>
      <c r="K101" s="9">
        <v>0</v>
      </c>
      <c r="L101" s="10">
        <v>0.18285177813333334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0.020256936133333334</v>
      </c>
      <c r="S101" s="9">
        <v>0</v>
      </c>
      <c r="T101" s="9">
        <v>0</v>
      </c>
      <c r="U101" s="9">
        <v>0</v>
      </c>
      <c r="V101" s="10">
        <v>0.009334464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21.945299609528735</v>
      </c>
      <c r="AW101" s="9">
        <v>0.25831925</v>
      </c>
      <c r="AX101" s="9">
        <v>0</v>
      </c>
      <c r="AY101" s="9">
        <v>0</v>
      </c>
      <c r="AZ101" s="10">
        <v>1.5202438008333332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1.4120869537333332</v>
      </c>
      <c r="BG101" s="9">
        <v>0</v>
      </c>
      <c r="BH101" s="9">
        <v>0</v>
      </c>
      <c r="BI101" s="9">
        <v>0</v>
      </c>
      <c r="BJ101" s="10">
        <v>0.032031587</v>
      </c>
      <c r="BK101" s="17">
        <f t="shared" si="2"/>
        <v>25.584856919562068</v>
      </c>
      <c r="BL101" s="16"/>
      <c r="BM101" s="50"/>
    </row>
    <row r="102" spans="1:65" s="12" customFormat="1" ht="15">
      <c r="A102" s="5"/>
      <c r="B102" s="8" t="s">
        <v>290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1.3490190059666665</v>
      </c>
      <c r="I102" s="9">
        <v>69.613368</v>
      </c>
      <c r="J102" s="9">
        <v>0</v>
      </c>
      <c r="K102" s="9">
        <v>0</v>
      </c>
      <c r="L102" s="10">
        <v>0.32297101603333334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0.0068589642000000004</v>
      </c>
      <c r="S102" s="9">
        <v>0</v>
      </c>
      <c r="T102" s="9">
        <v>0</v>
      </c>
      <c r="U102" s="9">
        <v>0</v>
      </c>
      <c r="V102" s="10">
        <v>0.0010237260000000002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0.04705711707497999</v>
      </c>
      <c r="AW102" s="9">
        <v>35.67747166666667</v>
      </c>
      <c r="AX102" s="9">
        <v>0</v>
      </c>
      <c r="AY102" s="9">
        <v>0</v>
      </c>
      <c r="AZ102" s="10">
        <v>4.1444600669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0.052189626</v>
      </c>
      <c r="BG102" s="9">
        <v>39.850169</v>
      </c>
      <c r="BH102" s="9">
        <v>0</v>
      </c>
      <c r="BI102" s="9">
        <v>0</v>
      </c>
      <c r="BJ102" s="10">
        <v>0.0005116629999999999</v>
      </c>
      <c r="BK102" s="17">
        <f t="shared" si="2"/>
        <v>151.06509985184164</v>
      </c>
      <c r="BL102" s="16"/>
      <c r="BM102" s="50"/>
    </row>
    <row r="103" spans="1:65" s="12" customFormat="1" ht="15">
      <c r="A103" s="5"/>
      <c r="B103" s="8" t="s">
        <v>292</v>
      </c>
      <c r="C103" s="11">
        <v>0</v>
      </c>
      <c r="D103" s="9">
        <v>1.0258196666666666</v>
      </c>
      <c r="E103" s="9">
        <v>0</v>
      </c>
      <c r="F103" s="9">
        <v>0</v>
      </c>
      <c r="G103" s="10">
        <v>0</v>
      </c>
      <c r="H103" s="11">
        <v>4.9753279653</v>
      </c>
      <c r="I103" s="9">
        <v>53.34262266666667</v>
      </c>
      <c r="J103" s="9">
        <v>0</v>
      </c>
      <c r="K103" s="9">
        <v>0</v>
      </c>
      <c r="L103" s="10">
        <v>10.57569793393333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0.05058316773333333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0.1749035962965379</v>
      </c>
      <c r="AW103" s="9">
        <v>0</v>
      </c>
      <c r="AX103" s="9">
        <v>0</v>
      </c>
      <c r="AY103" s="9">
        <v>0</v>
      </c>
      <c r="AZ103" s="10">
        <v>0.018455153999999998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0.2906686755</v>
      </c>
      <c r="BG103" s="9">
        <v>12.303436</v>
      </c>
      <c r="BH103" s="9">
        <v>0</v>
      </c>
      <c r="BI103" s="9">
        <v>0</v>
      </c>
      <c r="BJ103" s="10">
        <v>0.0005126431666666666</v>
      </c>
      <c r="BK103" s="17">
        <f t="shared" si="2"/>
        <v>82.75802746926321</v>
      </c>
      <c r="BL103" s="16"/>
      <c r="BM103" s="50"/>
    </row>
    <row r="104" spans="1:65" s="12" customFormat="1" ht="15">
      <c r="A104" s="5"/>
      <c r="B104" s="8" t="s">
        <v>293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1.9450195591666668</v>
      </c>
      <c r="I104" s="9">
        <v>22.821391706666667</v>
      </c>
      <c r="J104" s="9">
        <v>0</v>
      </c>
      <c r="K104" s="9">
        <v>0</v>
      </c>
      <c r="L104" s="10">
        <v>2.128284783733333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0.14276208133333335</v>
      </c>
      <c r="S104" s="9">
        <v>0.0066861255999999996</v>
      </c>
      <c r="T104" s="9">
        <v>0</v>
      </c>
      <c r="U104" s="9">
        <v>0</v>
      </c>
      <c r="V104" s="10">
        <v>5.8855978926666666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7.850191649523574</v>
      </c>
      <c r="AW104" s="9">
        <v>10.56428816</v>
      </c>
      <c r="AX104" s="9">
        <v>0</v>
      </c>
      <c r="AY104" s="9">
        <v>0</v>
      </c>
      <c r="AZ104" s="10">
        <v>1.6375465583333333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0.0897964492</v>
      </c>
      <c r="BG104" s="9">
        <v>0</v>
      </c>
      <c r="BH104" s="9">
        <v>0</v>
      </c>
      <c r="BI104" s="9">
        <v>0</v>
      </c>
      <c r="BJ104" s="10">
        <v>0.26536418643333337</v>
      </c>
      <c r="BK104" s="17">
        <f t="shared" si="2"/>
        <v>53.33692915265691</v>
      </c>
      <c r="BL104" s="16"/>
      <c r="BM104" s="50"/>
    </row>
    <row r="105" spans="1:65" s="12" customFormat="1" ht="15">
      <c r="A105" s="5"/>
      <c r="B105" s="8" t="s">
        <v>294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0.0066734763333333325</v>
      </c>
      <c r="I105" s="9">
        <v>90.34860266666666</v>
      </c>
      <c r="J105" s="9">
        <v>0</v>
      </c>
      <c r="K105" s="9">
        <v>0</v>
      </c>
      <c r="L105" s="10">
        <v>0.032340693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0.5417836093999999</v>
      </c>
      <c r="S105" s="9">
        <v>0</v>
      </c>
      <c r="T105" s="9">
        <v>0</v>
      </c>
      <c r="U105" s="9">
        <v>0</v>
      </c>
      <c r="V105" s="10">
        <v>3.6894057236666664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0.0235934645100222</v>
      </c>
      <c r="AW105" s="9">
        <v>0</v>
      </c>
      <c r="AX105" s="9">
        <v>0</v>
      </c>
      <c r="AY105" s="9">
        <v>0</v>
      </c>
      <c r="AZ105" s="10">
        <v>3.097219482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15.393735</v>
      </c>
      <c r="BH105" s="9">
        <v>0</v>
      </c>
      <c r="BI105" s="9">
        <v>0</v>
      </c>
      <c r="BJ105" s="10">
        <v>0.021038104499999998</v>
      </c>
      <c r="BK105" s="17">
        <f t="shared" si="2"/>
        <v>113.15439222007667</v>
      </c>
      <c r="BL105" s="16"/>
      <c r="BM105" s="50"/>
    </row>
    <row r="106" spans="1:65" s="12" customFormat="1" ht="15">
      <c r="A106" s="5"/>
      <c r="B106" s="8" t="s">
        <v>295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2.418144992533333</v>
      </c>
      <c r="I106" s="9">
        <v>16.1732765</v>
      </c>
      <c r="J106" s="9">
        <v>0</v>
      </c>
      <c r="K106" s="9">
        <v>0</v>
      </c>
      <c r="L106" s="10">
        <v>1.1651040905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2.8996728992333334</v>
      </c>
      <c r="S106" s="9">
        <v>5.1609234355</v>
      </c>
      <c r="T106" s="9">
        <v>0</v>
      </c>
      <c r="U106" s="9">
        <v>0</v>
      </c>
      <c r="V106" s="10">
        <v>6.460033114033334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17.197026237008046</v>
      </c>
      <c r="AW106" s="9">
        <v>16.900963474866668</v>
      </c>
      <c r="AX106" s="9">
        <v>0</v>
      </c>
      <c r="AY106" s="9">
        <v>0</v>
      </c>
      <c r="AZ106" s="10">
        <v>6.566445598933331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5.172482279433333</v>
      </c>
      <c r="BG106" s="9">
        <v>3.2102031657666665</v>
      </c>
      <c r="BH106" s="9">
        <v>0</v>
      </c>
      <c r="BI106" s="9">
        <v>0</v>
      </c>
      <c r="BJ106" s="10">
        <v>5.594507347233334</v>
      </c>
      <c r="BK106" s="17">
        <f t="shared" si="2"/>
        <v>88.91878313504138</v>
      </c>
      <c r="BL106" s="16"/>
      <c r="BM106" s="50"/>
    </row>
    <row r="107" spans="1:65" s="12" customFormat="1" ht="15">
      <c r="A107" s="5"/>
      <c r="B107" s="8" t="s">
        <v>296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0.4355108688</v>
      </c>
      <c r="I107" s="9">
        <v>88.293104</v>
      </c>
      <c r="J107" s="9">
        <v>0</v>
      </c>
      <c r="K107" s="9">
        <v>0</v>
      </c>
      <c r="L107" s="10">
        <v>0.09974040769999998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0.030286588</v>
      </c>
      <c r="S107" s="9">
        <v>5.13332</v>
      </c>
      <c r="T107" s="9">
        <v>0</v>
      </c>
      <c r="U107" s="9">
        <v>0</v>
      </c>
      <c r="V107" s="10">
        <v>3.3544762033333333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0.2509050850477201</v>
      </c>
      <c r="AW107" s="9">
        <v>10.354324366666667</v>
      </c>
      <c r="AX107" s="9">
        <v>0</v>
      </c>
      <c r="AY107" s="9">
        <v>0</v>
      </c>
      <c r="AZ107" s="10">
        <v>0.0005130983333333335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0.021498820133333332</v>
      </c>
      <c r="BG107" s="9">
        <v>0</v>
      </c>
      <c r="BH107" s="9">
        <v>0</v>
      </c>
      <c r="BI107" s="9">
        <v>0</v>
      </c>
      <c r="BJ107" s="10">
        <v>0.20725246433333333</v>
      </c>
      <c r="BK107" s="17">
        <f t="shared" si="2"/>
        <v>108.1809319023477</v>
      </c>
      <c r="BL107" s="16"/>
      <c r="BM107" s="50"/>
    </row>
    <row r="108" spans="1:65" s="12" customFormat="1" ht="15">
      <c r="A108" s="5"/>
      <c r="B108" s="8" t="s">
        <v>297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0.6677816160666666</v>
      </c>
      <c r="I108" s="9">
        <v>130.09389645173331</v>
      </c>
      <c r="J108" s="9">
        <v>0</v>
      </c>
      <c r="K108" s="9">
        <v>0</v>
      </c>
      <c r="L108" s="10">
        <v>8.728144075233333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0.20563694366666666</v>
      </c>
      <c r="S108" s="9">
        <v>6.153724</v>
      </c>
      <c r="T108" s="9">
        <v>0</v>
      </c>
      <c r="U108" s="9">
        <v>0</v>
      </c>
      <c r="V108" s="10">
        <v>1.0256206666666665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0.09431517980317966</v>
      </c>
      <c r="AW108" s="9">
        <v>10.25165</v>
      </c>
      <c r="AX108" s="9">
        <v>0</v>
      </c>
      <c r="AY108" s="9">
        <v>0</v>
      </c>
      <c r="AZ108" s="10">
        <v>0.01845297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0.015377475</v>
      </c>
      <c r="BG108" s="9">
        <v>0</v>
      </c>
      <c r="BH108" s="9">
        <v>0</v>
      </c>
      <c r="BI108" s="9">
        <v>0</v>
      </c>
      <c r="BJ108" s="10">
        <v>0.26244224</v>
      </c>
      <c r="BK108" s="17">
        <f t="shared" si="2"/>
        <v>157.51704161816986</v>
      </c>
      <c r="BL108" s="16"/>
      <c r="BM108" s="50"/>
    </row>
    <row r="109" spans="1:65" s="12" customFormat="1" ht="15">
      <c r="A109" s="5"/>
      <c r="B109" s="8" t="s">
        <v>298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6.894547407966668</v>
      </c>
      <c r="I109" s="9">
        <v>20.322478603433336</v>
      </c>
      <c r="J109" s="9">
        <v>0</v>
      </c>
      <c r="K109" s="9">
        <v>0</v>
      </c>
      <c r="L109" s="10">
        <v>4.2704881917333335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2.935399615333333</v>
      </c>
      <c r="S109" s="9">
        <v>5.5434888</v>
      </c>
      <c r="T109" s="9">
        <v>0</v>
      </c>
      <c r="U109" s="9">
        <v>0</v>
      </c>
      <c r="V109" s="10">
        <v>4.3926020103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0.15361255</v>
      </c>
      <c r="AC109" s="9">
        <v>0.3072251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48.76794486380562</v>
      </c>
      <c r="AW109" s="9">
        <v>26.628306268166668</v>
      </c>
      <c r="AX109" s="9">
        <v>0</v>
      </c>
      <c r="AY109" s="9">
        <v>0</v>
      </c>
      <c r="AZ109" s="10">
        <v>19.647260850966664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7.042398078400001</v>
      </c>
      <c r="BG109" s="9">
        <v>1.90479562</v>
      </c>
      <c r="BH109" s="9">
        <v>0</v>
      </c>
      <c r="BI109" s="9">
        <v>0</v>
      </c>
      <c r="BJ109" s="10">
        <v>5.465405539733334</v>
      </c>
      <c r="BK109" s="17">
        <f t="shared" si="2"/>
        <v>154.27595349983892</v>
      </c>
      <c r="BL109" s="16"/>
      <c r="BM109" s="50"/>
    </row>
    <row r="110" spans="1:65" s="12" customFormat="1" ht="15">
      <c r="A110" s="5"/>
      <c r="B110" s="8" t="s">
        <v>299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6.687093606866667</v>
      </c>
      <c r="I110" s="9">
        <v>148.68807893333332</v>
      </c>
      <c r="J110" s="9">
        <v>0</v>
      </c>
      <c r="K110" s="9">
        <v>0</v>
      </c>
      <c r="L110" s="10">
        <v>1.1283341924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0.3824428953333333</v>
      </c>
      <c r="S110" s="9">
        <v>7.65907</v>
      </c>
      <c r="T110" s="9">
        <v>0</v>
      </c>
      <c r="U110" s="9">
        <v>0</v>
      </c>
      <c r="V110" s="10">
        <v>10.22228296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1.3882757592535537</v>
      </c>
      <c r="AW110" s="9">
        <v>1.020791</v>
      </c>
      <c r="AX110" s="9">
        <v>0</v>
      </c>
      <c r="AY110" s="9">
        <v>0</v>
      </c>
      <c r="AZ110" s="10">
        <v>12.85175869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0.0005103955</v>
      </c>
      <c r="BG110" s="9">
        <v>0</v>
      </c>
      <c r="BH110" s="9">
        <v>0</v>
      </c>
      <c r="BI110" s="9">
        <v>0</v>
      </c>
      <c r="BJ110" s="10">
        <v>0.05461231850000001</v>
      </c>
      <c r="BK110" s="17">
        <f t="shared" si="2"/>
        <v>190.08325075118685</v>
      </c>
      <c r="BL110" s="16"/>
      <c r="BM110" s="50"/>
    </row>
    <row r="111" spans="1:65" s="12" customFormat="1" ht="15">
      <c r="A111" s="5"/>
      <c r="B111" s="8" t="s">
        <v>300</v>
      </c>
      <c r="C111" s="11">
        <v>0</v>
      </c>
      <c r="D111" s="9">
        <v>3.060074</v>
      </c>
      <c r="E111" s="9">
        <v>0</v>
      </c>
      <c r="F111" s="9">
        <v>0</v>
      </c>
      <c r="G111" s="10">
        <v>0</v>
      </c>
      <c r="H111" s="11">
        <v>0.5742738873333333</v>
      </c>
      <c r="I111" s="9">
        <v>70.41012682440002</v>
      </c>
      <c r="J111" s="9">
        <v>0</v>
      </c>
      <c r="K111" s="9">
        <v>0</v>
      </c>
      <c r="L111" s="10">
        <v>0.32110376506666666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0.002550061666666666</v>
      </c>
      <c r="S111" s="9">
        <v>16.32039466666667</v>
      </c>
      <c r="T111" s="9">
        <v>0</v>
      </c>
      <c r="U111" s="9">
        <v>0</v>
      </c>
      <c r="V111" s="10">
        <v>5.1077735183333335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5.181236177558357</v>
      </c>
      <c r="AW111" s="9">
        <v>3.058903</v>
      </c>
      <c r="AX111" s="9">
        <v>0</v>
      </c>
      <c r="AY111" s="9">
        <v>0</v>
      </c>
      <c r="AZ111" s="10">
        <v>0.2737718185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1.0196343333333333</v>
      </c>
      <c r="BH111" s="9">
        <v>0</v>
      </c>
      <c r="BI111" s="9">
        <v>0</v>
      </c>
      <c r="BJ111" s="10">
        <v>0.42410856653333323</v>
      </c>
      <c r="BK111" s="17">
        <f t="shared" si="2"/>
        <v>105.75395061939172</v>
      </c>
      <c r="BL111" s="16"/>
      <c r="BM111" s="50"/>
    </row>
    <row r="112" spans="1:65" s="12" customFormat="1" ht="15">
      <c r="A112" s="5"/>
      <c r="B112" s="8" t="s">
        <v>318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1.464303064833333</v>
      </c>
      <c r="I112" s="9">
        <v>28.48244933333333</v>
      </c>
      <c r="J112" s="9">
        <v>0</v>
      </c>
      <c r="K112" s="9">
        <v>0</v>
      </c>
      <c r="L112" s="10">
        <v>1.0909795325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0.011698148833333335</v>
      </c>
      <c r="S112" s="9">
        <v>0</v>
      </c>
      <c r="T112" s="9">
        <v>0</v>
      </c>
      <c r="U112" s="9">
        <v>0</v>
      </c>
      <c r="V112" s="10">
        <v>8.029853494466668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0.8084079078826236</v>
      </c>
      <c r="AW112" s="9">
        <v>2.5422591666666663</v>
      </c>
      <c r="AX112" s="9">
        <v>0</v>
      </c>
      <c r="AY112" s="9">
        <v>0</v>
      </c>
      <c r="AZ112" s="10">
        <v>7.205725229866667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0.008643681166666667</v>
      </c>
      <c r="BG112" s="9">
        <v>0</v>
      </c>
      <c r="BH112" s="9">
        <v>0</v>
      </c>
      <c r="BI112" s="9">
        <v>0</v>
      </c>
      <c r="BJ112" s="10">
        <v>0.2643949533333333</v>
      </c>
      <c r="BK112" s="17">
        <f t="shared" si="2"/>
        <v>49.90871451288262</v>
      </c>
      <c r="BL112" s="16"/>
      <c r="BM112" s="50"/>
    </row>
    <row r="113" spans="1:65" s="12" customFormat="1" ht="15">
      <c r="A113" s="5"/>
      <c r="B113" s="8" t="s">
        <v>322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6.2579779023999995</v>
      </c>
      <c r="I113" s="9">
        <v>13.804657455166664</v>
      </c>
      <c r="J113" s="9">
        <v>0</v>
      </c>
      <c r="K113" s="9">
        <v>0</v>
      </c>
      <c r="L113" s="10">
        <v>5.5166531577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3.237866435866667</v>
      </c>
      <c r="S113" s="9">
        <v>0.08127593950000002</v>
      </c>
      <c r="T113" s="9">
        <v>0</v>
      </c>
      <c r="U113" s="9">
        <v>0</v>
      </c>
      <c r="V113" s="10">
        <v>2.278116365333333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0.24312944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36.8608502729355</v>
      </c>
      <c r="AW113" s="9">
        <v>7.223983485999998</v>
      </c>
      <c r="AX113" s="9">
        <v>0</v>
      </c>
      <c r="AY113" s="9">
        <v>0</v>
      </c>
      <c r="AZ113" s="10">
        <v>5.591915059033333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9.975927620100006</v>
      </c>
      <c r="BG113" s="9">
        <v>0.06583742643333332</v>
      </c>
      <c r="BH113" s="9">
        <v>0</v>
      </c>
      <c r="BI113" s="9">
        <v>0</v>
      </c>
      <c r="BJ113" s="10">
        <v>1.8180816173</v>
      </c>
      <c r="BK113" s="17">
        <f t="shared" si="2"/>
        <v>92.95627217776882</v>
      </c>
      <c r="BL113" s="16"/>
      <c r="BM113" s="50"/>
    </row>
    <row r="114" spans="1:65" s="12" customFormat="1" ht="15">
      <c r="A114" s="5"/>
      <c r="B114" s="8" t="s">
        <v>319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2.1778164667333333</v>
      </c>
      <c r="I114" s="9">
        <v>63.78083828953333</v>
      </c>
      <c r="J114" s="9">
        <v>0</v>
      </c>
      <c r="K114" s="9">
        <v>0</v>
      </c>
      <c r="L114" s="10">
        <v>26.35732828293333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0.0507193364</v>
      </c>
      <c r="S114" s="9">
        <v>0</v>
      </c>
      <c r="T114" s="9">
        <v>0</v>
      </c>
      <c r="U114" s="9">
        <v>0</v>
      </c>
      <c r="V114" s="10">
        <v>5.074103333333333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4.39938981792777</v>
      </c>
      <c r="AW114" s="9">
        <v>5.502810098166668</v>
      </c>
      <c r="AX114" s="9">
        <v>0</v>
      </c>
      <c r="AY114" s="9">
        <v>0</v>
      </c>
      <c r="AZ114" s="10">
        <v>5.267083365966668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0.5291503849666664</v>
      </c>
      <c r="BG114" s="9">
        <v>0</v>
      </c>
      <c r="BH114" s="9">
        <v>0</v>
      </c>
      <c r="BI114" s="9">
        <v>0</v>
      </c>
      <c r="BJ114" s="10">
        <v>0.001520729</v>
      </c>
      <c r="BK114" s="17">
        <f t="shared" si="2"/>
        <v>113.14076010496112</v>
      </c>
      <c r="BL114" s="16"/>
      <c r="BM114" s="50"/>
    </row>
    <row r="115" spans="1:65" s="12" customFormat="1" ht="15">
      <c r="A115" s="5"/>
      <c r="B115" s="8" t="s">
        <v>329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3.038148304866667</v>
      </c>
      <c r="I115" s="9">
        <v>3.812152288</v>
      </c>
      <c r="J115" s="9">
        <v>0</v>
      </c>
      <c r="K115" s="9">
        <v>0</v>
      </c>
      <c r="L115" s="10">
        <v>2.9925840117666667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1.4350886074666667</v>
      </c>
      <c r="S115" s="9">
        <v>0</v>
      </c>
      <c r="T115" s="9">
        <v>1.2595314538666667</v>
      </c>
      <c r="U115" s="9">
        <v>0</v>
      </c>
      <c r="V115" s="10">
        <v>4.1673225058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28.13441053539854</v>
      </c>
      <c r="AW115" s="9">
        <v>7.724075706900001</v>
      </c>
      <c r="AX115" s="9">
        <v>0</v>
      </c>
      <c r="AY115" s="9">
        <v>0</v>
      </c>
      <c r="AZ115" s="10">
        <v>5.080776511899998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5.653115014700001</v>
      </c>
      <c r="BG115" s="9">
        <v>0.5029536666666667</v>
      </c>
      <c r="BH115" s="9">
        <v>0</v>
      </c>
      <c r="BI115" s="9">
        <v>0</v>
      </c>
      <c r="BJ115" s="10">
        <v>0.2636848647666667</v>
      </c>
      <c r="BK115" s="17">
        <f t="shared" si="2"/>
        <v>64.06384347209854</v>
      </c>
      <c r="BL115" s="16"/>
      <c r="BM115" s="50"/>
    </row>
    <row r="116" spans="1:65" s="12" customFormat="1" ht="15">
      <c r="A116" s="5"/>
      <c r="B116" s="8" t="s">
        <v>209</v>
      </c>
      <c r="C116" s="11">
        <v>0</v>
      </c>
      <c r="D116" s="9">
        <v>1.6504568</v>
      </c>
      <c r="E116" s="9">
        <v>0</v>
      </c>
      <c r="F116" s="9">
        <v>0</v>
      </c>
      <c r="G116" s="10">
        <v>0</v>
      </c>
      <c r="H116" s="11">
        <v>0.2489439006666667</v>
      </c>
      <c r="I116" s="9">
        <v>0</v>
      </c>
      <c r="J116" s="9">
        <v>0</v>
      </c>
      <c r="K116" s="9">
        <v>0</v>
      </c>
      <c r="L116" s="10">
        <v>11.307417074866667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0.14097651833333333</v>
      </c>
      <c r="S116" s="9">
        <v>1.3753806666666666</v>
      </c>
      <c r="T116" s="9">
        <v>0</v>
      </c>
      <c r="U116" s="9">
        <v>0</v>
      </c>
      <c r="V116" s="10">
        <v>0.10810629976666665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9.561598817539547</v>
      </c>
      <c r="AW116" s="9">
        <v>6.2619249</v>
      </c>
      <c r="AX116" s="9">
        <v>0</v>
      </c>
      <c r="AY116" s="9">
        <v>0</v>
      </c>
      <c r="AZ116" s="10">
        <v>6.3566149008999995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1.0508865459333332</v>
      </c>
      <c r="BG116" s="9">
        <v>4.40503375</v>
      </c>
      <c r="BH116" s="9">
        <v>0</v>
      </c>
      <c r="BI116" s="9">
        <v>0</v>
      </c>
      <c r="BJ116" s="10">
        <v>1.2885956650333337</v>
      </c>
      <c r="BK116" s="17">
        <f t="shared" si="2"/>
        <v>43.75593583970621</v>
      </c>
      <c r="BL116" s="16"/>
      <c r="BM116" s="50"/>
    </row>
    <row r="117" spans="1:65" s="12" customFormat="1" ht="15">
      <c r="A117" s="5"/>
      <c r="B117" s="8" t="s">
        <v>210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14.6221682221</v>
      </c>
      <c r="I117" s="9">
        <v>11.711441531399998</v>
      </c>
      <c r="J117" s="9">
        <v>0</v>
      </c>
      <c r="K117" s="9">
        <v>0</v>
      </c>
      <c r="L117" s="10">
        <v>0.6636777048666668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0.06932361783333334</v>
      </c>
      <c r="S117" s="9">
        <v>11.711441531399998</v>
      </c>
      <c r="T117" s="9">
        <v>0</v>
      </c>
      <c r="U117" s="9">
        <v>0</v>
      </c>
      <c r="V117" s="10">
        <v>0.545166315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3.0908840945579765</v>
      </c>
      <c r="AW117" s="9">
        <v>1.3644081</v>
      </c>
      <c r="AX117" s="9">
        <v>0</v>
      </c>
      <c r="AY117" s="9">
        <v>0</v>
      </c>
      <c r="AZ117" s="10">
        <v>1.9084668383666665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0.38354435080000004</v>
      </c>
      <c r="BG117" s="9">
        <v>1.67206875</v>
      </c>
      <c r="BH117" s="9">
        <v>0</v>
      </c>
      <c r="BI117" s="9">
        <v>0</v>
      </c>
      <c r="BJ117" s="10">
        <v>0.1013248462</v>
      </c>
      <c r="BK117" s="17">
        <f t="shared" si="2"/>
        <v>47.84391590252465</v>
      </c>
      <c r="BL117" s="16"/>
      <c r="BM117" s="50"/>
    </row>
    <row r="118" spans="1:65" s="12" customFormat="1" ht="15">
      <c r="A118" s="5"/>
      <c r="B118" s="8" t="s">
        <v>211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13.8213988851</v>
      </c>
      <c r="I118" s="9">
        <v>70.79903220620001</v>
      </c>
      <c r="J118" s="9">
        <v>0</v>
      </c>
      <c r="K118" s="9">
        <v>0</v>
      </c>
      <c r="L118" s="10">
        <v>5.529694470466668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2.1109302014333338</v>
      </c>
      <c r="S118" s="9">
        <v>8.310614086833334</v>
      </c>
      <c r="T118" s="9">
        <v>7.008696666666667</v>
      </c>
      <c r="U118" s="9">
        <v>0</v>
      </c>
      <c r="V118" s="10">
        <v>6.717830282599999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0.11068445333333335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140.67652488866256</v>
      </c>
      <c r="AW118" s="9">
        <v>52.75671108753332</v>
      </c>
      <c r="AX118" s="9">
        <v>0</v>
      </c>
      <c r="AY118" s="9">
        <v>0</v>
      </c>
      <c r="AZ118" s="10">
        <v>99.94916614463335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22.211375039566676</v>
      </c>
      <c r="BG118" s="9">
        <v>5.674597124733332</v>
      </c>
      <c r="BH118" s="9">
        <v>0</v>
      </c>
      <c r="BI118" s="9">
        <v>0</v>
      </c>
      <c r="BJ118" s="10">
        <v>24.608922492399998</v>
      </c>
      <c r="BK118" s="17">
        <f t="shared" si="2"/>
        <v>460.2861780301626</v>
      </c>
      <c r="BL118" s="16"/>
      <c r="BM118" s="50"/>
    </row>
    <row r="119" spans="1:65" s="12" customFormat="1" ht="15">
      <c r="A119" s="5"/>
      <c r="B119" s="8" t="s">
        <v>212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3.480337504633333</v>
      </c>
      <c r="I119" s="9">
        <v>29.078028576100003</v>
      </c>
      <c r="J119" s="9">
        <v>0</v>
      </c>
      <c r="K119" s="9">
        <v>0</v>
      </c>
      <c r="L119" s="10">
        <v>3.1885979353666665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3.6343537430666655</v>
      </c>
      <c r="S119" s="9">
        <v>7.717447951933335</v>
      </c>
      <c r="T119" s="9">
        <v>0</v>
      </c>
      <c r="U119" s="9">
        <v>0</v>
      </c>
      <c r="V119" s="10">
        <v>3.8866391503666677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0.03445935833333333</v>
      </c>
      <c r="AC119" s="9">
        <v>4.135123</v>
      </c>
      <c r="AD119" s="9">
        <v>0</v>
      </c>
      <c r="AE119" s="9">
        <v>0</v>
      </c>
      <c r="AF119" s="10">
        <v>0.8754242009333335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108.40968028285434</v>
      </c>
      <c r="AW119" s="9">
        <v>51.42582234443333</v>
      </c>
      <c r="AX119" s="9">
        <v>0</v>
      </c>
      <c r="AY119" s="9">
        <v>0</v>
      </c>
      <c r="AZ119" s="10">
        <v>56.20501357813337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16.650819130066676</v>
      </c>
      <c r="BG119" s="9">
        <v>13.636561245566666</v>
      </c>
      <c r="BH119" s="9">
        <v>0</v>
      </c>
      <c r="BI119" s="9">
        <v>0</v>
      </c>
      <c r="BJ119" s="10">
        <v>21.06547290313334</v>
      </c>
      <c r="BK119" s="17">
        <f t="shared" si="2"/>
        <v>323.4237809049211</v>
      </c>
      <c r="BL119" s="16"/>
      <c r="BM119" s="50"/>
    </row>
    <row r="120" spans="1:65" s="12" customFormat="1" ht="15">
      <c r="A120" s="5"/>
      <c r="B120" s="8" t="s">
        <v>213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0.2378366929333333</v>
      </c>
      <c r="I120" s="9">
        <v>0</v>
      </c>
      <c r="J120" s="9">
        <v>0</v>
      </c>
      <c r="K120" s="9">
        <v>0</v>
      </c>
      <c r="L120" s="10">
        <v>0.180023372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0.06975897603333332</v>
      </c>
      <c r="S120" s="9">
        <v>0</v>
      </c>
      <c r="T120" s="9">
        <v>0</v>
      </c>
      <c r="U120" s="9">
        <v>0</v>
      </c>
      <c r="V120" s="10">
        <v>0.08763364666666668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11.635450890476054</v>
      </c>
      <c r="AW120" s="9">
        <v>8.512822336</v>
      </c>
      <c r="AX120" s="9">
        <v>0</v>
      </c>
      <c r="AY120" s="9">
        <v>0</v>
      </c>
      <c r="AZ120" s="10">
        <v>17.78020813316667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2.3494984986666667</v>
      </c>
      <c r="BG120" s="9">
        <v>0</v>
      </c>
      <c r="BH120" s="9">
        <v>0</v>
      </c>
      <c r="BI120" s="9">
        <v>0</v>
      </c>
      <c r="BJ120" s="10">
        <v>0.37969553216666674</v>
      </c>
      <c r="BK120" s="17">
        <f t="shared" si="2"/>
        <v>41.23292807810939</v>
      </c>
      <c r="BL120" s="16"/>
      <c r="BM120" s="50"/>
    </row>
    <row r="121" spans="1:65" s="12" customFormat="1" ht="15">
      <c r="A121" s="5"/>
      <c r="B121" s="8" t="s">
        <v>214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0.0098641575</v>
      </c>
      <c r="I121" s="9">
        <v>0</v>
      </c>
      <c r="J121" s="9">
        <v>0</v>
      </c>
      <c r="K121" s="9">
        <v>0</v>
      </c>
      <c r="L121" s="10">
        <v>0.072337155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</v>
      </c>
      <c r="S121" s="9">
        <v>0</v>
      </c>
      <c r="T121" s="9">
        <v>0</v>
      </c>
      <c r="U121" s="9">
        <v>0</v>
      </c>
      <c r="V121" s="10">
        <v>0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0</v>
      </c>
      <c r="AW121" s="9">
        <v>0</v>
      </c>
      <c r="AX121" s="9">
        <v>0</v>
      </c>
      <c r="AY121" s="9">
        <v>0</v>
      </c>
      <c r="AZ121" s="10">
        <v>4.1925152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</v>
      </c>
      <c r="BG121" s="9">
        <v>0</v>
      </c>
      <c r="BH121" s="9">
        <v>0</v>
      </c>
      <c r="BI121" s="9">
        <v>0</v>
      </c>
      <c r="BJ121" s="10">
        <v>0.0026203219999999996</v>
      </c>
      <c r="BK121" s="17">
        <f t="shared" si="2"/>
        <v>4.2773368345</v>
      </c>
      <c r="BL121" s="16"/>
      <c r="BM121" s="50"/>
    </row>
    <row r="122" spans="1:65" s="12" customFormat="1" ht="15">
      <c r="A122" s="5"/>
      <c r="B122" s="8" t="s">
        <v>215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2.3392682610000004</v>
      </c>
      <c r="I122" s="9">
        <v>350.0847316489334</v>
      </c>
      <c r="J122" s="9">
        <v>0</v>
      </c>
      <c r="K122" s="9">
        <v>0</v>
      </c>
      <c r="L122" s="10">
        <v>0.8811728636666667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0.124386477</v>
      </c>
      <c r="S122" s="9">
        <v>108.336609</v>
      </c>
      <c r="T122" s="9">
        <v>0</v>
      </c>
      <c r="U122" s="9">
        <v>0</v>
      </c>
      <c r="V122" s="10">
        <v>0.013374889999999999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0.1324711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22.686935622653454</v>
      </c>
      <c r="AW122" s="9">
        <v>11.039712764266667</v>
      </c>
      <c r="AX122" s="9">
        <v>0</v>
      </c>
      <c r="AY122" s="9">
        <v>0</v>
      </c>
      <c r="AZ122" s="10">
        <v>5.071743823433333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0.827944375</v>
      </c>
      <c r="BG122" s="9">
        <v>0</v>
      </c>
      <c r="BH122" s="9">
        <v>0</v>
      </c>
      <c r="BI122" s="9">
        <v>0</v>
      </c>
      <c r="BJ122" s="10">
        <v>0.6620212905000001</v>
      </c>
      <c r="BK122" s="17">
        <f t="shared" si="2"/>
        <v>502.2003721164535</v>
      </c>
      <c r="BL122" s="16"/>
      <c r="BM122" s="50"/>
    </row>
    <row r="123" spans="1:65" s="12" customFormat="1" ht="15">
      <c r="A123" s="5"/>
      <c r="B123" s="8" t="s">
        <v>216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1.3630470799999999</v>
      </c>
      <c r="I123" s="9">
        <v>66.81603333333334</v>
      </c>
      <c r="J123" s="9">
        <v>0</v>
      </c>
      <c r="K123" s="9">
        <v>0</v>
      </c>
      <c r="L123" s="10">
        <v>0.09013013306666666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0.09888772933333334</v>
      </c>
      <c r="S123" s="9">
        <v>33.75247270443333</v>
      </c>
      <c r="T123" s="9">
        <v>0</v>
      </c>
      <c r="U123" s="9">
        <v>0</v>
      </c>
      <c r="V123" s="10">
        <v>0.022765695233333327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1.6183511850366605</v>
      </c>
      <c r="AW123" s="9">
        <v>18.0107653248</v>
      </c>
      <c r="AX123" s="9">
        <v>0</v>
      </c>
      <c r="AY123" s="9">
        <v>0</v>
      </c>
      <c r="AZ123" s="10">
        <v>3.695218070933334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1.6221794390000002</v>
      </c>
      <c r="BG123" s="9">
        <v>0</v>
      </c>
      <c r="BH123" s="9">
        <v>0</v>
      </c>
      <c r="BI123" s="9">
        <v>0</v>
      </c>
      <c r="BJ123" s="10">
        <v>8.6559142472</v>
      </c>
      <c r="BK123" s="17">
        <f t="shared" si="2"/>
        <v>135.74576494237</v>
      </c>
      <c r="BL123" s="16"/>
      <c r="BM123" s="50"/>
    </row>
    <row r="124" spans="1:65" s="12" customFormat="1" ht="15">
      <c r="A124" s="5"/>
      <c r="B124" s="8" t="s">
        <v>217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1.0746279521666666</v>
      </c>
      <c r="I124" s="9">
        <v>104.83069957140002</v>
      </c>
      <c r="J124" s="9">
        <v>0</v>
      </c>
      <c r="K124" s="9">
        <v>0</v>
      </c>
      <c r="L124" s="10">
        <v>0.5722198775333334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0.015194485900000002</v>
      </c>
      <c r="S124" s="9">
        <v>72.37384978570002</v>
      </c>
      <c r="T124" s="9">
        <v>0</v>
      </c>
      <c r="U124" s="9">
        <v>0</v>
      </c>
      <c r="V124" s="10">
        <v>0.09578712203333331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11.42442233346996</v>
      </c>
      <c r="AW124" s="9">
        <v>14.148630101299998</v>
      </c>
      <c r="AX124" s="9">
        <v>0</v>
      </c>
      <c r="AY124" s="9">
        <v>0</v>
      </c>
      <c r="AZ124" s="10">
        <v>4.513891903733334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0.40302418800000006</v>
      </c>
      <c r="BG124" s="9">
        <v>0.1316307</v>
      </c>
      <c r="BH124" s="9">
        <v>0</v>
      </c>
      <c r="BI124" s="9">
        <v>0</v>
      </c>
      <c r="BJ124" s="10">
        <v>0.10066353926666667</v>
      </c>
      <c r="BK124" s="17">
        <f t="shared" si="2"/>
        <v>209.68464156050328</v>
      </c>
      <c r="BL124" s="16"/>
      <c r="BM124" s="50"/>
    </row>
    <row r="125" spans="1:65" s="12" customFormat="1" ht="15">
      <c r="A125" s="5"/>
      <c r="B125" s="8" t="s">
        <v>116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10.121045558433334</v>
      </c>
      <c r="I125" s="9">
        <v>20.549488</v>
      </c>
      <c r="J125" s="9">
        <v>0</v>
      </c>
      <c r="K125" s="9">
        <v>0</v>
      </c>
      <c r="L125" s="10">
        <v>0.11148097240000002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35.17403035806666</v>
      </c>
      <c r="T125" s="9">
        <v>0</v>
      </c>
      <c r="U125" s="9">
        <v>0</v>
      </c>
      <c r="V125" s="10">
        <v>2.4668273831333334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9.34273190481654</v>
      </c>
      <c r="AW125" s="9">
        <v>8.0546907</v>
      </c>
      <c r="AX125" s="9">
        <v>0</v>
      </c>
      <c r="AY125" s="9">
        <v>0</v>
      </c>
      <c r="AZ125" s="10">
        <v>1.8820330424999998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3.9860235082666664</v>
      </c>
      <c r="BG125" s="9">
        <v>0.15342268</v>
      </c>
      <c r="BH125" s="9">
        <v>0</v>
      </c>
      <c r="BI125" s="9">
        <v>0</v>
      </c>
      <c r="BJ125" s="10">
        <v>1.3162355944</v>
      </c>
      <c r="BK125" s="17">
        <f t="shared" si="2"/>
        <v>93.15800970201654</v>
      </c>
      <c r="BL125" s="16"/>
      <c r="BM125" s="50"/>
    </row>
    <row r="126" spans="1:65" s="12" customFormat="1" ht="15">
      <c r="A126" s="5"/>
      <c r="B126" s="8" t="s">
        <v>218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0.7362881946666667</v>
      </c>
      <c r="I126" s="9">
        <v>1.34073695</v>
      </c>
      <c r="J126" s="9">
        <v>0</v>
      </c>
      <c r="K126" s="9">
        <v>0</v>
      </c>
      <c r="L126" s="10">
        <v>2.1285663251333333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0.014779081433333332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3.1133401207309586</v>
      </c>
      <c r="AW126" s="9">
        <v>1.8459669666666667</v>
      </c>
      <c r="AX126" s="9">
        <v>0</v>
      </c>
      <c r="AY126" s="9">
        <v>0</v>
      </c>
      <c r="AZ126" s="10">
        <v>1.4732412099999999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0.5385131220000001</v>
      </c>
      <c r="BG126" s="9">
        <v>0.7256432491</v>
      </c>
      <c r="BH126" s="9">
        <v>0</v>
      </c>
      <c r="BI126" s="9">
        <v>0</v>
      </c>
      <c r="BJ126" s="10">
        <v>0.24946514196666666</v>
      </c>
      <c r="BK126" s="17">
        <f t="shared" si="2"/>
        <v>12.166540361697624</v>
      </c>
      <c r="BL126" s="16"/>
      <c r="BM126" s="50"/>
    </row>
    <row r="127" spans="1:65" s="12" customFormat="1" ht="15">
      <c r="A127" s="5"/>
      <c r="B127" s="8" t="s">
        <v>219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1.5911956855999998</v>
      </c>
      <c r="I127" s="9">
        <v>12.73961549</v>
      </c>
      <c r="J127" s="9">
        <v>0</v>
      </c>
      <c r="K127" s="9">
        <v>0</v>
      </c>
      <c r="L127" s="10">
        <v>3.2732875409000006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0.49914549706666667</v>
      </c>
      <c r="S127" s="9">
        <v>1.3095436459666665</v>
      </c>
      <c r="T127" s="9">
        <v>0.9165191</v>
      </c>
      <c r="U127" s="9">
        <v>0</v>
      </c>
      <c r="V127" s="10">
        <v>0.6711195163666664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23.975469898066336</v>
      </c>
      <c r="AW127" s="9">
        <v>16.076850348766662</v>
      </c>
      <c r="AX127" s="9">
        <v>0</v>
      </c>
      <c r="AY127" s="9">
        <v>0</v>
      </c>
      <c r="AZ127" s="10">
        <v>21.513874441433327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3.873871818033333</v>
      </c>
      <c r="BG127" s="9">
        <v>3.7262666860666664</v>
      </c>
      <c r="BH127" s="9">
        <v>0</v>
      </c>
      <c r="BI127" s="9">
        <v>0</v>
      </c>
      <c r="BJ127" s="10">
        <v>6.193029046400001</v>
      </c>
      <c r="BK127" s="17">
        <f t="shared" si="2"/>
        <v>96.35978871466632</v>
      </c>
      <c r="BL127" s="16"/>
      <c r="BM127" s="50"/>
    </row>
    <row r="128" spans="1:65" s="12" customFormat="1" ht="15">
      <c r="A128" s="5"/>
      <c r="B128" s="8" t="s">
        <v>220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0.5435913176666667</v>
      </c>
      <c r="I128" s="9">
        <v>28.07551266666666</v>
      </c>
      <c r="J128" s="9">
        <v>0</v>
      </c>
      <c r="K128" s="9">
        <v>0</v>
      </c>
      <c r="L128" s="10">
        <v>0.38540021933333335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0.08295037833333334</v>
      </c>
      <c r="S128" s="9">
        <v>0</v>
      </c>
      <c r="T128" s="9">
        <v>0</v>
      </c>
      <c r="U128" s="9">
        <v>0</v>
      </c>
      <c r="V128" s="10">
        <v>0.007656958000000002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0.6871579875708642</v>
      </c>
      <c r="AW128" s="9">
        <v>2.544968</v>
      </c>
      <c r="AX128" s="9">
        <v>0</v>
      </c>
      <c r="AY128" s="9">
        <v>0</v>
      </c>
      <c r="AZ128" s="10">
        <v>2.832549384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0.502618455</v>
      </c>
      <c r="BG128" s="9">
        <v>11.864106066233331</v>
      </c>
      <c r="BH128" s="9">
        <v>0</v>
      </c>
      <c r="BI128" s="9">
        <v>0</v>
      </c>
      <c r="BJ128" s="10">
        <v>0.5186133601666667</v>
      </c>
      <c r="BK128" s="17">
        <f t="shared" si="2"/>
        <v>48.04512479297086</v>
      </c>
      <c r="BL128" s="16"/>
      <c r="BM128" s="50"/>
    </row>
    <row r="129" spans="1:65" s="12" customFormat="1" ht="15">
      <c r="A129" s="5"/>
      <c r="B129" s="8" t="s">
        <v>221</v>
      </c>
      <c r="C129" s="11">
        <v>0</v>
      </c>
      <c r="D129" s="9">
        <v>4.0299008</v>
      </c>
      <c r="E129" s="9">
        <v>0</v>
      </c>
      <c r="F129" s="9">
        <v>0</v>
      </c>
      <c r="G129" s="10">
        <v>0</v>
      </c>
      <c r="H129" s="11">
        <v>0.2158997865666667</v>
      </c>
      <c r="I129" s="9">
        <v>2.599936</v>
      </c>
      <c r="J129" s="9">
        <v>0</v>
      </c>
      <c r="K129" s="9">
        <v>0</v>
      </c>
      <c r="L129" s="10">
        <v>0.31485224959999997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0.039649024000000005</v>
      </c>
      <c r="S129" s="9">
        <v>0</v>
      </c>
      <c r="T129" s="9">
        <v>6.49984</v>
      </c>
      <c r="U129" s="9">
        <v>0</v>
      </c>
      <c r="V129" s="10">
        <v>0.037569075199999996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7.540139270181599</v>
      </c>
      <c r="AW129" s="9">
        <v>1.536918</v>
      </c>
      <c r="AX129" s="9">
        <v>0</v>
      </c>
      <c r="AY129" s="9">
        <v>0</v>
      </c>
      <c r="AZ129" s="10">
        <v>1.3041197959333335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1.3313829847000003</v>
      </c>
      <c r="BG129" s="9">
        <v>0.21773005</v>
      </c>
      <c r="BH129" s="9">
        <v>0</v>
      </c>
      <c r="BI129" s="9">
        <v>0</v>
      </c>
      <c r="BJ129" s="10">
        <v>0.17603022166666668</v>
      </c>
      <c r="BK129" s="17">
        <f t="shared" si="2"/>
        <v>25.843967257848266</v>
      </c>
      <c r="BL129" s="16"/>
      <c r="BM129" s="50"/>
    </row>
    <row r="130" spans="1:65" s="12" customFormat="1" ht="15">
      <c r="A130" s="5"/>
      <c r="B130" s="8" t="s">
        <v>222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0.6838525173333334</v>
      </c>
      <c r="I130" s="9">
        <v>25.422026666666667</v>
      </c>
      <c r="J130" s="9">
        <v>0</v>
      </c>
      <c r="K130" s="9">
        <v>0</v>
      </c>
      <c r="L130" s="10">
        <v>0.03953125146666667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0.0005825356666666664</v>
      </c>
      <c r="S130" s="9">
        <v>0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1.4227418016666666</v>
      </c>
      <c r="AW130" s="9">
        <v>0.2533823333333334</v>
      </c>
      <c r="AX130" s="9">
        <v>0</v>
      </c>
      <c r="AY130" s="9">
        <v>0</v>
      </c>
      <c r="AZ130" s="10">
        <v>0.7728161166666667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0.7152482901333332</v>
      </c>
      <c r="BG130" s="9">
        <v>0</v>
      </c>
      <c r="BH130" s="9">
        <v>0</v>
      </c>
      <c r="BI130" s="9">
        <v>0</v>
      </c>
      <c r="BJ130" s="10">
        <v>0.0006334558333333331</v>
      </c>
      <c r="BK130" s="17">
        <f t="shared" si="2"/>
        <v>29.310814968766675</v>
      </c>
      <c r="BL130" s="16"/>
      <c r="BM130" s="50"/>
    </row>
    <row r="131" spans="1:65" s="12" customFormat="1" ht="15">
      <c r="A131" s="5"/>
      <c r="B131" s="8" t="s">
        <v>223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2.9497465773999996</v>
      </c>
      <c r="I131" s="9">
        <v>2.6758287833333334</v>
      </c>
      <c r="J131" s="9">
        <v>0</v>
      </c>
      <c r="K131" s="9">
        <v>0</v>
      </c>
      <c r="L131" s="10">
        <v>1.2592941079333333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0.6710456475666666</v>
      </c>
      <c r="S131" s="9">
        <v>49.92704925</v>
      </c>
      <c r="T131" s="9">
        <v>0</v>
      </c>
      <c r="U131" s="9">
        <v>0</v>
      </c>
      <c r="V131" s="10">
        <v>0.19499561363333334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46.45277738320789</v>
      </c>
      <c r="AW131" s="9">
        <v>42.08014764653334</v>
      </c>
      <c r="AX131" s="9">
        <v>0</v>
      </c>
      <c r="AY131" s="9">
        <v>0</v>
      </c>
      <c r="AZ131" s="10">
        <v>16.486868382966662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17.219350406799997</v>
      </c>
      <c r="BG131" s="9">
        <v>3.8491818552666666</v>
      </c>
      <c r="BH131" s="9">
        <v>0</v>
      </c>
      <c r="BI131" s="9">
        <v>0</v>
      </c>
      <c r="BJ131" s="10">
        <v>15.746630214033333</v>
      </c>
      <c r="BK131" s="17">
        <f t="shared" si="2"/>
        <v>199.51291586867455</v>
      </c>
      <c r="BL131" s="16"/>
      <c r="BM131" s="50"/>
    </row>
    <row r="132" spans="1:65" s="12" customFormat="1" ht="15">
      <c r="A132" s="5"/>
      <c r="B132" s="8" t="s">
        <v>224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6.424891455366668</v>
      </c>
      <c r="I132" s="9">
        <v>1.5240067970666666</v>
      </c>
      <c r="J132" s="9">
        <v>0</v>
      </c>
      <c r="K132" s="9">
        <v>0</v>
      </c>
      <c r="L132" s="10">
        <v>9.985514021766669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1.6352154676666668</v>
      </c>
      <c r="S132" s="9">
        <v>16.00174566506667</v>
      </c>
      <c r="T132" s="9">
        <v>0</v>
      </c>
      <c r="U132" s="9">
        <v>0</v>
      </c>
      <c r="V132" s="10">
        <v>4.766305729300001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0.22971896</v>
      </c>
      <c r="AC132" s="9">
        <v>0</v>
      </c>
      <c r="AD132" s="9">
        <v>0</v>
      </c>
      <c r="AE132" s="9">
        <v>0</v>
      </c>
      <c r="AF132" s="10">
        <v>0.4364688899666667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95.01838740062232</v>
      </c>
      <c r="AW132" s="9">
        <v>61.172302218866655</v>
      </c>
      <c r="AX132" s="9">
        <v>0</v>
      </c>
      <c r="AY132" s="9">
        <v>0</v>
      </c>
      <c r="AZ132" s="10">
        <v>81.58056377080003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17.47679604876667</v>
      </c>
      <c r="BG132" s="9">
        <v>3.484749825666667</v>
      </c>
      <c r="BH132" s="9">
        <v>0.2026932</v>
      </c>
      <c r="BI132" s="9">
        <v>0</v>
      </c>
      <c r="BJ132" s="10">
        <v>16.892134121399998</v>
      </c>
      <c r="BK132" s="17">
        <f t="shared" si="2"/>
        <v>316.83149357232236</v>
      </c>
      <c r="BL132" s="16"/>
      <c r="BM132" s="50"/>
    </row>
    <row r="133" spans="1:65" s="12" customFormat="1" ht="15">
      <c r="A133" s="5"/>
      <c r="B133" s="8" t="s">
        <v>225</v>
      </c>
      <c r="C133" s="11">
        <v>0</v>
      </c>
      <c r="D133" s="9">
        <v>205.32480933333332</v>
      </c>
      <c r="E133" s="9">
        <v>0</v>
      </c>
      <c r="F133" s="9">
        <v>0</v>
      </c>
      <c r="G133" s="10">
        <v>0</v>
      </c>
      <c r="H133" s="11">
        <v>0.04184964266666667</v>
      </c>
      <c r="I133" s="9">
        <v>0</v>
      </c>
      <c r="J133" s="9">
        <v>0</v>
      </c>
      <c r="K133" s="9">
        <v>0</v>
      </c>
      <c r="L133" s="10">
        <v>0.4157553026333333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</v>
      </c>
      <c r="S133" s="9">
        <v>0</v>
      </c>
      <c r="T133" s="9">
        <v>0</v>
      </c>
      <c r="U133" s="9">
        <v>0</v>
      </c>
      <c r="V133" s="10">
        <v>0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1.2841928567059349</v>
      </c>
      <c r="AW133" s="9">
        <v>0.008159643666666667</v>
      </c>
      <c r="AX133" s="9">
        <v>0</v>
      </c>
      <c r="AY133" s="9">
        <v>0</v>
      </c>
      <c r="AZ133" s="10">
        <v>0.3129604839333333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0.07039279799999999</v>
      </c>
      <c r="BG133" s="9">
        <v>0</v>
      </c>
      <c r="BH133" s="9">
        <v>0</v>
      </c>
      <c r="BI133" s="9">
        <v>0</v>
      </c>
      <c r="BJ133" s="10">
        <v>0.009124992333333333</v>
      </c>
      <c r="BK133" s="17">
        <f t="shared" si="2"/>
        <v>207.4672450532726</v>
      </c>
      <c r="BL133" s="16"/>
      <c r="BM133" s="50"/>
    </row>
    <row r="134" spans="1:65" s="12" customFormat="1" ht="15">
      <c r="A134" s="5"/>
      <c r="B134" s="8" t="s">
        <v>226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</v>
      </c>
      <c r="I134" s="9">
        <v>0</v>
      </c>
      <c r="J134" s="9">
        <v>0</v>
      </c>
      <c r="K134" s="9">
        <v>0</v>
      </c>
      <c r="L134" s="10">
        <v>0.020466629899999995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0.0022852818666666674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0.3255076664086349</v>
      </c>
      <c r="AW134" s="9">
        <v>0</v>
      </c>
      <c r="AX134" s="9">
        <v>0</v>
      </c>
      <c r="AY134" s="9">
        <v>0</v>
      </c>
      <c r="AZ134" s="10">
        <v>14.088700695433333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</v>
      </c>
      <c r="BG134" s="9">
        <v>0</v>
      </c>
      <c r="BH134" s="9">
        <v>0</v>
      </c>
      <c r="BI134" s="9">
        <v>0</v>
      </c>
      <c r="BJ134" s="10">
        <v>0</v>
      </c>
      <c r="BK134" s="17">
        <f t="shared" si="2"/>
        <v>14.436960273608635</v>
      </c>
      <c r="BL134" s="16"/>
      <c r="BM134" s="50"/>
    </row>
    <row r="135" spans="1:65" s="12" customFormat="1" ht="15">
      <c r="A135" s="5"/>
      <c r="B135" s="8" t="s">
        <v>227</v>
      </c>
      <c r="C135" s="11">
        <v>0</v>
      </c>
      <c r="D135" s="9">
        <v>356.62256910946667</v>
      </c>
      <c r="E135" s="9">
        <v>0</v>
      </c>
      <c r="F135" s="9">
        <v>0</v>
      </c>
      <c r="G135" s="10">
        <v>0</v>
      </c>
      <c r="H135" s="11">
        <v>0</v>
      </c>
      <c r="I135" s="9">
        <v>0</v>
      </c>
      <c r="J135" s="9">
        <v>0</v>
      </c>
      <c r="K135" s="9">
        <v>0</v>
      </c>
      <c r="L135" s="10">
        <v>0.1648442655333333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0.0010387898666666666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0.4011590132872901</v>
      </c>
      <c r="AW135" s="9">
        <v>0</v>
      </c>
      <c r="AX135" s="9">
        <v>0</v>
      </c>
      <c r="AY135" s="9">
        <v>0</v>
      </c>
      <c r="AZ135" s="10">
        <v>0.0761025137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0.0192248315</v>
      </c>
      <c r="BG135" s="9">
        <v>0</v>
      </c>
      <c r="BH135" s="9">
        <v>0</v>
      </c>
      <c r="BI135" s="9">
        <v>0</v>
      </c>
      <c r="BJ135" s="10">
        <v>0.05917646963333331</v>
      </c>
      <c r="BK135" s="17">
        <f t="shared" si="2"/>
        <v>357.3441149929873</v>
      </c>
      <c r="BL135" s="16"/>
      <c r="BM135" s="50"/>
    </row>
    <row r="136" spans="1:65" s="12" customFormat="1" ht="15">
      <c r="A136" s="5"/>
      <c r="B136" s="8" t="s">
        <v>228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5.505934335433334</v>
      </c>
      <c r="I136" s="9">
        <v>49.275323066666665</v>
      </c>
      <c r="J136" s="9">
        <v>0</v>
      </c>
      <c r="K136" s="9">
        <v>0</v>
      </c>
      <c r="L136" s="10">
        <v>5.3204652026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0.7550738012999999</v>
      </c>
      <c r="S136" s="9">
        <v>0.27074353333333334</v>
      </c>
      <c r="T136" s="9">
        <v>0.33842941666666665</v>
      </c>
      <c r="U136" s="9">
        <v>0</v>
      </c>
      <c r="V136" s="10">
        <v>3.6005200947999993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0.13345976666666667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79.37381813518738</v>
      </c>
      <c r="AW136" s="9">
        <v>39.04132849813333</v>
      </c>
      <c r="AX136" s="9">
        <v>0</v>
      </c>
      <c r="AY136" s="9">
        <v>0</v>
      </c>
      <c r="AZ136" s="10">
        <v>45.35981792983332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22.599780767366692</v>
      </c>
      <c r="BG136" s="9">
        <v>5.485009543733333</v>
      </c>
      <c r="BH136" s="9">
        <v>0</v>
      </c>
      <c r="BI136" s="9">
        <v>0</v>
      </c>
      <c r="BJ136" s="10">
        <v>15.085360391866669</v>
      </c>
      <c r="BK136" s="17">
        <f t="shared" si="2"/>
        <v>272.1450644835874</v>
      </c>
      <c r="BL136" s="16"/>
      <c r="BM136" s="50"/>
    </row>
    <row r="137" spans="1:65" s="12" customFormat="1" ht="15">
      <c r="A137" s="5"/>
      <c r="B137" s="8" t="s">
        <v>117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7.397318117733334</v>
      </c>
      <c r="I137" s="9">
        <v>1.002611</v>
      </c>
      <c r="J137" s="9">
        <v>0</v>
      </c>
      <c r="K137" s="9">
        <v>0</v>
      </c>
      <c r="L137" s="10">
        <v>3.5781122288666665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1.4631104621999997</v>
      </c>
      <c r="S137" s="9">
        <v>0.4010444</v>
      </c>
      <c r="T137" s="9">
        <v>0</v>
      </c>
      <c r="U137" s="9">
        <v>0</v>
      </c>
      <c r="V137" s="10">
        <v>0.9621617394333336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0.6573958333333333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58.65731156060145</v>
      </c>
      <c r="AW137" s="9">
        <v>20.930980082333328</v>
      </c>
      <c r="AX137" s="9">
        <v>0</v>
      </c>
      <c r="AY137" s="9">
        <v>0</v>
      </c>
      <c r="AZ137" s="10">
        <v>27.557453608999996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11.404679445733333</v>
      </c>
      <c r="BG137" s="9">
        <v>1.7257297244333334</v>
      </c>
      <c r="BH137" s="9">
        <v>0</v>
      </c>
      <c r="BI137" s="9">
        <v>0</v>
      </c>
      <c r="BJ137" s="10">
        <v>10.033999117266667</v>
      </c>
      <c r="BK137" s="17">
        <f t="shared" si="2"/>
        <v>145.77190732093476</v>
      </c>
      <c r="BL137" s="16"/>
      <c r="BM137" s="50"/>
    </row>
    <row r="138" spans="1:65" s="12" customFormat="1" ht="15">
      <c r="A138" s="5"/>
      <c r="B138" s="8" t="s">
        <v>118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0.041123829333333334</v>
      </c>
      <c r="I138" s="9">
        <v>0</v>
      </c>
      <c r="J138" s="9">
        <v>0</v>
      </c>
      <c r="K138" s="9">
        <v>0</v>
      </c>
      <c r="L138" s="10">
        <v>0.11630332983333333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0.017657735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0.41767456870648545</v>
      </c>
      <c r="AW138" s="9">
        <v>6.410658094466669</v>
      </c>
      <c r="AX138" s="9">
        <v>0</v>
      </c>
      <c r="AY138" s="9">
        <v>0</v>
      </c>
      <c r="AZ138" s="10">
        <v>2.9820498754333338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3.3832749141000003</v>
      </c>
      <c r="BG138" s="9">
        <v>0</v>
      </c>
      <c r="BH138" s="9">
        <v>0</v>
      </c>
      <c r="BI138" s="9">
        <v>0</v>
      </c>
      <c r="BJ138" s="10">
        <v>0</v>
      </c>
      <c r="BK138" s="17">
        <f t="shared" si="2"/>
        <v>13.368742346873155</v>
      </c>
      <c r="BL138" s="16"/>
      <c r="BM138" s="50"/>
    </row>
    <row r="139" spans="1:65" s="12" customFormat="1" ht="15">
      <c r="A139" s="5"/>
      <c r="B139" s="8" t="s">
        <v>119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0.10681901033333333</v>
      </c>
      <c r="I139" s="9">
        <v>0</v>
      </c>
      <c r="J139" s="9">
        <v>0</v>
      </c>
      <c r="K139" s="9">
        <v>0</v>
      </c>
      <c r="L139" s="10">
        <v>0.13835083799999998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0.029308809999999998</v>
      </c>
      <c r="S139" s="9">
        <v>0</v>
      </c>
      <c r="T139" s="9">
        <v>0</v>
      </c>
      <c r="U139" s="9">
        <v>0</v>
      </c>
      <c r="V139" s="10">
        <v>0.02904476666666667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5.629144515108553</v>
      </c>
      <c r="AW139" s="9">
        <v>2.6409794087333336</v>
      </c>
      <c r="AX139" s="9">
        <v>0</v>
      </c>
      <c r="AY139" s="9">
        <v>0</v>
      </c>
      <c r="AZ139" s="10">
        <v>5.089190204733331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2.157241824266667</v>
      </c>
      <c r="BG139" s="9">
        <v>1.0387666666666666</v>
      </c>
      <c r="BH139" s="9">
        <v>0</v>
      </c>
      <c r="BI139" s="9">
        <v>0</v>
      </c>
      <c r="BJ139" s="10">
        <v>0.16344660676666667</v>
      </c>
      <c r="BK139" s="17">
        <f t="shared" si="2"/>
        <v>17.022292651275215</v>
      </c>
      <c r="BL139" s="16"/>
      <c r="BM139" s="50"/>
    </row>
    <row r="140" spans="1:65" s="12" customFormat="1" ht="15">
      <c r="A140" s="5"/>
      <c r="B140" s="8" t="s">
        <v>120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0.1477805294666667</v>
      </c>
      <c r="I140" s="9">
        <v>492.2055060450998</v>
      </c>
      <c r="J140" s="9">
        <v>0</v>
      </c>
      <c r="K140" s="9">
        <v>0</v>
      </c>
      <c r="L140" s="10">
        <v>0.20035952353333333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0.015628154900000003</v>
      </c>
      <c r="S140" s="9">
        <v>815.3094048469336</v>
      </c>
      <c r="T140" s="9">
        <v>0</v>
      </c>
      <c r="U140" s="9">
        <v>0</v>
      </c>
      <c r="V140" s="10">
        <v>4.080601902733333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600.84472</v>
      </c>
      <c r="AS140" s="9">
        <v>0</v>
      </c>
      <c r="AT140" s="9">
        <v>0</v>
      </c>
      <c r="AU140" s="10">
        <v>0</v>
      </c>
      <c r="AV140" s="11">
        <v>0.8785874630889012</v>
      </c>
      <c r="AW140" s="9">
        <v>40.1585727371</v>
      </c>
      <c r="AX140" s="9">
        <v>0</v>
      </c>
      <c r="AY140" s="9">
        <v>0</v>
      </c>
      <c r="AZ140" s="10">
        <v>9.137946859733333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0.03398879443333334</v>
      </c>
      <c r="BG140" s="9">
        <v>0</v>
      </c>
      <c r="BH140" s="9">
        <v>0</v>
      </c>
      <c r="BI140" s="9">
        <v>0</v>
      </c>
      <c r="BJ140" s="10">
        <v>0.07804367436666666</v>
      </c>
      <c r="BK140" s="17">
        <f t="shared" si="2"/>
        <v>1963.091140531389</v>
      </c>
      <c r="BL140" s="16"/>
      <c r="BM140" s="50"/>
    </row>
    <row r="141" spans="1:65" s="12" customFormat="1" ht="15">
      <c r="A141" s="5"/>
      <c r="B141" s="8" t="s">
        <v>121</v>
      </c>
      <c r="C141" s="11">
        <v>0</v>
      </c>
      <c r="D141" s="9">
        <v>206.66140284923335</v>
      </c>
      <c r="E141" s="9">
        <v>0</v>
      </c>
      <c r="F141" s="9">
        <v>0</v>
      </c>
      <c r="G141" s="10">
        <v>124.79226043490002</v>
      </c>
      <c r="H141" s="11">
        <v>0.38763524723333337</v>
      </c>
      <c r="I141" s="9">
        <v>117.30737962203334</v>
      </c>
      <c r="J141" s="9">
        <v>0</v>
      </c>
      <c r="K141" s="9">
        <v>0</v>
      </c>
      <c r="L141" s="10">
        <v>0.04390510353333334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0.0005103505</v>
      </c>
      <c r="S141" s="9">
        <v>163.2102673558666</v>
      </c>
      <c r="T141" s="9">
        <v>0</v>
      </c>
      <c r="U141" s="9">
        <v>0</v>
      </c>
      <c r="V141" s="10">
        <v>0.014412486666666667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0.5567288415111216</v>
      </c>
      <c r="AW141" s="9">
        <v>39.62246731286666</v>
      </c>
      <c r="AX141" s="9">
        <v>0</v>
      </c>
      <c r="AY141" s="9">
        <v>0</v>
      </c>
      <c r="AZ141" s="10">
        <v>2.6934925987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</v>
      </c>
      <c r="BG141" s="9">
        <v>1.3886348775000006</v>
      </c>
      <c r="BH141" s="9">
        <v>1.4361703333333333</v>
      </c>
      <c r="BI141" s="9">
        <v>0</v>
      </c>
      <c r="BJ141" s="10">
        <v>0.4207490782333333</v>
      </c>
      <c r="BK141" s="17">
        <f t="shared" si="2"/>
        <v>658.536016492111</v>
      </c>
      <c r="BL141" s="16"/>
      <c r="BM141" s="50"/>
    </row>
    <row r="142" spans="1:65" s="12" customFormat="1" ht="15">
      <c r="A142" s="5"/>
      <c r="B142" s="8" t="s">
        <v>122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</v>
      </c>
      <c r="I142" s="9">
        <v>79.91582906716668</v>
      </c>
      <c r="J142" s="9">
        <v>0</v>
      </c>
      <c r="K142" s="9">
        <v>0</v>
      </c>
      <c r="L142" s="10">
        <v>1.239006769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46.51689212716667</v>
      </c>
      <c r="T142" s="9">
        <v>0</v>
      </c>
      <c r="U142" s="9">
        <v>0</v>
      </c>
      <c r="V142" s="10">
        <v>1.1918303333333333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0.8291744870490683</v>
      </c>
      <c r="AW142" s="9">
        <v>23.252766863799998</v>
      </c>
      <c r="AX142" s="9">
        <v>0</v>
      </c>
      <c r="AY142" s="9">
        <v>0</v>
      </c>
      <c r="AZ142" s="10">
        <v>2.349768141333333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0.0037023900000000007</v>
      </c>
      <c r="BG142" s="9">
        <v>37.20442698146666</v>
      </c>
      <c r="BH142" s="9">
        <v>0</v>
      </c>
      <c r="BI142" s="9">
        <v>0</v>
      </c>
      <c r="BJ142" s="10">
        <v>0.011997303433333334</v>
      </c>
      <c r="BK142" s="17">
        <f aca="true" t="shared" si="3" ref="BK142:BK185">SUM(C142:BJ142)</f>
        <v>192.5153944637491</v>
      </c>
      <c r="BL142" s="16"/>
      <c r="BM142" s="50"/>
    </row>
    <row r="143" spans="1:65" s="12" customFormat="1" ht="15">
      <c r="A143" s="5"/>
      <c r="B143" s="8" t="s">
        <v>123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0.13879749916666667</v>
      </c>
      <c r="I143" s="9">
        <v>44.8265488755</v>
      </c>
      <c r="J143" s="9">
        <v>0</v>
      </c>
      <c r="K143" s="9">
        <v>0</v>
      </c>
      <c r="L143" s="10">
        <v>0.042244540133333335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0.12737595591364423</v>
      </c>
      <c r="AW143" s="9">
        <v>0</v>
      </c>
      <c r="AX143" s="9">
        <v>0</v>
      </c>
      <c r="AY143" s="9">
        <v>0</v>
      </c>
      <c r="AZ143" s="10">
        <v>1.336259601133333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1.291004053066667</v>
      </c>
      <c r="BG143" s="9">
        <v>15.019165772600001</v>
      </c>
      <c r="BH143" s="9">
        <v>0</v>
      </c>
      <c r="BI143" s="9">
        <v>0</v>
      </c>
      <c r="BJ143" s="10">
        <v>0</v>
      </c>
      <c r="BK143" s="17">
        <f t="shared" si="3"/>
        <v>62.78139629751364</v>
      </c>
      <c r="BL143" s="16"/>
      <c r="BM143" s="50"/>
    </row>
    <row r="144" spans="1:65" s="12" customFormat="1" ht="15">
      <c r="A144" s="5"/>
      <c r="B144" s="8" t="s">
        <v>243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17.039530415500003</v>
      </c>
      <c r="I144" s="9">
        <v>0</v>
      </c>
      <c r="J144" s="9">
        <v>0</v>
      </c>
      <c r="K144" s="9">
        <v>0</v>
      </c>
      <c r="L144" s="10">
        <v>0.5741618071666666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2.092236776466666</v>
      </c>
      <c r="S144" s="9">
        <v>0</v>
      </c>
      <c r="T144" s="9">
        <v>0</v>
      </c>
      <c r="U144" s="9">
        <v>0</v>
      </c>
      <c r="V144" s="10">
        <v>0.005496203000000002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120.71644334705155</v>
      </c>
      <c r="AW144" s="9">
        <v>32.798461385033335</v>
      </c>
      <c r="AX144" s="9">
        <v>0</v>
      </c>
      <c r="AY144" s="9">
        <v>0</v>
      </c>
      <c r="AZ144" s="10">
        <v>17.651856909600003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2.9655077958</v>
      </c>
      <c r="BG144" s="9">
        <v>5.460637226666667</v>
      </c>
      <c r="BH144" s="9">
        <v>1.1569146666666665</v>
      </c>
      <c r="BI144" s="9">
        <v>0</v>
      </c>
      <c r="BJ144" s="10">
        <v>2.6916158937</v>
      </c>
      <c r="BK144" s="17">
        <f t="shared" si="3"/>
        <v>203.15286242665158</v>
      </c>
      <c r="BL144" s="16"/>
      <c r="BM144" s="50"/>
    </row>
    <row r="145" spans="1:65" s="12" customFormat="1" ht="15">
      <c r="A145" s="5"/>
      <c r="B145" s="8" t="s">
        <v>242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0.3669328796666667</v>
      </c>
      <c r="I145" s="9">
        <v>85.59865</v>
      </c>
      <c r="J145" s="9">
        <v>0</v>
      </c>
      <c r="K145" s="9">
        <v>0</v>
      </c>
      <c r="L145" s="10">
        <v>0.023967622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1.1420363022333333</v>
      </c>
      <c r="S145" s="9">
        <v>33.66880233333333</v>
      </c>
      <c r="T145" s="9">
        <v>0</v>
      </c>
      <c r="U145" s="9">
        <v>0</v>
      </c>
      <c r="V145" s="10">
        <v>0.011413153333333334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0.009117037662744472</v>
      </c>
      <c r="AW145" s="9">
        <v>2.279259333333333</v>
      </c>
      <c r="AX145" s="9">
        <v>0</v>
      </c>
      <c r="AY145" s="9">
        <v>0</v>
      </c>
      <c r="AZ145" s="10">
        <v>0.011396296666666667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1.141908926</v>
      </c>
      <c r="BG145" s="9">
        <v>0</v>
      </c>
      <c r="BH145" s="9">
        <v>0</v>
      </c>
      <c r="BI145" s="9">
        <v>0</v>
      </c>
      <c r="BJ145" s="10">
        <v>0.011396296666666667</v>
      </c>
      <c r="BK145" s="17">
        <f t="shared" si="3"/>
        <v>124.26488018089607</v>
      </c>
      <c r="BL145" s="16"/>
      <c r="BM145" s="50"/>
    </row>
    <row r="146" spans="1:65" s="12" customFormat="1" ht="15">
      <c r="A146" s="5"/>
      <c r="B146" s="8" t="s">
        <v>244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0.16533584246666663</v>
      </c>
      <c r="I146" s="9">
        <v>171.98793791666665</v>
      </c>
      <c r="J146" s="9">
        <v>0</v>
      </c>
      <c r="K146" s="9">
        <v>0</v>
      </c>
      <c r="L146" s="10">
        <v>0.9639284295666665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</v>
      </c>
      <c r="S146" s="9">
        <v>56.85551666666666</v>
      </c>
      <c r="T146" s="9">
        <v>0</v>
      </c>
      <c r="U146" s="9">
        <v>0</v>
      </c>
      <c r="V146" s="10">
        <v>0.0017056654999999998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0.2964491815500916</v>
      </c>
      <c r="AW146" s="9">
        <v>0</v>
      </c>
      <c r="AX146" s="9">
        <v>0</v>
      </c>
      <c r="AY146" s="9">
        <v>0</v>
      </c>
      <c r="AZ146" s="10">
        <v>0.28064052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0.0005658074999999999</v>
      </c>
      <c r="BG146" s="9">
        <v>0</v>
      </c>
      <c r="BH146" s="9">
        <v>0</v>
      </c>
      <c r="BI146" s="9">
        <v>0</v>
      </c>
      <c r="BJ146" s="10">
        <v>0.09109500749999999</v>
      </c>
      <c r="BK146" s="17">
        <f t="shared" si="3"/>
        <v>230.64317503741674</v>
      </c>
      <c r="BL146" s="16"/>
      <c r="BM146" s="50"/>
    </row>
    <row r="147" spans="1:65" s="12" customFormat="1" ht="15">
      <c r="A147" s="5"/>
      <c r="B147" s="8" t="s">
        <v>245</v>
      </c>
      <c r="C147" s="11">
        <v>0</v>
      </c>
      <c r="D147" s="9">
        <v>63.737026187399984</v>
      </c>
      <c r="E147" s="9">
        <v>0</v>
      </c>
      <c r="F147" s="9">
        <v>0</v>
      </c>
      <c r="G147" s="10">
        <v>11.9300755</v>
      </c>
      <c r="H147" s="11">
        <v>1.7105455875</v>
      </c>
      <c r="I147" s="9">
        <v>204.51558</v>
      </c>
      <c r="J147" s="9">
        <v>0</v>
      </c>
      <c r="K147" s="9">
        <v>0</v>
      </c>
      <c r="L147" s="10">
        <v>0.0296547591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0.0017042964999999996</v>
      </c>
      <c r="S147" s="9">
        <v>90.89581333333334</v>
      </c>
      <c r="T147" s="9">
        <v>0</v>
      </c>
      <c r="U147" s="9">
        <v>0</v>
      </c>
      <c r="V147" s="10">
        <v>0.0005794608333333334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0.10530588424153123</v>
      </c>
      <c r="AW147" s="9">
        <v>0</v>
      </c>
      <c r="AX147" s="9">
        <v>0</v>
      </c>
      <c r="AY147" s="9">
        <v>0</v>
      </c>
      <c r="AZ147" s="10">
        <v>0.022646426666666667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0.05095446</v>
      </c>
      <c r="BG147" s="9">
        <v>0</v>
      </c>
      <c r="BH147" s="9">
        <v>0</v>
      </c>
      <c r="BI147" s="9">
        <v>0</v>
      </c>
      <c r="BJ147" s="10">
        <v>0.039065086000000006</v>
      </c>
      <c r="BK147" s="17">
        <f t="shared" si="3"/>
        <v>373.0389509815748</v>
      </c>
      <c r="BL147" s="16"/>
      <c r="BM147" s="50"/>
    </row>
    <row r="148" spans="1:65" s="12" customFormat="1" ht="15">
      <c r="A148" s="5"/>
      <c r="B148" s="8" t="s">
        <v>246</v>
      </c>
      <c r="C148" s="11">
        <v>0</v>
      </c>
      <c r="D148" s="9">
        <v>39.711385</v>
      </c>
      <c r="E148" s="9">
        <v>0</v>
      </c>
      <c r="F148" s="9">
        <v>0</v>
      </c>
      <c r="G148" s="10">
        <v>0</v>
      </c>
      <c r="H148" s="11">
        <v>0.48243659719999993</v>
      </c>
      <c r="I148" s="9">
        <v>113.4611</v>
      </c>
      <c r="J148" s="9">
        <v>0</v>
      </c>
      <c r="K148" s="9">
        <v>0</v>
      </c>
      <c r="L148" s="10">
        <v>0.38576773999999997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0.012107249033333335</v>
      </c>
      <c r="S148" s="9">
        <v>56.73055</v>
      </c>
      <c r="T148" s="9">
        <v>0</v>
      </c>
      <c r="U148" s="9">
        <v>0</v>
      </c>
      <c r="V148" s="10">
        <v>0.006240360500000001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0.3420672017446558</v>
      </c>
      <c r="AW148" s="9">
        <v>11.311561869966665</v>
      </c>
      <c r="AX148" s="9">
        <v>0</v>
      </c>
      <c r="AY148" s="9">
        <v>0</v>
      </c>
      <c r="AZ148" s="10">
        <v>5.088603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5.329407001966667</v>
      </c>
      <c r="BG148" s="9">
        <v>0.7915604666666667</v>
      </c>
      <c r="BH148" s="9">
        <v>0</v>
      </c>
      <c r="BI148" s="9">
        <v>0</v>
      </c>
      <c r="BJ148" s="10">
        <v>0.7915604666666667</v>
      </c>
      <c r="BK148" s="17">
        <f t="shared" si="3"/>
        <v>234.44434695374468</v>
      </c>
      <c r="BL148" s="16"/>
      <c r="BM148" s="50"/>
    </row>
    <row r="149" spans="1:65" s="12" customFormat="1" ht="15">
      <c r="A149" s="5"/>
      <c r="B149" s="8" t="s">
        <v>247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4.423379972933334</v>
      </c>
      <c r="I149" s="9">
        <v>27.9126905</v>
      </c>
      <c r="J149" s="9">
        <v>5.839475</v>
      </c>
      <c r="K149" s="9">
        <v>0</v>
      </c>
      <c r="L149" s="10">
        <v>0.5714908943666667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0.7243090872666667</v>
      </c>
      <c r="S149" s="9">
        <v>0.29228982566666667</v>
      </c>
      <c r="T149" s="9">
        <v>3.32850075</v>
      </c>
      <c r="U149" s="9">
        <v>0</v>
      </c>
      <c r="V149" s="10">
        <v>0.16817688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14.056173117300844</v>
      </c>
      <c r="AW149" s="9">
        <v>2.6952319362333332</v>
      </c>
      <c r="AX149" s="9">
        <v>0</v>
      </c>
      <c r="AY149" s="9">
        <v>0</v>
      </c>
      <c r="AZ149" s="10">
        <v>9.754764103033331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9.4065130298</v>
      </c>
      <c r="BG149" s="9">
        <v>0</v>
      </c>
      <c r="BH149" s="9">
        <v>0</v>
      </c>
      <c r="BI149" s="9">
        <v>0</v>
      </c>
      <c r="BJ149" s="10">
        <v>0.4024012677333333</v>
      </c>
      <c r="BK149" s="17">
        <f t="shared" si="3"/>
        <v>79.57539636433418</v>
      </c>
      <c r="BL149" s="16"/>
      <c r="BM149" s="50"/>
    </row>
    <row r="150" spans="1:65" s="12" customFormat="1" ht="15">
      <c r="A150" s="5"/>
      <c r="B150" s="8" t="s">
        <v>248</v>
      </c>
      <c r="C150" s="11">
        <v>0</v>
      </c>
      <c r="D150" s="9">
        <v>39.65095166666667</v>
      </c>
      <c r="E150" s="9">
        <v>0</v>
      </c>
      <c r="F150" s="9">
        <v>0</v>
      </c>
      <c r="G150" s="10">
        <v>0</v>
      </c>
      <c r="H150" s="11">
        <v>0.2623760116</v>
      </c>
      <c r="I150" s="9">
        <v>384.2743658666667</v>
      </c>
      <c r="J150" s="9">
        <v>0</v>
      </c>
      <c r="K150" s="9">
        <v>0</v>
      </c>
      <c r="L150" s="10">
        <v>0.19032456799999997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142.743426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0.001129418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1.123996793681741</v>
      </c>
      <c r="AW150" s="9">
        <v>1.1858889</v>
      </c>
      <c r="AX150" s="9">
        <v>0</v>
      </c>
      <c r="AY150" s="9">
        <v>0</v>
      </c>
      <c r="AZ150" s="10">
        <v>4.021630484899999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0.034447249</v>
      </c>
      <c r="BG150" s="9">
        <v>0</v>
      </c>
      <c r="BH150" s="9">
        <v>0</v>
      </c>
      <c r="BI150" s="9">
        <v>0</v>
      </c>
      <c r="BJ150" s="10">
        <v>0.051388519</v>
      </c>
      <c r="BK150" s="17">
        <f t="shared" si="3"/>
        <v>573.5399254775152</v>
      </c>
      <c r="BL150" s="16"/>
      <c r="BM150" s="50"/>
    </row>
    <row r="151" spans="1:65" s="12" customFormat="1" ht="15">
      <c r="A151" s="5"/>
      <c r="B151" s="8" t="s">
        <v>249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1.3601259152</v>
      </c>
      <c r="I151" s="9">
        <v>107.86357876666668</v>
      </c>
      <c r="J151" s="9">
        <v>0</v>
      </c>
      <c r="K151" s="9">
        <v>0</v>
      </c>
      <c r="L151" s="10">
        <v>0.021614922466666665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9.958707733333334</v>
      </c>
      <c r="S151" s="9">
        <v>39.60849666666667</v>
      </c>
      <c r="T151" s="9">
        <v>0</v>
      </c>
      <c r="U151" s="9">
        <v>0</v>
      </c>
      <c r="V151" s="10">
        <v>0.0010185042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0.21284232849999996</v>
      </c>
      <c r="AW151" s="9">
        <v>3.77919865</v>
      </c>
      <c r="AX151" s="9">
        <v>0</v>
      </c>
      <c r="AY151" s="9">
        <v>0</v>
      </c>
      <c r="AZ151" s="10">
        <v>0.155680422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1.133759595</v>
      </c>
      <c r="BG151" s="9">
        <v>0</v>
      </c>
      <c r="BH151" s="9">
        <v>0</v>
      </c>
      <c r="BI151" s="9">
        <v>0</v>
      </c>
      <c r="BJ151" s="10">
        <v>1.0618984147</v>
      </c>
      <c r="BK151" s="17">
        <f t="shared" si="3"/>
        <v>165.15692191873333</v>
      </c>
      <c r="BL151" s="16"/>
      <c r="BM151" s="50"/>
    </row>
    <row r="152" spans="1:65" s="12" customFormat="1" ht="15">
      <c r="A152" s="5"/>
      <c r="B152" s="8" t="s">
        <v>250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17.180555494333337</v>
      </c>
      <c r="I152" s="9">
        <v>64.53324433333334</v>
      </c>
      <c r="J152" s="9">
        <v>0</v>
      </c>
      <c r="K152" s="9">
        <v>0</v>
      </c>
      <c r="L152" s="10">
        <v>0.03457194316666667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28.33765833333333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0.0005649824999999999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0.367238625</v>
      </c>
      <c r="AW152" s="9">
        <v>3.67238625</v>
      </c>
      <c r="AX152" s="9">
        <v>0</v>
      </c>
      <c r="AY152" s="9">
        <v>0</v>
      </c>
      <c r="AZ152" s="10">
        <v>0.046328565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0.05649825</v>
      </c>
      <c r="BG152" s="9">
        <v>0</v>
      </c>
      <c r="BH152" s="9">
        <v>0</v>
      </c>
      <c r="BI152" s="9">
        <v>0</v>
      </c>
      <c r="BJ152" s="10">
        <v>0.0344639325</v>
      </c>
      <c r="BK152" s="17">
        <f t="shared" si="3"/>
        <v>114.26351070916667</v>
      </c>
      <c r="BL152" s="16"/>
      <c r="BM152" s="50"/>
    </row>
    <row r="153" spans="1:65" s="12" customFormat="1" ht="15">
      <c r="A153" s="5"/>
      <c r="B153" s="8" t="s">
        <v>251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0.7058268413000001</v>
      </c>
      <c r="I153" s="9">
        <v>36.144117333333334</v>
      </c>
      <c r="J153" s="9">
        <v>0</v>
      </c>
      <c r="K153" s="9">
        <v>0</v>
      </c>
      <c r="L153" s="10">
        <v>2.9778799737333337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0.005647518333333334</v>
      </c>
      <c r="S153" s="9">
        <v>0</v>
      </c>
      <c r="T153" s="9">
        <v>0</v>
      </c>
      <c r="U153" s="9">
        <v>0</v>
      </c>
      <c r="V153" s="10">
        <v>11.295036666666666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0.17081677877610268</v>
      </c>
      <c r="AW153" s="9">
        <v>0</v>
      </c>
      <c r="AX153" s="9">
        <v>0</v>
      </c>
      <c r="AY153" s="9">
        <v>0</v>
      </c>
      <c r="AZ153" s="10">
        <v>0.037158561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</v>
      </c>
      <c r="BG153" s="9">
        <v>0</v>
      </c>
      <c r="BH153" s="9">
        <v>0</v>
      </c>
      <c r="BI153" s="9">
        <v>0</v>
      </c>
      <c r="BJ153" s="10">
        <v>0</v>
      </c>
      <c r="BK153" s="17">
        <f t="shared" si="3"/>
        <v>51.33648367314277</v>
      </c>
      <c r="BL153" s="16"/>
      <c r="BM153" s="50"/>
    </row>
    <row r="154" spans="1:65" s="12" customFormat="1" ht="15">
      <c r="A154" s="5"/>
      <c r="B154" s="8" t="s">
        <v>252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3.938097135899999</v>
      </c>
      <c r="I154" s="9">
        <v>5.569384799199999</v>
      </c>
      <c r="J154" s="9">
        <v>1.7443925</v>
      </c>
      <c r="K154" s="9">
        <v>0</v>
      </c>
      <c r="L154" s="10">
        <v>9.466285376466665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4.997146206666665</v>
      </c>
      <c r="S154" s="9">
        <v>5.925945755033334</v>
      </c>
      <c r="T154" s="9">
        <v>3.1980529166666667</v>
      </c>
      <c r="U154" s="9">
        <v>0</v>
      </c>
      <c r="V154" s="10">
        <v>5.486661977333333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3.03847675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40.32038689043804</v>
      </c>
      <c r="AW154" s="9">
        <v>11.0961458234</v>
      </c>
      <c r="AX154" s="9">
        <v>0</v>
      </c>
      <c r="AY154" s="9">
        <v>0</v>
      </c>
      <c r="AZ154" s="10">
        <v>23.304412492633336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22.7096371302333</v>
      </c>
      <c r="BG154" s="9">
        <v>13.919947441133333</v>
      </c>
      <c r="BH154" s="9">
        <v>0.05732975</v>
      </c>
      <c r="BI154" s="9">
        <v>0</v>
      </c>
      <c r="BJ154" s="10">
        <v>6.188908432133337</v>
      </c>
      <c r="BK154" s="17">
        <f t="shared" si="3"/>
        <v>160.961211377238</v>
      </c>
      <c r="BL154" s="16"/>
      <c r="BM154" s="50"/>
    </row>
    <row r="155" spans="1:65" s="12" customFormat="1" ht="15">
      <c r="A155" s="5"/>
      <c r="B155" s="8" t="s">
        <v>255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1.2655049123666668</v>
      </c>
      <c r="I155" s="9">
        <v>49.23223063333333</v>
      </c>
      <c r="J155" s="9">
        <v>0</v>
      </c>
      <c r="K155" s="9">
        <v>0</v>
      </c>
      <c r="L155" s="10">
        <v>0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0.011265956666666667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0.870452875100016</v>
      </c>
      <c r="AW155" s="9">
        <v>26.95596</v>
      </c>
      <c r="AX155" s="9">
        <v>0</v>
      </c>
      <c r="AY155" s="9">
        <v>0</v>
      </c>
      <c r="AZ155" s="10">
        <v>0.12914151160000004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2.24633</v>
      </c>
      <c r="BG155" s="9">
        <v>0</v>
      </c>
      <c r="BH155" s="9">
        <v>0</v>
      </c>
      <c r="BI155" s="9">
        <v>0</v>
      </c>
      <c r="BJ155" s="10">
        <v>0.0224633</v>
      </c>
      <c r="BK155" s="17">
        <f t="shared" si="3"/>
        <v>80.73334918906667</v>
      </c>
      <c r="BL155" s="16"/>
      <c r="BM155" s="50"/>
    </row>
    <row r="156" spans="1:65" s="12" customFormat="1" ht="15">
      <c r="A156" s="5"/>
      <c r="B156" s="8" t="s">
        <v>256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17.640718412266665</v>
      </c>
      <c r="I156" s="9">
        <v>12.677317852133333</v>
      </c>
      <c r="J156" s="9">
        <v>0</v>
      </c>
      <c r="K156" s="9">
        <v>0</v>
      </c>
      <c r="L156" s="10">
        <v>4.060519809333333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10.2763193564</v>
      </c>
      <c r="S156" s="9">
        <v>22.46651849596667</v>
      </c>
      <c r="T156" s="9">
        <v>2.307980666666667</v>
      </c>
      <c r="U156" s="9">
        <v>0</v>
      </c>
      <c r="V156" s="10">
        <v>5.362122569799999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1.0124257344999998</v>
      </c>
      <c r="AC156" s="9">
        <v>0</v>
      </c>
      <c r="AD156" s="9">
        <v>0</v>
      </c>
      <c r="AE156" s="9">
        <v>0</v>
      </c>
      <c r="AF156" s="10">
        <v>0.1135643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82.76055562745134</v>
      </c>
      <c r="AW156" s="9">
        <v>19.698371027</v>
      </c>
      <c r="AX156" s="9">
        <v>0</v>
      </c>
      <c r="AY156" s="9">
        <v>0</v>
      </c>
      <c r="AZ156" s="10">
        <v>30.369511009000004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38.38637370776672</v>
      </c>
      <c r="BG156" s="9">
        <v>4.1435017623</v>
      </c>
      <c r="BH156" s="9">
        <v>0.028391075</v>
      </c>
      <c r="BI156" s="9">
        <v>0</v>
      </c>
      <c r="BJ156" s="10">
        <v>12.18105576586667</v>
      </c>
      <c r="BK156" s="17">
        <f t="shared" si="3"/>
        <v>263.4852471714514</v>
      </c>
      <c r="BL156" s="16"/>
      <c r="BM156" s="50"/>
    </row>
    <row r="157" spans="1:65" s="12" customFormat="1" ht="15">
      <c r="A157" s="5"/>
      <c r="B157" s="8" t="s">
        <v>257</v>
      </c>
      <c r="C157" s="11">
        <v>0</v>
      </c>
      <c r="D157" s="9">
        <v>2.2492313333333334</v>
      </c>
      <c r="E157" s="9">
        <v>0</v>
      </c>
      <c r="F157" s="9">
        <v>0</v>
      </c>
      <c r="G157" s="10">
        <v>0</v>
      </c>
      <c r="H157" s="11">
        <v>0.6838787869</v>
      </c>
      <c r="I157" s="9">
        <v>58.45090466666666</v>
      </c>
      <c r="J157" s="9">
        <v>0</v>
      </c>
      <c r="K157" s="9">
        <v>0</v>
      </c>
      <c r="L157" s="10">
        <v>0.3109562318333333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20.243082</v>
      </c>
      <c r="T157" s="9">
        <v>0</v>
      </c>
      <c r="U157" s="9">
        <v>0</v>
      </c>
      <c r="V157" s="10">
        <v>0.004486818666666666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0.176548977133344</v>
      </c>
      <c r="AW157" s="9">
        <v>3.587054933333333</v>
      </c>
      <c r="AX157" s="9">
        <v>0</v>
      </c>
      <c r="AY157" s="9">
        <v>0</v>
      </c>
      <c r="AZ157" s="10">
        <v>1.2050262666666667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3.1643963494000005</v>
      </c>
      <c r="BG157" s="9">
        <v>0</v>
      </c>
      <c r="BH157" s="9">
        <v>0</v>
      </c>
      <c r="BI157" s="9">
        <v>0</v>
      </c>
      <c r="BJ157" s="10">
        <v>0.0011209546666666665</v>
      </c>
      <c r="BK157" s="17">
        <f t="shared" si="3"/>
        <v>90.07668731860001</v>
      </c>
      <c r="BL157" s="16"/>
      <c r="BM157" s="50"/>
    </row>
    <row r="158" spans="1:65" s="12" customFormat="1" ht="15">
      <c r="A158" s="5"/>
      <c r="B158" s="8" t="s">
        <v>258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70.81643737616668</v>
      </c>
      <c r="I158" s="9">
        <v>103.22054503413332</v>
      </c>
      <c r="J158" s="9">
        <v>0</v>
      </c>
      <c r="K158" s="9">
        <v>0</v>
      </c>
      <c r="L158" s="10">
        <v>0.4605135411666667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0.004487342666666668</v>
      </c>
      <c r="S158" s="9">
        <v>44.87342666666667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1.56838576021733</v>
      </c>
      <c r="AW158" s="9">
        <v>25.55960497226667</v>
      </c>
      <c r="AX158" s="9">
        <v>0</v>
      </c>
      <c r="AY158" s="9">
        <v>0</v>
      </c>
      <c r="AZ158" s="10">
        <v>0.42392724000000004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0.0233717781</v>
      </c>
      <c r="BG158" s="9">
        <v>0</v>
      </c>
      <c r="BH158" s="9">
        <v>0</v>
      </c>
      <c r="BI158" s="9">
        <v>0</v>
      </c>
      <c r="BJ158" s="10">
        <v>0</v>
      </c>
      <c r="BK158" s="17">
        <f t="shared" si="3"/>
        <v>246.950699711384</v>
      </c>
      <c r="BL158" s="16"/>
      <c r="BM158" s="50"/>
    </row>
    <row r="159" spans="1:65" s="12" customFormat="1" ht="15">
      <c r="A159" s="5"/>
      <c r="B159" s="8" t="s">
        <v>259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4.392822137766668</v>
      </c>
      <c r="I159" s="9">
        <v>14.871020666666668</v>
      </c>
      <c r="J159" s="9">
        <v>0</v>
      </c>
      <c r="K159" s="9">
        <v>0</v>
      </c>
      <c r="L159" s="10">
        <v>5.3947991258000005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2.706525761333334</v>
      </c>
      <c r="S159" s="9">
        <v>0</v>
      </c>
      <c r="T159" s="9">
        <v>0.28892992306666665</v>
      </c>
      <c r="U159" s="9">
        <v>0</v>
      </c>
      <c r="V159" s="10">
        <v>0.08062684853333332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21.80786496492576</v>
      </c>
      <c r="AW159" s="9">
        <v>10.71639961</v>
      </c>
      <c r="AX159" s="9">
        <v>0</v>
      </c>
      <c r="AY159" s="9">
        <v>0</v>
      </c>
      <c r="AZ159" s="10">
        <v>5.9897386443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6.2994899526</v>
      </c>
      <c r="BG159" s="9">
        <v>0.045193040000000004</v>
      </c>
      <c r="BH159" s="9">
        <v>0</v>
      </c>
      <c r="BI159" s="9">
        <v>0</v>
      </c>
      <c r="BJ159" s="10">
        <v>1.0749955442999999</v>
      </c>
      <c r="BK159" s="17">
        <f t="shared" si="3"/>
        <v>73.66840621929244</v>
      </c>
      <c r="BL159" s="16"/>
      <c r="BM159" s="50"/>
    </row>
    <row r="160" spans="1:65" s="12" customFormat="1" ht="15">
      <c r="A160" s="5"/>
      <c r="B160" s="8" t="s">
        <v>260</v>
      </c>
      <c r="C160" s="11">
        <v>0</v>
      </c>
      <c r="D160" s="9">
        <v>115.02706966666668</v>
      </c>
      <c r="E160" s="9">
        <v>0</v>
      </c>
      <c r="F160" s="9">
        <v>0</v>
      </c>
      <c r="G160" s="10">
        <v>0</v>
      </c>
      <c r="H160" s="11">
        <v>6.771185716533335</v>
      </c>
      <c r="I160" s="9">
        <v>201.76641433666666</v>
      </c>
      <c r="J160" s="9">
        <v>0</v>
      </c>
      <c r="K160" s="9">
        <v>0</v>
      </c>
      <c r="L160" s="10">
        <v>9.23991232046667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7.825749424166666</v>
      </c>
      <c r="S160" s="9">
        <v>6.700606</v>
      </c>
      <c r="T160" s="9">
        <v>0</v>
      </c>
      <c r="U160" s="9">
        <v>0</v>
      </c>
      <c r="V160" s="10">
        <v>39.13153904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7.861084854203414</v>
      </c>
      <c r="AW160" s="9">
        <v>7.9531056</v>
      </c>
      <c r="AX160" s="9">
        <v>0</v>
      </c>
      <c r="AY160" s="9">
        <v>0</v>
      </c>
      <c r="AZ160" s="10">
        <v>2.1056375207999998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1.6449397267</v>
      </c>
      <c r="BG160" s="9">
        <v>0</v>
      </c>
      <c r="BH160" s="9">
        <v>0</v>
      </c>
      <c r="BI160" s="9">
        <v>0</v>
      </c>
      <c r="BJ160" s="10">
        <v>0.054677601</v>
      </c>
      <c r="BK160" s="17">
        <f t="shared" si="3"/>
        <v>406.08192180720334</v>
      </c>
      <c r="BL160" s="16"/>
      <c r="BM160" s="50"/>
    </row>
    <row r="161" spans="1:65" s="12" customFormat="1" ht="15">
      <c r="A161" s="5"/>
      <c r="B161" s="8" t="s">
        <v>261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2.870221759533333</v>
      </c>
      <c r="I161" s="9">
        <v>4.524505333333334</v>
      </c>
      <c r="J161" s="9">
        <v>0</v>
      </c>
      <c r="K161" s="9">
        <v>0</v>
      </c>
      <c r="L161" s="10">
        <v>0.5450602462666665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0.7975773252000001</v>
      </c>
      <c r="S161" s="9">
        <v>0</v>
      </c>
      <c r="T161" s="9">
        <v>0.28278158333333336</v>
      </c>
      <c r="U161" s="9">
        <v>0</v>
      </c>
      <c r="V161" s="10">
        <v>0.7701871825000001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20.95768228034099</v>
      </c>
      <c r="AW161" s="9">
        <v>9.244766958766666</v>
      </c>
      <c r="AX161" s="9">
        <v>0</v>
      </c>
      <c r="AY161" s="9">
        <v>0</v>
      </c>
      <c r="AZ161" s="10">
        <v>10.673035905733334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9.74842001873333</v>
      </c>
      <c r="BG161" s="9">
        <v>1.62833654</v>
      </c>
      <c r="BH161" s="9">
        <v>0</v>
      </c>
      <c r="BI161" s="9">
        <v>0</v>
      </c>
      <c r="BJ161" s="10">
        <v>3.442096953633334</v>
      </c>
      <c r="BK161" s="17">
        <f t="shared" si="3"/>
        <v>65.48467208737432</v>
      </c>
      <c r="BL161" s="16"/>
      <c r="BM161" s="50"/>
    </row>
    <row r="162" spans="1:65" s="12" customFormat="1" ht="15">
      <c r="A162" s="5"/>
      <c r="B162" s="8" t="s">
        <v>262</v>
      </c>
      <c r="C162" s="11">
        <v>0</v>
      </c>
      <c r="D162" s="9">
        <v>5.53126</v>
      </c>
      <c r="E162" s="9">
        <v>0</v>
      </c>
      <c r="F162" s="9">
        <v>0</v>
      </c>
      <c r="G162" s="10">
        <v>0</v>
      </c>
      <c r="H162" s="11">
        <v>0.0744507596</v>
      </c>
      <c r="I162" s="9">
        <v>24.337544</v>
      </c>
      <c r="J162" s="9">
        <v>0</v>
      </c>
      <c r="K162" s="9">
        <v>0</v>
      </c>
      <c r="L162" s="10">
        <v>2.946502202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11.063626251999999</v>
      </c>
      <c r="S162" s="9">
        <v>0</v>
      </c>
      <c r="T162" s="9">
        <v>0</v>
      </c>
      <c r="U162" s="9">
        <v>0</v>
      </c>
      <c r="V162" s="10">
        <v>0.0011062519999999994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0.1615944862066773</v>
      </c>
      <c r="AW162" s="9">
        <v>0</v>
      </c>
      <c r="AX162" s="9">
        <v>0</v>
      </c>
      <c r="AY162" s="9">
        <v>0</v>
      </c>
      <c r="AZ162" s="10">
        <v>0.28570531733333326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0.02200703123333333</v>
      </c>
      <c r="BG162" s="9">
        <v>0</v>
      </c>
      <c r="BH162" s="9">
        <v>0</v>
      </c>
      <c r="BI162" s="9">
        <v>0</v>
      </c>
      <c r="BJ162" s="10">
        <v>0.0005515546666666666</v>
      </c>
      <c r="BK162" s="17">
        <f t="shared" si="3"/>
        <v>44.424347855040004</v>
      </c>
      <c r="BL162" s="16"/>
      <c r="BM162" s="50"/>
    </row>
    <row r="163" spans="1:65" s="12" customFormat="1" ht="15">
      <c r="A163" s="5"/>
      <c r="B163" s="8" t="s">
        <v>265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7.972044440633331</v>
      </c>
      <c r="I163" s="9">
        <v>14.565334333333334</v>
      </c>
      <c r="J163" s="9">
        <v>0</v>
      </c>
      <c r="K163" s="9">
        <v>0</v>
      </c>
      <c r="L163" s="10">
        <v>14.796059536866672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10.296660793333336</v>
      </c>
      <c r="S163" s="9">
        <v>2.4649027333333335</v>
      </c>
      <c r="T163" s="9">
        <v>0</v>
      </c>
      <c r="U163" s="9">
        <v>0</v>
      </c>
      <c r="V163" s="10">
        <v>1.0692411800000003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0.11067066666666668</v>
      </c>
      <c r="AC163" s="9">
        <v>0</v>
      </c>
      <c r="AD163" s="9">
        <v>0</v>
      </c>
      <c r="AE163" s="9">
        <v>0</v>
      </c>
      <c r="AF163" s="10">
        <v>0.34584583333333335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28.07465601309228</v>
      </c>
      <c r="AW163" s="9">
        <v>14.592832239033335</v>
      </c>
      <c r="AX163" s="9">
        <v>0</v>
      </c>
      <c r="AY163" s="9">
        <v>0</v>
      </c>
      <c r="AZ163" s="10">
        <v>14.154871093566666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8.40888478446667</v>
      </c>
      <c r="BG163" s="9">
        <v>0</v>
      </c>
      <c r="BH163" s="9">
        <v>0</v>
      </c>
      <c r="BI163" s="9">
        <v>0</v>
      </c>
      <c r="BJ163" s="10">
        <v>2.4746708558333337</v>
      </c>
      <c r="BK163" s="17">
        <f t="shared" si="3"/>
        <v>119.3266745034923</v>
      </c>
      <c r="BL163" s="16"/>
      <c r="BM163" s="50"/>
    </row>
    <row r="164" spans="1:65" s="12" customFormat="1" ht="15">
      <c r="A164" s="5"/>
      <c r="B164" s="8" t="s">
        <v>266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0.4641097418333332</v>
      </c>
      <c r="I164" s="9">
        <v>4.395082666666666</v>
      </c>
      <c r="J164" s="9">
        <v>0</v>
      </c>
      <c r="K164" s="9">
        <v>0</v>
      </c>
      <c r="L164" s="10">
        <v>0.0121963544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10.224610438666666</v>
      </c>
      <c r="S164" s="9">
        <v>0</v>
      </c>
      <c r="T164" s="9">
        <v>0</v>
      </c>
      <c r="U164" s="9">
        <v>0</v>
      </c>
      <c r="V164" s="10">
        <v>0.0009888935999999998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6.581979139621221</v>
      </c>
      <c r="AW164" s="9">
        <v>0</v>
      </c>
      <c r="AX164" s="9">
        <v>0</v>
      </c>
      <c r="AY164" s="9">
        <v>0</v>
      </c>
      <c r="AZ164" s="10">
        <v>0.15229649510000004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0.11635198213333334</v>
      </c>
      <c r="BG164" s="9">
        <v>0</v>
      </c>
      <c r="BH164" s="9">
        <v>0</v>
      </c>
      <c r="BI164" s="9">
        <v>0</v>
      </c>
      <c r="BJ164" s="10">
        <v>0.0010935336666666666</v>
      </c>
      <c r="BK164" s="17">
        <f t="shared" si="3"/>
        <v>21.948709245687887</v>
      </c>
      <c r="BL164" s="16"/>
      <c r="BM164" s="50"/>
    </row>
    <row r="165" spans="1:65" s="12" customFormat="1" ht="15">
      <c r="A165" s="5"/>
      <c r="B165" s="8" t="s">
        <v>267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15.545679039499996</v>
      </c>
      <c r="I165" s="9">
        <v>10.958427660666667</v>
      </c>
      <c r="J165" s="9">
        <v>0</v>
      </c>
      <c r="K165" s="9">
        <v>0</v>
      </c>
      <c r="L165" s="10">
        <v>1.883737361666666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0.0011139783333333334</v>
      </c>
      <c r="S165" s="9">
        <v>0</v>
      </c>
      <c r="T165" s="9">
        <v>0</v>
      </c>
      <c r="U165" s="9">
        <v>0</v>
      </c>
      <c r="V165" s="10">
        <v>0.0026735480000000004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129.30582389598317</v>
      </c>
      <c r="AW165" s="9">
        <v>93.53078291730002</v>
      </c>
      <c r="AX165" s="9">
        <v>0</v>
      </c>
      <c r="AY165" s="9">
        <v>0</v>
      </c>
      <c r="AZ165" s="10">
        <v>33.40194879316667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9.390927066333335</v>
      </c>
      <c r="BG165" s="9">
        <v>9.206520959999999</v>
      </c>
      <c r="BH165" s="9">
        <v>0</v>
      </c>
      <c r="BI165" s="9">
        <v>0</v>
      </c>
      <c r="BJ165" s="10">
        <v>0.023093464166666668</v>
      </c>
      <c r="BK165" s="17">
        <f t="shared" si="3"/>
        <v>303.2507286851165</v>
      </c>
      <c r="BL165" s="16"/>
      <c r="BM165" s="50"/>
    </row>
    <row r="166" spans="1:65" s="12" customFormat="1" ht="15">
      <c r="A166" s="5"/>
      <c r="B166" s="8" t="s">
        <v>268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1.6383523245666665</v>
      </c>
      <c r="I166" s="9">
        <v>5.81787675</v>
      </c>
      <c r="J166" s="9">
        <v>0</v>
      </c>
      <c r="K166" s="9">
        <v>0</v>
      </c>
      <c r="L166" s="10">
        <v>0.7659893568333329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0.5361433755999999</v>
      </c>
      <c r="S166" s="9">
        <v>1.3298004</v>
      </c>
      <c r="T166" s="9">
        <v>0</v>
      </c>
      <c r="U166" s="9">
        <v>0</v>
      </c>
      <c r="V166" s="10">
        <v>0.2076533955333333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0.27373766666666666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17.001545689994305</v>
      </c>
      <c r="AW166" s="9">
        <v>8.577854472166667</v>
      </c>
      <c r="AX166" s="9">
        <v>0</v>
      </c>
      <c r="AY166" s="9">
        <v>0</v>
      </c>
      <c r="AZ166" s="10">
        <v>8.944735507866671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2.4529786836333343</v>
      </c>
      <c r="BG166" s="9">
        <v>0.6022228666666666</v>
      </c>
      <c r="BH166" s="9">
        <v>0</v>
      </c>
      <c r="BI166" s="9">
        <v>0</v>
      </c>
      <c r="BJ166" s="10">
        <v>1.867313123666667</v>
      </c>
      <c r="BK166" s="17">
        <f t="shared" si="3"/>
        <v>50.0162036131943</v>
      </c>
      <c r="BL166" s="16"/>
      <c r="BM166" s="50"/>
    </row>
    <row r="167" spans="1:65" s="12" customFormat="1" ht="15">
      <c r="A167" s="5"/>
      <c r="B167" s="8" t="s">
        <v>269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0.0172240195</v>
      </c>
      <c r="I167" s="9">
        <v>16.249075</v>
      </c>
      <c r="J167" s="9">
        <v>0</v>
      </c>
      <c r="K167" s="9">
        <v>0</v>
      </c>
      <c r="L167" s="10">
        <v>0.03141487833333333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0.001083271666666667</v>
      </c>
      <c r="S167" s="9">
        <v>0</v>
      </c>
      <c r="T167" s="9">
        <v>0</v>
      </c>
      <c r="U167" s="9">
        <v>0</v>
      </c>
      <c r="V167" s="10">
        <v>0.02058216166666667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0.08639506866666666</v>
      </c>
      <c r="AW167" s="9">
        <v>5.366153333333334</v>
      </c>
      <c r="AX167" s="9">
        <v>0</v>
      </c>
      <c r="AY167" s="9">
        <v>0</v>
      </c>
      <c r="AZ167" s="10">
        <v>0.044002457333333335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0.3117735086666667</v>
      </c>
      <c r="BG167" s="9">
        <v>0</v>
      </c>
      <c r="BH167" s="9">
        <v>0</v>
      </c>
      <c r="BI167" s="9">
        <v>0</v>
      </c>
      <c r="BJ167" s="10">
        <v>0.017171690666666666</v>
      </c>
      <c r="BK167" s="17">
        <f t="shared" si="3"/>
        <v>22.144875389833338</v>
      </c>
      <c r="BL167" s="16"/>
      <c r="BM167" s="50"/>
    </row>
    <row r="168" spans="1:65" s="12" customFormat="1" ht="15">
      <c r="A168" s="5"/>
      <c r="B168" s="8" t="s">
        <v>274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0.7822100666000001</v>
      </c>
      <c r="I168" s="9">
        <v>6.6954799666666664</v>
      </c>
      <c r="J168" s="9">
        <v>0</v>
      </c>
      <c r="K168" s="9">
        <v>0</v>
      </c>
      <c r="L168" s="10">
        <v>0.6905125323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0.2049329843333333</v>
      </c>
      <c r="S168" s="9">
        <v>0</v>
      </c>
      <c r="T168" s="9">
        <v>0</v>
      </c>
      <c r="U168" s="9">
        <v>0</v>
      </c>
      <c r="V168" s="10">
        <v>0.17342390733333338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16.99846394492698</v>
      </c>
      <c r="AW168" s="9">
        <v>7.752600992599999</v>
      </c>
      <c r="AX168" s="9">
        <v>0</v>
      </c>
      <c r="AY168" s="9">
        <v>0</v>
      </c>
      <c r="AZ168" s="10">
        <v>3.0401646153666673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2.24639647</v>
      </c>
      <c r="BG168" s="9">
        <v>0</v>
      </c>
      <c r="BH168" s="9">
        <v>0</v>
      </c>
      <c r="BI168" s="9">
        <v>0</v>
      </c>
      <c r="BJ168" s="10">
        <v>1.2600020061000001</v>
      </c>
      <c r="BK168" s="17">
        <f t="shared" si="3"/>
        <v>39.844187486226986</v>
      </c>
      <c r="BL168" s="16"/>
      <c r="BM168" s="50"/>
    </row>
    <row r="169" spans="1:65" s="12" customFormat="1" ht="15">
      <c r="A169" s="5"/>
      <c r="B169" s="8" t="s">
        <v>270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0.4613642327333335</v>
      </c>
      <c r="I169" s="9">
        <v>84.041126</v>
      </c>
      <c r="J169" s="9">
        <v>0</v>
      </c>
      <c r="K169" s="9">
        <v>0</v>
      </c>
      <c r="L169" s="10">
        <v>0.04471418883333333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0.005387251666666666</v>
      </c>
      <c r="S169" s="9">
        <v>0</v>
      </c>
      <c r="T169" s="9">
        <v>0</v>
      </c>
      <c r="U169" s="9">
        <v>0</v>
      </c>
      <c r="V169" s="10">
        <v>0.010774503333333334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5.513490887271951</v>
      </c>
      <c r="AW169" s="9">
        <v>9.089197333333333</v>
      </c>
      <c r="AX169" s="9">
        <v>0</v>
      </c>
      <c r="AY169" s="9">
        <v>0</v>
      </c>
      <c r="AZ169" s="10">
        <v>2.1585239690666667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1.9626250336</v>
      </c>
      <c r="BG169" s="9">
        <v>0</v>
      </c>
      <c r="BH169" s="9">
        <v>0</v>
      </c>
      <c r="BI169" s="9">
        <v>0</v>
      </c>
      <c r="BJ169" s="10">
        <v>0.0010693173333333336</v>
      </c>
      <c r="BK169" s="17">
        <f t="shared" si="3"/>
        <v>103.28827271717196</v>
      </c>
      <c r="BL169" s="16"/>
      <c r="BM169" s="50"/>
    </row>
    <row r="170" spans="1:65" s="12" customFormat="1" ht="15">
      <c r="A170" s="5"/>
      <c r="B170" s="8" t="s">
        <v>275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18.030671982933335</v>
      </c>
      <c r="I170" s="9">
        <v>48.382395</v>
      </c>
      <c r="J170" s="9">
        <v>0</v>
      </c>
      <c r="K170" s="9">
        <v>0</v>
      </c>
      <c r="L170" s="10">
        <v>0.8419611894333331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0.0010751643333333338</v>
      </c>
      <c r="S170" s="9">
        <v>0</v>
      </c>
      <c r="T170" s="9">
        <v>0</v>
      </c>
      <c r="U170" s="9">
        <v>0</v>
      </c>
      <c r="V170" s="10">
        <v>0.023509543466666668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5.413266827903969</v>
      </c>
      <c r="AW170" s="9">
        <v>19.0237631753</v>
      </c>
      <c r="AX170" s="9">
        <v>0</v>
      </c>
      <c r="AY170" s="9">
        <v>0</v>
      </c>
      <c r="AZ170" s="10">
        <v>0.215225748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0.27073694339999993</v>
      </c>
      <c r="BG170" s="9">
        <v>0</v>
      </c>
      <c r="BH170" s="9">
        <v>0</v>
      </c>
      <c r="BI170" s="9">
        <v>0</v>
      </c>
      <c r="BJ170" s="10">
        <v>4.842101980766666</v>
      </c>
      <c r="BK170" s="17">
        <f t="shared" si="3"/>
        <v>97.04470755553731</v>
      </c>
      <c r="BL170" s="16"/>
      <c r="BM170" s="50"/>
    </row>
    <row r="171" spans="1:65" s="12" customFormat="1" ht="15">
      <c r="A171" s="5"/>
      <c r="B171" s="8" t="s">
        <v>276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2.8191672456666668</v>
      </c>
      <c r="I171" s="9">
        <v>135.11068633333332</v>
      </c>
      <c r="J171" s="9">
        <v>0</v>
      </c>
      <c r="K171" s="9">
        <v>0</v>
      </c>
      <c r="L171" s="10">
        <v>1.5295788539666666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0.10007803406666667</v>
      </c>
      <c r="S171" s="9">
        <v>0</v>
      </c>
      <c r="T171" s="9">
        <v>0</v>
      </c>
      <c r="U171" s="9">
        <v>0</v>
      </c>
      <c r="V171" s="10">
        <v>2.9359071509333337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2.7508333796644306</v>
      </c>
      <c r="AW171" s="9">
        <v>43.49486366666667</v>
      </c>
      <c r="AX171" s="9">
        <v>0</v>
      </c>
      <c r="AY171" s="9">
        <v>0</v>
      </c>
      <c r="AZ171" s="10">
        <v>3.286847112833333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0.2842972808666667</v>
      </c>
      <c r="BG171" s="9">
        <v>0</v>
      </c>
      <c r="BH171" s="9">
        <v>0</v>
      </c>
      <c r="BI171" s="9">
        <v>0</v>
      </c>
      <c r="BJ171" s="10">
        <v>0.012199778833333334</v>
      </c>
      <c r="BK171" s="17">
        <f t="shared" si="3"/>
        <v>192.32445883683107</v>
      </c>
      <c r="BL171" s="16"/>
      <c r="BM171" s="50"/>
    </row>
    <row r="172" spans="1:65" s="12" customFormat="1" ht="15">
      <c r="A172" s="5"/>
      <c r="B172" s="8" t="s">
        <v>278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4.420521480666666</v>
      </c>
      <c r="I172" s="9">
        <v>0</v>
      </c>
      <c r="J172" s="9">
        <v>0</v>
      </c>
      <c r="K172" s="9">
        <v>0</v>
      </c>
      <c r="L172" s="10">
        <v>5.025571952133333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0.20268586083333334</v>
      </c>
      <c r="S172" s="9">
        <v>0</v>
      </c>
      <c r="T172" s="9">
        <v>0</v>
      </c>
      <c r="U172" s="9">
        <v>0</v>
      </c>
      <c r="V172" s="10">
        <v>5.858465898766666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19.45039113494257</v>
      </c>
      <c r="AW172" s="9">
        <v>14.257397899833334</v>
      </c>
      <c r="AX172" s="9">
        <v>0</v>
      </c>
      <c r="AY172" s="9">
        <v>0</v>
      </c>
      <c r="AZ172" s="10">
        <v>4.053182970866668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6.238513989633334</v>
      </c>
      <c r="BG172" s="9">
        <v>0</v>
      </c>
      <c r="BH172" s="9">
        <v>0</v>
      </c>
      <c r="BI172" s="9">
        <v>0</v>
      </c>
      <c r="BJ172" s="10">
        <v>0.35092897370000004</v>
      </c>
      <c r="BK172" s="17">
        <f t="shared" si="3"/>
        <v>59.857660161375904</v>
      </c>
      <c r="BL172" s="16"/>
      <c r="BM172" s="50"/>
    </row>
    <row r="173" spans="1:65" s="12" customFormat="1" ht="15">
      <c r="A173" s="5"/>
      <c r="B173" s="8" t="s">
        <v>190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1.626515829833333</v>
      </c>
      <c r="I173" s="9">
        <v>9.49069308</v>
      </c>
      <c r="J173" s="9">
        <v>0</v>
      </c>
      <c r="K173" s="9">
        <v>0</v>
      </c>
      <c r="L173" s="10">
        <v>1.0649278487666667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5.439239086399998</v>
      </c>
      <c r="S173" s="9">
        <v>48.46659035</v>
      </c>
      <c r="T173" s="9">
        <v>0.1960887</v>
      </c>
      <c r="U173" s="9">
        <v>0</v>
      </c>
      <c r="V173" s="10">
        <v>0.08980764549999998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0.21935185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50.90339284462721</v>
      </c>
      <c r="AW173" s="9">
        <v>46.614623563933336</v>
      </c>
      <c r="AX173" s="9">
        <v>0</v>
      </c>
      <c r="AY173" s="9">
        <v>0</v>
      </c>
      <c r="AZ173" s="10">
        <v>19.43654271793333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11.08879778083333</v>
      </c>
      <c r="BG173" s="9">
        <v>4.399281994533332</v>
      </c>
      <c r="BH173" s="9">
        <v>0</v>
      </c>
      <c r="BI173" s="9">
        <v>0</v>
      </c>
      <c r="BJ173" s="10">
        <v>11.142216384133333</v>
      </c>
      <c r="BK173" s="17">
        <f t="shared" si="3"/>
        <v>210.17806967649383</v>
      </c>
      <c r="BL173" s="16"/>
      <c r="BM173" s="50"/>
    </row>
    <row r="174" spans="1:65" s="12" customFormat="1" ht="15">
      <c r="A174" s="5"/>
      <c r="B174" s="8" t="s">
        <v>124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1.0152625032333333</v>
      </c>
      <c r="I174" s="9">
        <v>44.825865</v>
      </c>
      <c r="J174" s="9">
        <v>0</v>
      </c>
      <c r="K174" s="9">
        <v>0</v>
      </c>
      <c r="L174" s="10">
        <v>9.225291090899997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0.021772563</v>
      </c>
      <c r="S174" s="9">
        <v>0</v>
      </c>
      <c r="T174" s="9">
        <v>0</v>
      </c>
      <c r="U174" s="9">
        <v>0</v>
      </c>
      <c r="V174" s="10">
        <v>0.0106301337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0.11682291946666665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1.51825915577231</v>
      </c>
      <c r="AW174" s="9">
        <v>39.50084734</v>
      </c>
      <c r="AX174" s="9">
        <v>0</v>
      </c>
      <c r="AY174" s="9">
        <v>0</v>
      </c>
      <c r="AZ174" s="10">
        <v>0.3101833793666667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0.07822266096666668</v>
      </c>
      <c r="BG174" s="9">
        <v>38.951692333333334</v>
      </c>
      <c r="BH174" s="9">
        <v>0</v>
      </c>
      <c r="BI174" s="9">
        <v>0</v>
      </c>
      <c r="BJ174" s="10">
        <v>35.5746332477</v>
      </c>
      <c r="BK174" s="17">
        <f t="shared" si="3"/>
        <v>171.149482327439</v>
      </c>
      <c r="BL174" s="16"/>
      <c r="BM174" s="50"/>
    </row>
    <row r="175" spans="1:65" s="12" customFormat="1" ht="15">
      <c r="A175" s="5"/>
      <c r="B175" s="8" t="s">
        <v>125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0.7774166663333332</v>
      </c>
      <c r="I175" s="9">
        <v>0</v>
      </c>
      <c r="J175" s="9">
        <v>0</v>
      </c>
      <c r="K175" s="9">
        <v>0</v>
      </c>
      <c r="L175" s="10">
        <v>0.6663226898666665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0.5721976279666665</v>
      </c>
      <c r="S175" s="9">
        <v>0</v>
      </c>
      <c r="T175" s="9">
        <v>0</v>
      </c>
      <c r="U175" s="9">
        <v>0</v>
      </c>
      <c r="V175" s="10">
        <v>0.11424310813333334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0.0252888</v>
      </c>
      <c r="AC175" s="9">
        <v>0</v>
      </c>
      <c r="AD175" s="9">
        <v>0</v>
      </c>
      <c r="AE175" s="9">
        <v>0</v>
      </c>
      <c r="AF175" s="10">
        <v>0.1137996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11.070750554865496</v>
      </c>
      <c r="AW175" s="9">
        <v>5.4893100491333335</v>
      </c>
      <c r="AX175" s="9">
        <v>0</v>
      </c>
      <c r="AY175" s="9">
        <v>0</v>
      </c>
      <c r="AZ175" s="10">
        <v>8.220076806299998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3.4388799162333332</v>
      </c>
      <c r="BG175" s="9">
        <v>0.0193507089</v>
      </c>
      <c r="BH175" s="9">
        <v>0</v>
      </c>
      <c r="BI175" s="9">
        <v>0</v>
      </c>
      <c r="BJ175" s="10">
        <v>0.6415318709666666</v>
      </c>
      <c r="BK175" s="17">
        <f t="shared" si="3"/>
        <v>31.149168398698826</v>
      </c>
      <c r="BL175" s="16"/>
      <c r="BM175" s="50"/>
    </row>
    <row r="176" spans="1:65" s="12" customFormat="1" ht="15">
      <c r="A176" s="5"/>
      <c r="B176" s="8" t="s">
        <v>126</v>
      </c>
      <c r="C176" s="11">
        <v>0</v>
      </c>
      <c r="D176" s="9">
        <v>6.3809933333333335</v>
      </c>
      <c r="E176" s="9">
        <v>0</v>
      </c>
      <c r="F176" s="9">
        <v>0</v>
      </c>
      <c r="G176" s="10">
        <v>0</v>
      </c>
      <c r="H176" s="11">
        <v>0.3968977853333333</v>
      </c>
      <c r="I176" s="9">
        <v>15.314384</v>
      </c>
      <c r="J176" s="9">
        <v>0</v>
      </c>
      <c r="K176" s="9">
        <v>0</v>
      </c>
      <c r="L176" s="10">
        <v>0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0.0006380993333333335</v>
      </c>
      <c r="S176" s="9">
        <v>0</v>
      </c>
      <c r="T176" s="9">
        <v>0</v>
      </c>
      <c r="U176" s="9">
        <v>0</v>
      </c>
      <c r="V176" s="10">
        <v>0.020036319066666676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0.009549027500000001</v>
      </c>
      <c r="AW176" s="9">
        <v>20.37125866666667</v>
      </c>
      <c r="AX176" s="9">
        <v>0</v>
      </c>
      <c r="AY176" s="9">
        <v>0</v>
      </c>
      <c r="AZ176" s="10">
        <v>0.08976085850000003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0.03310329533333334</v>
      </c>
      <c r="BG176" s="9">
        <v>19.098055</v>
      </c>
      <c r="BH176" s="9">
        <v>0</v>
      </c>
      <c r="BI176" s="9">
        <v>0</v>
      </c>
      <c r="BJ176" s="10">
        <v>19.117153055000003</v>
      </c>
      <c r="BK176" s="17">
        <f t="shared" si="3"/>
        <v>80.83182944006667</v>
      </c>
      <c r="BL176" s="16"/>
      <c r="BM176" s="50"/>
    </row>
    <row r="177" spans="1:65" s="12" customFormat="1" ht="15">
      <c r="A177" s="5"/>
      <c r="B177" s="8" t="s">
        <v>127</v>
      </c>
      <c r="C177" s="11">
        <v>0</v>
      </c>
      <c r="D177" s="9">
        <v>8.3393159</v>
      </c>
      <c r="E177" s="9">
        <v>0</v>
      </c>
      <c r="F177" s="9">
        <v>0</v>
      </c>
      <c r="G177" s="10">
        <v>0</v>
      </c>
      <c r="H177" s="11">
        <v>0.175698564</v>
      </c>
      <c r="I177" s="9">
        <v>16.551314</v>
      </c>
      <c r="J177" s="9">
        <v>0</v>
      </c>
      <c r="K177" s="9">
        <v>0</v>
      </c>
      <c r="L177" s="10">
        <v>0.01273178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0.004456122999999999</v>
      </c>
      <c r="S177" s="9">
        <v>0</v>
      </c>
      <c r="T177" s="9">
        <v>0</v>
      </c>
      <c r="U177" s="9">
        <v>0</v>
      </c>
      <c r="V177" s="10">
        <v>0.003819534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1.493331255598499</v>
      </c>
      <c r="AW177" s="9">
        <v>30.4732</v>
      </c>
      <c r="AX177" s="9">
        <v>0</v>
      </c>
      <c r="AY177" s="9">
        <v>0</v>
      </c>
      <c r="AZ177" s="10">
        <v>0.10880202146666668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0.08011912166666665</v>
      </c>
      <c r="BG177" s="9">
        <v>19.04575</v>
      </c>
      <c r="BH177" s="9">
        <v>0</v>
      </c>
      <c r="BI177" s="9">
        <v>0</v>
      </c>
      <c r="BJ177" s="10">
        <v>0.006348583333333335</v>
      </c>
      <c r="BK177" s="17">
        <f t="shared" si="3"/>
        <v>76.29488688306517</v>
      </c>
      <c r="BL177" s="16"/>
      <c r="BM177" s="50"/>
    </row>
    <row r="178" spans="1:65" s="12" customFormat="1" ht="15">
      <c r="A178" s="5"/>
      <c r="B178" s="8" t="s">
        <v>128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0.7187105542666667</v>
      </c>
      <c r="I178" s="9">
        <v>92.12312866666667</v>
      </c>
      <c r="J178" s="9">
        <v>0</v>
      </c>
      <c r="K178" s="9">
        <v>0</v>
      </c>
      <c r="L178" s="10">
        <v>0.6800075051666666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0.026011820866666677</v>
      </c>
      <c r="S178" s="9">
        <v>0</v>
      </c>
      <c r="T178" s="9">
        <v>0</v>
      </c>
      <c r="U178" s="9">
        <v>0</v>
      </c>
      <c r="V178" s="10">
        <v>1.3566269136000002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0.5648825412822437</v>
      </c>
      <c r="AW178" s="9">
        <v>7.623077240633331</v>
      </c>
      <c r="AX178" s="9">
        <v>0</v>
      </c>
      <c r="AY178" s="9">
        <v>0</v>
      </c>
      <c r="AZ178" s="10">
        <v>18.693908192166667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0.25178937986666666</v>
      </c>
      <c r="BG178" s="9">
        <v>41.543755</v>
      </c>
      <c r="BH178" s="9">
        <v>0</v>
      </c>
      <c r="BI178" s="9">
        <v>0</v>
      </c>
      <c r="BJ178" s="10">
        <v>15.745964376166665</v>
      </c>
      <c r="BK178" s="17">
        <f t="shared" si="3"/>
        <v>179.32786219068225</v>
      </c>
      <c r="BL178" s="16"/>
      <c r="BM178" s="50"/>
    </row>
    <row r="179" spans="1:65" s="12" customFormat="1" ht="15">
      <c r="A179" s="5"/>
      <c r="B179" s="8" t="s">
        <v>129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1.6369142171333335</v>
      </c>
      <c r="I179" s="9">
        <v>8.000150054899999</v>
      </c>
      <c r="J179" s="9">
        <v>0</v>
      </c>
      <c r="K179" s="9">
        <v>0</v>
      </c>
      <c r="L179" s="10">
        <v>0.37252310209999995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0.7032643945</v>
      </c>
      <c r="S179" s="9">
        <v>10.9159683</v>
      </c>
      <c r="T179" s="9">
        <v>0</v>
      </c>
      <c r="U179" s="9">
        <v>0</v>
      </c>
      <c r="V179" s="10">
        <v>0.029234719699999998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0.061826766666666665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8.07925698142866</v>
      </c>
      <c r="AW179" s="9">
        <v>10.0667578022</v>
      </c>
      <c r="AX179" s="9">
        <v>0</v>
      </c>
      <c r="AY179" s="9">
        <v>0</v>
      </c>
      <c r="AZ179" s="10">
        <v>2.5728705516333323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0.9962125496666664</v>
      </c>
      <c r="BG179" s="9">
        <v>0</v>
      </c>
      <c r="BH179" s="9">
        <v>0</v>
      </c>
      <c r="BI179" s="9">
        <v>0</v>
      </c>
      <c r="BJ179" s="10">
        <v>0.9511543011666667</v>
      </c>
      <c r="BK179" s="17">
        <f t="shared" si="3"/>
        <v>44.38613374109532</v>
      </c>
      <c r="BL179" s="16"/>
      <c r="BM179" s="50"/>
    </row>
    <row r="180" spans="1:65" s="12" customFormat="1" ht="15">
      <c r="A180" s="5"/>
      <c r="B180" s="8" t="s">
        <v>130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0.20496351786666658</v>
      </c>
      <c r="I180" s="9">
        <v>267.39779333333337</v>
      </c>
      <c r="J180" s="9">
        <v>0</v>
      </c>
      <c r="K180" s="9">
        <v>0</v>
      </c>
      <c r="L180" s="10">
        <v>0.15720502826666663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0.0012437106666666664</v>
      </c>
      <c r="S180" s="9">
        <v>0</v>
      </c>
      <c r="T180" s="9">
        <v>0</v>
      </c>
      <c r="U180" s="9">
        <v>0</v>
      </c>
      <c r="V180" s="10">
        <v>0.11292892853333335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0.29469703190223995</v>
      </c>
      <c r="AW180" s="9">
        <v>9.926314666666666</v>
      </c>
      <c r="AX180" s="9">
        <v>0</v>
      </c>
      <c r="AY180" s="9">
        <v>0</v>
      </c>
      <c r="AZ180" s="10">
        <v>3.1209785432666672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2.4021681493333333</v>
      </c>
      <c r="BG180" s="9">
        <v>89.336832</v>
      </c>
      <c r="BH180" s="9">
        <v>0</v>
      </c>
      <c r="BI180" s="9">
        <v>0</v>
      </c>
      <c r="BJ180" s="10">
        <v>0.005583551999999999</v>
      </c>
      <c r="BK180" s="17">
        <f t="shared" si="3"/>
        <v>372.96070846183557</v>
      </c>
      <c r="BL180" s="16"/>
      <c r="BM180" s="50"/>
    </row>
    <row r="181" spans="1:65" s="12" customFormat="1" ht="15">
      <c r="A181" s="5"/>
      <c r="B181" s="8" t="s">
        <v>131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0.8154024466666666</v>
      </c>
      <c r="I181" s="9">
        <v>0.187162</v>
      </c>
      <c r="J181" s="9">
        <v>0</v>
      </c>
      <c r="K181" s="9">
        <v>0</v>
      </c>
      <c r="L181" s="10">
        <v>0.5297932346666666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0.03598408326666667</v>
      </c>
      <c r="S181" s="9">
        <v>1.681338633333333</v>
      </c>
      <c r="T181" s="9">
        <v>0</v>
      </c>
      <c r="U181" s="9">
        <v>0</v>
      </c>
      <c r="V181" s="10">
        <v>0.3977816373333333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16.105980715467926</v>
      </c>
      <c r="AW181" s="9">
        <v>12.8180783225</v>
      </c>
      <c r="AX181" s="9">
        <v>0</v>
      </c>
      <c r="AY181" s="9">
        <v>0</v>
      </c>
      <c r="AZ181" s="10">
        <v>3.439339984966667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3.7599857568666684</v>
      </c>
      <c r="BG181" s="9">
        <v>0</v>
      </c>
      <c r="BH181" s="9">
        <v>0</v>
      </c>
      <c r="BI181" s="9">
        <v>0</v>
      </c>
      <c r="BJ181" s="10">
        <v>0.7104555760666668</v>
      </c>
      <c r="BK181" s="17">
        <f t="shared" si="3"/>
        <v>40.48130239113459</v>
      </c>
      <c r="BL181" s="16"/>
      <c r="BM181" s="50"/>
    </row>
    <row r="182" spans="1:65" s="12" customFormat="1" ht="15">
      <c r="A182" s="5"/>
      <c r="B182" s="8" t="s">
        <v>132</v>
      </c>
      <c r="C182" s="11">
        <v>0</v>
      </c>
      <c r="D182" s="9">
        <v>0.3702851</v>
      </c>
      <c r="E182" s="9">
        <v>0</v>
      </c>
      <c r="F182" s="9">
        <v>0</v>
      </c>
      <c r="G182" s="10">
        <v>0</v>
      </c>
      <c r="H182" s="11">
        <v>1.3122903943999997</v>
      </c>
      <c r="I182" s="9">
        <v>18.514255</v>
      </c>
      <c r="J182" s="9">
        <v>0</v>
      </c>
      <c r="K182" s="9">
        <v>0</v>
      </c>
      <c r="L182" s="10">
        <v>0.9629881167333333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0.003702851</v>
      </c>
      <c r="S182" s="9">
        <v>0</v>
      </c>
      <c r="T182" s="9">
        <v>0</v>
      </c>
      <c r="U182" s="9">
        <v>0</v>
      </c>
      <c r="V182" s="10">
        <v>0.0448044971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0.6037767620686562</v>
      </c>
      <c r="AW182" s="9">
        <v>0.6123745</v>
      </c>
      <c r="AX182" s="9">
        <v>0</v>
      </c>
      <c r="AY182" s="9">
        <v>0</v>
      </c>
      <c r="AZ182" s="10">
        <v>0.17776082776666666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0.18861134583333333</v>
      </c>
      <c r="BG182" s="9">
        <v>0</v>
      </c>
      <c r="BH182" s="9">
        <v>0</v>
      </c>
      <c r="BI182" s="9">
        <v>0</v>
      </c>
      <c r="BJ182" s="10">
        <v>2.2902638658000005</v>
      </c>
      <c r="BK182" s="17">
        <f t="shared" si="3"/>
        <v>25.081113260701983</v>
      </c>
      <c r="BL182" s="16"/>
      <c r="BM182" s="50"/>
    </row>
    <row r="183" spans="1:65" s="12" customFormat="1" ht="15">
      <c r="A183" s="5"/>
      <c r="B183" s="8" t="s">
        <v>133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1.6458468920333336</v>
      </c>
      <c r="I183" s="9">
        <v>169.12321866109997</v>
      </c>
      <c r="J183" s="9">
        <v>0</v>
      </c>
      <c r="K183" s="9">
        <v>0</v>
      </c>
      <c r="L183" s="10">
        <v>0.8933942082999997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0.0024439726666666667</v>
      </c>
      <c r="S183" s="9">
        <v>67.20924833333332</v>
      </c>
      <c r="T183" s="9">
        <v>0</v>
      </c>
      <c r="U183" s="9">
        <v>0</v>
      </c>
      <c r="V183" s="10">
        <v>0.012219985433333339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7.281651261530801</v>
      </c>
      <c r="AW183" s="9">
        <v>0.6063313333333333</v>
      </c>
      <c r="AX183" s="9">
        <v>0</v>
      </c>
      <c r="AY183" s="9">
        <v>0</v>
      </c>
      <c r="AZ183" s="10">
        <v>0.16104160213333332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0.019699705100000003</v>
      </c>
      <c r="BG183" s="9">
        <v>0</v>
      </c>
      <c r="BH183" s="9">
        <v>0</v>
      </c>
      <c r="BI183" s="9">
        <v>0</v>
      </c>
      <c r="BJ183" s="10">
        <v>0.007882307333333333</v>
      </c>
      <c r="BK183" s="17">
        <f t="shared" si="3"/>
        <v>246.96297826229753</v>
      </c>
      <c r="BL183" s="16"/>
      <c r="BM183" s="50"/>
    </row>
    <row r="184" spans="1:65" s="12" customFormat="1" ht="15">
      <c r="A184" s="5"/>
      <c r="B184" s="8" t="s">
        <v>165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0.16734915763333336</v>
      </c>
      <c r="I184" s="9">
        <v>76.60520435</v>
      </c>
      <c r="J184" s="9">
        <v>0</v>
      </c>
      <c r="K184" s="9">
        <v>0</v>
      </c>
      <c r="L184" s="10">
        <v>0.2748524038333333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0.0024377153333333323</v>
      </c>
      <c r="S184" s="9">
        <v>68.25602933333333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0.613399765</v>
      </c>
      <c r="AW184" s="9">
        <v>3.643959</v>
      </c>
      <c r="AX184" s="9">
        <v>0</v>
      </c>
      <c r="AY184" s="9">
        <v>0</v>
      </c>
      <c r="AZ184" s="10">
        <v>0.24426671830000002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0.09194923209999999</v>
      </c>
      <c r="BG184" s="9">
        <v>44.942161</v>
      </c>
      <c r="BH184" s="9">
        <v>0</v>
      </c>
      <c r="BI184" s="9">
        <v>0</v>
      </c>
      <c r="BJ184" s="10">
        <v>0.007287917999999998</v>
      </c>
      <c r="BK184" s="17">
        <f t="shared" si="3"/>
        <v>194.84889659353334</v>
      </c>
      <c r="BL184" s="16"/>
      <c r="BM184" s="50"/>
    </row>
    <row r="185" spans="1:65" s="12" customFormat="1" ht="15">
      <c r="A185" s="5"/>
      <c r="B185" s="8" t="s">
        <v>170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0.9642223341666667</v>
      </c>
      <c r="I185" s="9">
        <v>170.33580666666668</v>
      </c>
      <c r="J185" s="9">
        <v>0</v>
      </c>
      <c r="K185" s="9">
        <v>0</v>
      </c>
      <c r="L185" s="10">
        <v>0.09502304643333336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0.002737539833333334</v>
      </c>
      <c r="S185" s="9">
        <v>108.28490566666667</v>
      </c>
      <c r="T185" s="9">
        <v>0</v>
      </c>
      <c r="U185" s="9">
        <v>0</v>
      </c>
      <c r="V185" s="10">
        <v>0.010950158999999998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0.006071135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0.37218486267958256</v>
      </c>
      <c r="AW185" s="9">
        <v>0.4871780216000002</v>
      </c>
      <c r="AX185" s="9">
        <v>0</v>
      </c>
      <c r="AY185" s="9">
        <v>0</v>
      </c>
      <c r="AZ185" s="10">
        <v>0.071639393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0.023070313</v>
      </c>
      <c r="BG185" s="9">
        <v>84.99589</v>
      </c>
      <c r="BH185" s="9">
        <v>0</v>
      </c>
      <c r="BI185" s="9">
        <v>0</v>
      </c>
      <c r="BJ185" s="10">
        <v>0.0018213404999999998</v>
      </c>
      <c r="BK185" s="17">
        <f t="shared" si="3"/>
        <v>365.6515004785464</v>
      </c>
      <c r="BL185" s="16"/>
      <c r="BM185" s="50"/>
    </row>
    <row r="186" spans="1:65" s="21" customFormat="1" ht="15">
      <c r="A186" s="5"/>
      <c r="B186" s="15" t="s">
        <v>17</v>
      </c>
      <c r="C186" s="20">
        <f aca="true" t="shared" si="4" ref="C186:AH186">SUM(C20:C185)</f>
        <v>0</v>
      </c>
      <c r="D186" s="18">
        <f t="shared" si="4"/>
        <v>1089.3072253127668</v>
      </c>
      <c r="E186" s="18">
        <f t="shared" si="4"/>
        <v>0</v>
      </c>
      <c r="F186" s="18">
        <f t="shared" si="4"/>
        <v>0</v>
      </c>
      <c r="G186" s="19">
        <f t="shared" si="4"/>
        <v>136.7223359349</v>
      </c>
      <c r="H186" s="20">
        <f t="shared" si="4"/>
        <v>438.6858310075333</v>
      </c>
      <c r="I186" s="18">
        <f t="shared" si="4"/>
        <v>7148.967825181368</v>
      </c>
      <c r="J186" s="18">
        <f t="shared" si="4"/>
        <v>14.311304416666667</v>
      </c>
      <c r="K186" s="18">
        <f t="shared" si="4"/>
        <v>0</v>
      </c>
      <c r="L186" s="19">
        <f t="shared" si="4"/>
        <v>311.11143472413323</v>
      </c>
      <c r="M186" s="20">
        <f t="shared" si="4"/>
        <v>0</v>
      </c>
      <c r="N186" s="18">
        <f t="shared" si="4"/>
        <v>0</v>
      </c>
      <c r="O186" s="18">
        <f t="shared" si="4"/>
        <v>0</v>
      </c>
      <c r="P186" s="18">
        <f t="shared" si="4"/>
        <v>0</v>
      </c>
      <c r="Q186" s="19">
        <f t="shared" si="4"/>
        <v>0</v>
      </c>
      <c r="R186" s="20">
        <f t="shared" si="4"/>
        <v>123.59353382856669</v>
      </c>
      <c r="S186" s="18">
        <f t="shared" si="4"/>
        <v>2561.372048269333</v>
      </c>
      <c r="T186" s="18">
        <f t="shared" si="4"/>
        <v>34.15285904359999</v>
      </c>
      <c r="U186" s="18">
        <f t="shared" si="4"/>
        <v>0</v>
      </c>
      <c r="V186" s="19">
        <f t="shared" si="4"/>
        <v>188.97618054803334</v>
      </c>
      <c r="W186" s="20">
        <f t="shared" si="4"/>
        <v>0</v>
      </c>
      <c r="X186" s="18">
        <f t="shared" si="4"/>
        <v>0</v>
      </c>
      <c r="Y186" s="18">
        <f t="shared" si="4"/>
        <v>0</v>
      </c>
      <c r="Z186" s="18">
        <f t="shared" si="4"/>
        <v>0</v>
      </c>
      <c r="AA186" s="19">
        <f t="shared" si="4"/>
        <v>0</v>
      </c>
      <c r="AB186" s="20">
        <f t="shared" si="4"/>
        <v>12.933705926866663</v>
      </c>
      <c r="AC186" s="18">
        <f t="shared" si="4"/>
        <v>14.001677850833333</v>
      </c>
      <c r="AD186" s="18">
        <f t="shared" si="4"/>
        <v>0</v>
      </c>
      <c r="AE186" s="18">
        <f t="shared" si="4"/>
        <v>0</v>
      </c>
      <c r="AF186" s="19">
        <f t="shared" si="4"/>
        <v>9.473839366933337</v>
      </c>
      <c r="AG186" s="20">
        <f t="shared" si="4"/>
        <v>0</v>
      </c>
      <c r="AH186" s="18">
        <f t="shared" si="4"/>
        <v>0</v>
      </c>
      <c r="AI186" s="18">
        <f aca="true" t="shared" si="5" ref="AI186:BK186">SUM(AI20:AI185)</f>
        <v>0</v>
      </c>
      <c r="AJ186" s="18">
        <f t="shared" si="5"/>
        <v>0</v>
      </c>
      <c r="AK186" s="19">
        <f t="shared" si="5"/>
        <v>0</v>
      </c>
      <c r="AL186" s="20">
        <f t="shared" si="5"/>
        <v>0.7324014584666667</v>
      </c>
      <c r="AM186" s="18">
        <f t="shared" si="5"/>
        <v>0</v>
      </c>
      <c r="AN186" s="18">
        <f t="shared" si="5"/>
        <v>0</v>
      </c>
      <c r="AO186" s="18">
        <f t="shared" si="5"/>
        <v>0</v>
      </c>
      <c r="AP186" s="19">
        <f t="shared" si="5"/>
        <v>0.023210153600000005</v>
      </c>
      <c r="AQ186" s="20">
        <f t="shared" si="5"/>
        <v>0</v>
      </c>
      <c r="AR186" s="18">
        <f t="shared" si="5"/>
        <v>600.84472</v>
      </c>
      <c r="AS186" s="18">
        <f t="shared" si="5"/>
        <v>0.06169136</v>
      </c>
      <c r="AT186" s="18">
        <f t="shared" si="5"/>
        <v>0</v>
      </c>
      <c r="AU186" s="19">
        <f t="shared" si="5"/>
        <v>0</v>
      </c>
      <c r="AV186" s="20">
        <f t="shared" si="5"/>
        <v>3633.243708446777</v>
      </c>
      <c r="AW186" s="18">
        <f t="shared" si="5"/>
        <v>1810.5534191822996</v>
      </c>
      <c r="AX186" s="18">
        <f t="shared" si="5"/>
        <v>0</v>
      </c>
      <c r="AY186" s="18">
        <f t="shared" si="5"/>
        <v>0</v>
      </c>
      <c r="AZ186" s="19">
        <f t="shared" si="5"/>
        <v>1434.638717518933</v>
      </c>
      <c r="BA186" s="20">
        <f t="shared" si="5"/>
        <v>0</v>
      </c>
      <c r="BB186" s="18">
        <f t="shared" si="5"/>
        <v>0</v>
      </c>
      <c r="BC186" s="18">
        <f t="shared" si="5"/>
        <v>0</v>
      </c>
      <c r="BD186" s="18">
        <f t="shared" si="5"/>
        <v>0</v>
      </c>
      <c r="BE186" s="19">
        <f t="shared" si="5"/>
        <v>0</v>
      </c>
      <c r="BF186" s="20">
        <f t="shared" si="5"/>
        <v>643.4158721373</v>
      </c>
      <c r="BG186" s="18">
        <f t="shared" si="5"/>
        <v>975.8653343593334</v>
      </c>
      <c r="BH186" s="18">
        <f t="shared" si="5"/>
        <v>4.4661998249999995</v>
      </c>
      <c r="BI186" s="18">
        <f t="shared" si="5"/>
        <v>0</v>
      </c>
      <c r="BJ186" s="19">
        <f t="shared" si="5"/>
        <v>358.8284908412333</v>
      </c>
      <c r="BK186" s="32">
        <f t="shared" si="5"/>
        <v>21546.283566694485</v>
      </c>
      <c r="BL186" s="16"/>
      <c r="BM186" s="56"/>
    </row>
    <row r="187" spans="3:64" ht="1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6"/>
    </row>
    <row r="188" spans="1:65" s="12" customFormat="1" ht="15">
      <c r="A188" s="5" t="s">
        <v>36</v>
      </c>
      <c r="B188" s="6" t="s">
        <v>37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4"/>
      <c r="BL188" s="16"/>
      <c r="BM188" s="57"/>
    </row>
    <row r="189" spans="1:65" s="12" customFormat="1" ht="15">
      <c r="A189" s="5"/>
      <c r="B189" s="8" t="s">
        <v>38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</v>
      </c>
      <c r="I189" s="9">
        <v>0</v>
      </c>
      <c r="J189" s="9">
        <v>0</v>
      </c>
      <c r="K189" s="9">
        <v>0</v>
      </c>
      <c r="L189" s="10">
        <v>0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</v>
      </c>
      <c r="S189" s="9">
        <v>0</v>
      </c>
      <c r="T189" s="9">
        <v>0</v>
      </c>
      <c r="U189" s="9">
        <v>0</v>
      </c>
      <c r="V189" s="10">
        <v>0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0</v>
      </c>
      <c r="AW189" s="9">
        <v>0</v>
      </c>
      <c r="AX189" s="9">
        <v>0</v>
      </c>
      <c r="AY189" s="9">
        <v>0</v>
      </c>
      <c r="AZ189" s="10">
        <v>0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0</v>
      </c>
      <c r="BG189" s="9">
        <v>0</v>
      </c>
      <c r="BH189" s="9">
        <v>0</v>
      </c>
      <c r="BI189" s="9">
        <v>0</v>
      </c>
      <c r="BJ189" s="10">
        <v>0</v>
      </c>
      <c r="BK189" s="17">
        <v>0</v>
      </c>
      <c r="BL189" s="16"/>
      <c r="BM189" s="50"/>
    </row>
    <row r="190" spans="1:65" s="21" customFormat="1" ht="15">
      <c r="A190" s="5"/>
      <c r="B190" s="15" t="s">
        <v>39</v>
      </c>
      <c r="C190" s="20">
        <v>0</v>
      </c>
      <c r="D190" s="18">
        <v>0</v>
      </c>
      <c r="E190" s="18">
        <v>0</v>
      </c>
      <c r="F190" s="18">
        <v>0</v>
      </c>
      <c r="G190" s="19">
        <v>0</v>
      </c>
      <c r="H190" s="20">
        <v>0</v>
      </c>
      <c r="I190" s="18">
        <v>0</v>
      </c>
      <c r="J190" s="18">
        <v>0</v>
      </c>
      <c r="K190" s="18">
        <v>0</v>
      </c>
      <c r="L190" s="19">
        <v>0</v>
      </c>
      <c r="M190" s="20">
        <v>0</v>
      </c>
      <c r="N190" s="18">
        <v>0</v>
      </c>
      <c r="O190" s="18">
        <v>0</v>
      </c>
      <c r="P190" s="18">
        <v>0</v>
      </c>
      <c r="Q190" s="19">
        <v>0</v>
      </c>
      <c r="R190" s="20">
        <v>0</v>
      </c>
      <c r="S190" s="18">
        <v>0</v>
      </c>
      <c r="T190" s="18">
        <v>0</v>
      </c>
      <c r="U190" s="18">
        <v>0</v>
      </c>
      <c r="V190" s="19">
        <v>0</v>
      </c>
      <c r="W190" s="20">
        <v>0</v>
      </c>
      <c r="X190" s="18">
        <v>0</v>
      </c>
      <c r="Y190" s="18">
        <v>0</v>
      </c>
      <c r="Z190" s="18">
        <v>0</v>
      </c>
      <c r="AA190" s="19">
        <v>0</v>
      </c>
      <c r="AB190" s="20">
        <v>0</v>
      </c>
      <c r="AC190" s="18">
        <v>0</v>
      </c>
      <c r="AD190" s="18">
        <v>0</v>
      </c>
      <c r="AE190" s="18">
        <v>0</v>
      </c>
      <c r="AF190" s="19">
        <v>0</v>
      </c>
      <c r="AG190" s="20">
        <v>0</v>
      </c>
      <c r="AH190" s="18">
        <v>0</v>
      </c>
      <c r="AI190" s="18">
        <v>0</v>
      </c>
      <c r="AJ190" s="18">
        <v>0</v>
      </c>
      <c r="AK190" s="19">
        <v>0</v>
      </c>
      <c r="AL190" s="20">
        <v>0</v>
      </c>
      <c r="AM190" s="18">
        <v>0</v>
      </c>
      <c r="AN190" s="18">
        <v>0</v>
      </c>
      <c r="AO190" s="18">
        <v>0</v>
      </c>
      <c r="AP190" s="19">
        <v>0</v>
      </c>
      <c r="AQ190" s="20">
        <v>0</v>
      </c>
      <c r="AR190" s="18">
        <v>0</v>
      </c>
      <c r="AS190" s="18">
        <v>0</v>
      </c>
      <c r="AT190" s="18">
        <v>0</v>
      </c>
      <c r="AU190" s="19">
        <v>0</v>
      </c>
      <c r="AV190" s="20">
        <v>0</v>
      </c>
      <c r="AW190" s="18">
        <v>0</v>
      </c>
      <c r="AX190" s="18">
        <v>0</v>
      </c>
      <c r="AY190" s="18">
        <v>0</v>
      </c>
      <c r="AZ190" s="19">
        <v>0</v>
      </c>
      <c r="BA190" s="20">
        <v>0</v>
      </c>
      <c r="BB190" s="18">
        <v>0</v>
      </c>
      <c r="BC190" s="18">
        <v>0</v>
      </c>
      <c r="BD190" s="18">
        <v>0</v>
      </c>
      <c r="BE190" s="19">
        <v>0</v>
      </c>
      <c r="BF190" s="20">
        <v>0</v>
      </c>
      <c r="BG190" s="18">
        <v>0</v>
      </c>
      <c r="BH190" s="18">
        <v>0</v>
      </c>
      <c r="BI190" s="18">
        <v>0</v>
      </c>
      <c r="BJ190" s="19">
        <v>0</v>
      </c>
      <c r="BK190" s="32">
        <v>0</v>
      </c>
      <c r="BL190" s="16"/>
      <c r="BM190" s="56"/>
    </row>
    <row r="191" spans="1:65" s="12" customFormat="1" ht="15">
      <c r="A191" s="5" t="s">
        <v>40</v>
      </c>
      <c r="B191" s="6" t="s">
        <v>41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4"/>
      <c r="BL191" s="16"/>
      <c r="BM191" s="57"/>
    </row>
    <row r="192" spans="1:65" s="12" customFormat="1" ht="15">
      <c r="A192" s="5"/>
      <c r="B192" s="8" t="s">
        <v>38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0</v>
      </c>
      <c r="I192" s="9">
        <v>0</v>
      </c>
      <c r="J192" s="9">
        <v>0</v>
      </c>
      <c r="K192" s="9">
        <v>0</v>
      </c>
      <c r="L192" s="10">
        <v>0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</v>
      </c>
      <c r="S192" s="9">
        <v>0</v>
      </c>
      <c r="T192" s="9">
        <v>0</v>
      </c>
      <c r="U192" s="9">
        <v>0</v>
      </c>
      <c r="V192" s="10">
        <v>0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0</v>
      </c>
      <c r="AW192" s="9">
        <v>0</v>
      </c>
      <c r="AX192" s="9">
        <v>0</v>
      </c>
      <c r="AY192" s="9">
        <v>0</v>
      </c>
      <c r="AZ192" s="10">
        <v>0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</v>
      </c>
      <c r="BG192" s="9">
        <v>0</v>
      </c>
      <c r="BH192" s="9">
        <v>0</v>
      </c>
      <c r="BI192" s="9">
        <v>0</v>
      </c>
      <c r="BJ192" s="10">
        <v>0</v>
      </c>
      <c r="BK192" s="17">
        <v>0</v>
      </c>
      <c r="BL192" s="16"/>
      <c r="BM192" s="50"/>
    </row>
    <row r="193" spans="1:65" s="21" customFormat="1" ht="15">
      <c r="A193" s="5"/>
      <c r="B193" s="15" t="s">
        <v>42</v>
      </c>
      <c r="C193" s="20">
        <v>0</v>
      </c>
      <c r="D193" s="18">
        <v>0</v>
      </c>
      <c r="E193" s="18">
        <v>0</v>
      </c>
      <c r="F193" s="18">
        <v>0</v>
      </c>
      <c r="G193" s="19">
        <v>0</v>
      </c>
      <c r="H193" s="20">
        <v>0</v>
      </c>
      <c r="I193" s="18">
        <v>0</v>
      </c>
      <c r="J193" s="18">
        <v>0</v>
      </c>
      <c r="K193" s="18">
        <v>0</v>
      </c>
      <c r="L193" s="19">
        <v>0</v>
      </c>
      <c r="M193" s="20">
        <v>0</v>
      </c>
      <c r="N193" s="18">
        <v>0</v>
      </c>
      <c r="O193" s="18">
        <v>0</v>
      </c>
      <c r="P193" s="18">
        <v>0</v>
      </c>
      <c r="Q193" s="19">
        <v>0</v>
      </c>
      <c r="R193" s="20">
        <v>0</v>
      </c>
      <c r="S193" s="18">
        <v>0</v>
      </c>
      <c r="T193" s="18">
        <v>0</v>
      </c>
      <c r="U193" s="18">
        <v>0</v>
      </c>
      <c r="V193" s="19">
        <v>0</v>
      </c>
      <c r="W193" s="20">
        <v>0</v>
      </c>
      <c r="X193" s="18">
        <v>0</v>
      </c>
      <c r="Y193" s="18">
        <v>0</v>
      </c>
      <c r="Z193" s="18">
        <v>0</v>
      </c>
      <c r="AA193" s="19">
        <v>0</v>
      </c>
      <c r="AB193" s="20">
        <v>0</v>
      </c>
      <c r="AC193" s="18">
        <v>0</v>
      </c>
      <c r="AD193" s="18">
        <v>0</v>
      </c>
      <c r="AE193" s="18">
        <v>0</v>
      </c>
      <c r="AF193" s="19">
        <v>0</v>
      </c>
      <c r="AG193" s="20">
        <v>0</v>
      </c>
      <c r="AH193" s="18">
        <v>0</v>
      </c>
      <c r="AI193" s="18">
        <v>0</v>
      </c>
      <c r="AJ193" s="18">
        <v>0</v>
      </c>
      <c r="AK193" s="19">
        <v>0</v>
      </c>
      <c r="AL193" s="20">
        <v>0</v>
      </c>
      <c r="AM193" s="18">
        <v>0</v>
      </c>
      <c r="AN193" s="18">
        <v>0</v>
      </c>
      <c r="AO193" s="18">
        <v>0</v>
      </c>
      <c r="AP193" s="19">
        <v>0</v>
      </c>
      <c r="AQ193" s="20">
        <v>0</v>
      </c>
      <c r="AR193" s="18">
        <v>0</v>
      </c>
      <c r="AS193" s="18">
        <v>0</v>
      </c>
      <c r="AT193" s="18">
        <v>0</v>
      </c>
      <c r="AU193" s="19">
        <v>0</v>
      </c>
      <c r="AV193" s="20">
        <v>0</v>
      </c>
      <c r="AW193" s="18">
        <v>0</v>
      </c>
      <c r="AX193" s="18">
        <v>0</v>
      </c>
      <c r="AY193" s="18">
        <v>0</v>
      </c>
      <c r="AZ193" s="19">
        <v>0</v>
      </c>
      <c r="BA193" s="20">
        <v>0</v>
      </c>
      <c r="BB193" s="18">
        <v>0</v>
      </c>
      <c r="BC193" s="18">
        <v>0</v>
      </c>
      <c r="BD193" s="18">
        <v>0</v>
      </c>
      <c r="BE193" s="19">
        <v>0</v>
      </c>
      <c r="BF193" s="20">
        <v>0</v>
      </c>
      <c r="BG193" s="18">
        <v>0</v>
      </c>
      <c r="BH193" s="18">
        <v>0</v>
      </c>
      <c r="BI193" s="18">
        <v>0</v>
      </c>
      <c r="BJ193" s="19">
        <v>0</v>
      </c>
      <c r="BK193" s="32">
        <v>0</v>
      </c>
      <c r="BL193" s="16"/>
      <c r="BM193" s="56"/>
    </row>
    <row r="194" spans="1:65" s="21" customFormat="1" ht="15">
      <c r="A194" s="5" t="s">
        <v>18</v>
      </c>
      <c r="B194" s="27" t="s">
        <v>19</v>
      </c>
      <c r="C194" s="20"/>
      <c r="D194" s="18"/>
      <c r="E194" s="18"/>
      <c r="F194" s="18"/>
      <c r="G194" s="19"/>
      <c r="H194" s="20"/>
      <c r="I194" s="18"/>
      <c r="J194" s="18"/>
      <c r="K194" s="18"/>
      <c r="L194" s="19"/>
      <c r="M194" s="20"/>
      <c r="N194" s="18"/>
      <c r="O194" s="18"/>
      <c r="P194" s="18"/>
      <c r="Q194" s="19"/>
      <c r="R194" s="20"/>
      <c r="S194" s="18"/>
      <c r="T194" s="18"/>
      <c r="U194" s="18"/>
      <c r="V194" s="19"/>
      <c r="W194" s="20"/>
      <c r="X194" s="18"/>
      <c r="Y194" s="18"/>
      <c r="Z194" s="18"/>
      <c r="AA194" s="19"/>
      <c r="AB194" s="20"/>
      <c r="AC194" s="18"/>
      <c r="AD194" s="18"/>
      <c r="AE194" s="18"/>
      <c r="AF194" s="19"/>
      <c r="AG194" s="20"/>
      <c r="AH194" s="18"/>
      <c r="AI194" s="18"/>
      <c r="AJ194" s="18"/>
      <c r="AK194" s="19"/>
      <c r="AL194" s="20"/>
      <c r="AM194" s="18"/>
      <c r="AN194" s="18"/>
      <c r="AO194" s="18"/>
      <c r="AP194" s="19"/>
      <c r="AQ194" s="20"/>
      <c r="AR194" s="18"/>
      <c r="AS194" s="18"/>
      <c r="AT194" s="18"/>
      <c r="AU194" s="19"/>
      <c r="AV194" s="20"/>
      <c r="AW194" s="18"/>
      <c r="AX194" s="18"/>
      <c r="AY194" s="18"/>
      <c r="AZ194" s="19"/>
      <c r="BA194" s="20"/>
      <c r="BB194" s="18"/>
      <c r="BC194" s="18"/>
      <c r="BD194" s="18"/>
      <c r="BE194" s="19"/>
      <c r="BF194" s="20"/>
      <c r="BG194" s="18"/>
      <c r="BH194" s="18"/>
      <c r="BI194" s="18"/>
      <c r="BJ194" s="19"/>
      <c r="BK194" s="32"/>
      <c r="BL194" s="16"/>
      <c r="BM194" s="56"/>
    </row>
    <row r="195" spans="1:65" s="12" customFormat="1" ht="15">
      <c r="A195" s="5"/>
      <c r="B195" s="8" t="s">
        <v>181</v>
      </c>
      <c r="C195" s="11">
        <v>0</v>
      </c>
      <c r="D195" s="9">
        <v>577.2023596091</v>
      </c>
      <c r="E195" s="9">
        <v>0</v>
      </c>
      <c r="F195" s="9">
        <v>0</v>
      </c>
      <c r="G195" s="10">
        <v>24.572436723233334</v>
      </c>
      <c r="H195" s="11">
        <v>134.1480577596667</v>
      </c>
      <c r="I195" s="9">
        <v>2905.308778740667</v>
      </c>
      <c r="J195" s="9">
        <v>59.702572597666666</v>
      </c>
      <c r="K195" s="9">
        <v>0</v>
      </c>
      <c r="L195" s="10">
        <v>9.339723817833335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30.20444098016668</v>
      </c>
      <c r="S195" s="9">
        <v>354.29122207946665</v>
      </c>
      <c r="T195" s="9">
        <v>7.375004646200002</v>
      </c>
      <c r="U195" s="9">
        <v>0</v>
      </c>
      <c r="V195" s="10">
        <v>3.0356736205000003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0.0319430145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43.80133229883458</v>
      </c>
      <c r="AW195" s="9">
        <v>859.0334456901332</v>
      </c>
      <c r="AX195" s="9">
        <v>0.16086397056666663</v>
      </c>
      <c r="AY195" s="9">
        <v>0</v>
      </c>
      <c r="AZ195" s="10">
        <v>66.21224361629997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13.241102081666662</v>
      </c>
      <c r="BG195" s="9">
        <v>13.3171938636</v>
      </c>
      <c r="BH195" s="9">
        <v>0</v>
      </c>
      <c r="BI195" s="9">
        <v>0</v>
      </c>
      <c r="BJ195" s="10">
        <v>3.9904136503</v>
      </c>
      <c r="BK195" s="17">
        <f aca="true" t="shared" si="6" ref="BK195:BK205">SUM(C195:BJ195)</f>
        <v>5104.968808760401</v>
      </c>
      <c r="BL195" s="16"/>
      <c r="BM195" s="50"/>
    </row>
    <row r="196" spans="1:65" s="12" customFormat="1" ht="15">
      <c r="A196" s="5"/>
      <c r="B196" s="8" t="s">
        <v>134</v>
      </c>
      <c r="C196" s="11">
        <v>0</v>
      </c>
      <c r="D196" s="9">
        <v>0.6882585</v>
      </c>
      <c r="E196" s="9">
        <v>0</v>
      </c>
      <c r="F196" s="9">
        <v>0</v>
      </c>
      <c r="G196" s="10">
        <v>0</v>
      </c>
      <c r="H196" s="11">
        <v>511.01219709156646</v>
      </c>
      <c r="I196" s="9">
        <v>968.864054232667</v>
      </c>
      <c r="J196" s="9">
        <v>0.21415389669999998</v>
      </c>
      <c r="K196" s="9">
        <v>0</v>
      </c>
      <c r="L196" s="10">
        <v>75.78459642740002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59.6249350602</v>
      </c>
      <c r="S196" s="9">
        <v>103.94717513833335</v>
      </c>
      <c r="T196" s="9">
        <v>66.78325463796666</v>
      </c>
      <c r="U196" s="9">
        <v>0</v>
      </c>
      <c r="V196" s="10">
        <v>33.9205882706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44.31332690693334</v>
      </c>
      <c r="AC196" s="9">
        <v>51.262402884333326</v>
      </c>
      <c r="AD196" s="9">
        <v>1.751082945333333</v>
      </c>
      <c r="AE196" s="9">
        <v>0</v>
      </c>
      <c r="AF196" s="10">
        <v>9.761892551266667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2.366017605233333</v>
      </c>
      <c r="AM196" s="9">
        <v>2.027546312633334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0.6719860641666666</v>
      </c>
      <c r="AV196" s="11">
        <v>1721.246011019669</v>
      </c>
      <c r="AW196" s="9">
        <v>1373.8681976020343</v>
      </c>
      <c r="AX196" s="9">
        <v>12.309131320766667</v>
      </c>
      <c r="AY196" s="9">
        <v>0</v>
      </c>
      <c r="AZ196" s="10">
        <v>743.4967689762987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328.4339787647997</v>
      </c>
      <c r="BG196" s="9">
        <v>180.03170950499995</v>
      </c>
      <c r="BH196" s="9">
        <v>17.733464085400005</v>
      </c>
      <c r="BI196" s="9">
        <v>0</v>
      </c>
      <c r="BJ196" s="10">
        <v>92.50987966496666</v>
      </c>
      <c r="BK196" s="17">
        <f t="shared" si="6"/>
        <v>6402.622609464267</v>
      </c>
      <c r="BL196" s="16"/>
      <c r="BM196" s="50"/>
    </row>
    <row r="197" spans="1:65" s="12" customFormat="1" ht="15">
      <c r="A197" s="5"/>
      <c r="B197" s="8" t="s">
        <v>135</v>
      </c>
      <c r="C197" s="11">
        <v>0</v>
      </c>
      <c r="D197" s="9">
        <v>143.6605067996333</v>
      </c>
      <c r="E197" s="9">
        <v>0</v>
      </c>
      <c r="F197" s="9">
        <v>0</v>
      </c>
      <c r="G197" s="10">
        <v>0</v>
      </c>
      <c r="H197" s="11">
        <v>45.98822831056666</v>
      </c>
      <c r="I197" s="9">
        <v>5879.969284154166</v>
      </c>
      <c r="J197" s="9">
        <v>4.345644068166667</v>
      </c>
      <c r="K197" s="9">
        <v>0</v>
      </c>
      <c r="L197" s="10">
        <v>73.24781488263334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3.751409056066668</v>
      </c>
      <c r="S197" s="9">
        <v>958.4261216443331</v>
      </c>
      <c r="T197" s="9">
        <v>7.686839035533333</v>
      </c>
      <c r="U197" s="9">
        <v>0</v>
      </c>
      <c r="V197" s="10">
        <v>28.2370211571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0.0013605606</v>
      </c>
      <c r="AC197" s="9">
        <v>0</v>
      </c>
      <c r="AD197" s="9">
        <v>0</v>
      </c>
      <c r="AE197" s="9">
        <v>0</v>
      </c>
      <c r="AF197" s="10">
        <v>0.0032195023000000005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0.00012147349999999999</v>
      </c>
      <c r="AM197" s="9">
        <v>0</v>
      </c>
      <c r="AN197" s="9">
        <v>0</v>
      </c>
      <c r="AO197" s="9">
        <v>0</v>
      </c>
      <c r="AP197" s="10">
        <v>0.018346564099999997</v>
      </c>
      <c r="AQ197" s="11">
        <v>0</v>
      </c>
      <c r="AR197" s="9">
        <v>3.5513719928999996</v>
      </c>
      <c r="AS197" s="9">
        <v>0</v>
      </c>
      <c r="AT197" s="9">
        <v>0</v>
      </c>
      <c r="AU197" s="10">
        <v>0</v>
      </c>
      <c r="AV197" s="11">
        <v>106.55700787380819</v>
      </c>
      <c r="AW197" s="9">
        <v>205.80602254240003</v>
      </c>
      <c r="AX197" s="9">
        <v>0</v>
      </c>
      <c r="AY197" s="9">
        <v>0</v>
      </c>
      <c r="AZ197" s="10">
        <v>114.60209878219989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8.141736484200004</v>
      </c>
      <c r="BG197" s="9">
        <v>73.87015555576667</v>
      </c>
      <c r="BH197" s="9">
        <v>0</v>
      </c>
      <c r="BI197" s="9">
        <v>0</v>
      </c>
      <c r="BJ197" s="10">
        <v>11.934099626600002</v>
      </c>
      <c r="BK197" s="17">
        <f t="shared" si="6"/>
        <v>7669.7984100665735</v>
      </c>
      <c r="BL197" s="16"/>
      <c r="BM197" s="50"/>
    </row>
    <row r="198" spans="1:65" s="12" customFormat="1" ht="15">
      <c r="A198" s="5"/>
      <c r="B198" s="8" t="s">
        <v>136</v>
      </c>
      <c r="C198" s="11">
        <v>0</v>
      </c>
      <c r="D198" s="9">
        <v>1.8416528392333336</v>
      </c>
      <c r="E198" s="9">
        <v>0</v>
      </c>
      <c r="F198" s="9">
        <v>0</v>
      </c>
      <c r="G198" s="10">
        <v>0</v>
      </c>
      <c r="H198" s="11">
        <v>72.91678137793332</v>
      </c>
      <c r="I198" s="9">
        <v>418.5213384656666</v>
      </c>
      <c r="J198" s="9">
        <v>29.034763008966667</v>
      </c>
      <c r="K198" s="9">
        <v>0</v>
      </c>
      <c r="L198" s="10">
        <v>8.514758753133332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4.716203618833334</v>
      </c>
      <c r="S198" s="9">
        <v>6.804554744766667</v>
      </c>
      <c r="T198" s="9">
        <v>0</v>
      </c>
      <c r="U198" s="9">
        <v>0</v>
      </c>
      <c r="V198" s="10">
        <v>2.1927320286333334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0.03805241040000001</v>
      </c>
      <c r="AC198" s="9">
        <v>0.043327480466666665</v>
      </c>
      <c r="AD198" s="9">
        <v>0</v>
      </c>
      <c r="AE198" s="9">
        <v>0</v>
      </c>
      <c r="AF198" s="10">
        <v>0.5711901108666668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0.01939780073333334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5.400000000000003E-09</v>
      </c>
      <c r="AS198" s="9">
        <v>0</v>
      </c>
      <c r="AT198" s="9">
        <v>0</v>
      </c>
      <c r="AU198" s="10">
        <v>0</v>
      </c>
      <c r="AV198" s="11">
        <v>50.341487470912064</v>
      </c>
      <c r="AW198" s="9">
        <v>207.53603055506665</v>
      </c>
      <c r="AX198" s="9">
        <v>0.7795412164000001</v>
      </c>
      <c r="AY198" s="9">
        <v>0</v>
      </c>
      <c r="AZ198" s="10">
        <v>181.7110339567334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10.902039018000002</v>
      </c>
      <c r="BG198" s="9">
        <v>34.887131138300006</v>
      </c>
      <c r="BH198" s="9">
        <v>3.046080136799999</v>
      </c>
      <c r="BI198" s="9">
        <v>0</v>
      </c>
      <c r="BJ198" s="10">
        <v>24.066733399200007</v>
      </c>
      <c r="BK198" s="17">
        <f t="shared" si="6"/>
        <v>1058.4848295364457</v>
      </c>
      <c r="BL198" s="16"/>
      <c r="BM198" s="57"/>
    </row>
    <row r="199" spans="1:65" s="12" customFormat="1" ht="15">
      <c r="A199" s="5"/>
      <c r="B199" s="8" t="s">
        <v>137</v>
      </c>
      <c r="C199" s="11">
        <v>0</v>
      </c>
      <c r="D199" s="9">
        <v>350.3942178302334</v>
      </c>
      <c r="E199" s="9">
        <v>0</v>
      </c>
      <c r="F199" s="9">
        <v>0</v>
      </c>
      <c r="G199" s="10">
        <v>0</v>
      </c>
      <c r="H199" s="11">
        <v>186.61626767559994</v>
      </c>
      <c r="I199" s="9">
        <v>6372.776394734166</v>
      </c>
      <c r="J199" s="9">
        <v>1012.8243634745</v>
      </c>
      <c r="K199" s="9">
        <v>85.8179474924</v>
      </c>
      <c r="L199" s="10">
        <v>112.34667731169999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19.218030945166667</v>
      </c>
      <c r="S199" s="9">
        <v>892.5975905880003</v>
      </c>
      <c r="T199" s="9">
        <v>88.56870979516667</v>
      </c>
      <c r="U199" s="9">
        <v>0</v>
      </c>
      <c r="V199" s="10">
        <v>8.565694852333333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0.09047781013333334</v>
      </c>
      <c r="AC199" s="9">
        <v>0.09999550786666668</v>
      </c>
      <c r="AD199" s="9">
        <v>0</v>
      </c>
      <c r="AE199" s="9">
        <v>0</v>
      </c>
      <c r="AF199" s="10">
        <v>0.005678580333333334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0.015487342666666664</v>
      </c>
      <c r="AM199" s="9">
        <v>0</v>
      </c>
      <c r="AN199" s="9">
        <v>0</v>
      </c>
      <c r="AO199" s="9">
        <v>0</v>
      </c>
      <c r="AP199" s="10">
        <v>0.0095289569</v>
      </c>
      <c r="AQ199" s="11">
        <v>0</v>
      </c>
      <c r="AR199" s="9">
        <v>110.34312577653331</v>
      </c>
      <c r="AS199" s="9">
        <v>0</v>
      </c>
      <c r="AT199" s="9">
        <v>0</v>
      </c>
      <c r="AU199" s="10">
        <v>0</v>
      </c>
      <c r="AV199" s="11">
        <v>212.4685441546889</v>
      </c>
      <c r="AW199" s="9">
        <v>1216.6851604922663</v>
      </c>
      <c r="AX199" s="9">
        <v>19.35576536583333</v>
      </c>
      <c r="AY199" s="9">
        <v>0</v>
      </c>
      <c r="AZ199" s="10">
        <v>173.32231266739998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42.033492933133374</v>
      </c>
      <c r="BG199" s="9">
        <v>97.10086291556671</v>
      </c>
      <c r="BH199" s="9">
        <v>24.501580508733337</v>
      </c>
      <c r="BI199" s="9">
        <v>0</v>
      </c>
      <c r="BJ199" s="10">
        <v>97.45943723836663</v>
      </c>
      <c r="BK199" s="17">
        <f t="shared" si="6"/>
        <v>11123.21734494969</v>
      </c>
      <c r="BL199" s="16"/>
      <c r="BM199" s="50"/>
    </row>
    <row r="200" spans="1:65" s="12" customFormat="1" ht="15">
      <c r="A200" s="5"/>
      <c r="B200" s="8" t="s">
        <v>138</v>
      </c>
      <c r="C200" s="11">
        <v>0</v>
      </c>
      <c r="D200" s="9">
        <v>0.5943842448999999</v>
      </c>
      <c r="E200" s="9">
        <v>0</v>
      </c>
      <c r="F200" s="9">
        <v>0</v>
      </c>
      <c r="G200" s="10">
        <v>0</v>
      </c>
      <c r="H200" s="11">
        <v>376.2952337421666</v>
      </c>
      <c r="I200" s="9">
        <v>5504.997271255735</v>
      </c>
      <c r="J200" s="9">
        <v>972.5008981115334</v>
      </c>
      <c r="K200" s="9">
        <v>19.729317885799993</v>
      </c>
      <c r="L200" s="10">
        <v>273.6779682926667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151.7840766036666</v>
      </c>
      <c r="S200" s="9">
        <v>1311.4896712246668</v>
      </c>
      <c r="T200" s="9">
        <v>363.5027650927667</v>
      </c>
      <c r="U200" s="9">
        <v>0</v>
      </c>
      <c r="V200" s="10">
        <v>162.13453982163333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2.153548927933333</v>
      </c>
      <c r="AC200" s="9">
        <v>4.635096355599999</v>
      </c>
      <c r="AD200" s="9">
        <v>0</v>
      </c>
      <c r="AE200" s="9">
        <v>0</v>
      </c>
      <c r="AF200" s="10">
        <v>3.390430408233333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0.8751513535333334</v>
      </c>
      <c r="AM200" s="9">
        <v>0.2692793298333333</v>
      </c>
      <c r="AN200" s="9">
        <v>0</v>
      </c>
      <c r="AO200" s="9">
        <v>0</v>
      </c>
      <c r="AP200" s="10">
        <v>0.05176153626666667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1348.3814275038692</v>
      </c>
      <c r="AW200" s="9">
        <v>2949.877443240561</v>
      </c>
      <c r="AX200" s="9">
        <v>0.9913810961000001</v>
      </c>
      <c r="AY200" s="9">
        <v>1353.7964569362334</v>
      </c>
      <c r="AZ200" s="10">
        <v>933.0492455796337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845.5058584717037</v>
      </c>
      <c r="BG200" s="9">
        <v>567.7574396396672</v>
      </c>
      <c r="BH200" s="9">
        <v>52.74121243850001</v>
      </c>
      <c r="BI200" s="9">
        <v>0</v>
      </c>
      <c r="BJ200" s="10">
        <v>260.2116874801335</v>
      </c>
      <c r="BK200" s="17">
        <f t="shared" si="6"/>
        <v>17460.393546573338</v>
      </c>
      <c r="BL200" s="16"/>
      <c r="BM200" s="50"/>
    </row>
    <row r="201" spans="1:65" s="12" customFormat="1" ht="15">
      <c r="A201" s="5"/>
      <c r="B201" s="8" t="s">
        <v>139</v>
      </c>
      <c r="C201" s="11">
        <v>0</v>
      </c>
      <c r="D201" s="9">
        <v>2.0062856114333334</v>
      </c>
      <c r="E201" s="9">
        <v>0</v>
      </c>
      <c r="F201" s="9">
        <v>0</v>
      </c>
      <c r="G201" s="10">
        <v>0</v>
      </c>
      <c r="H201" s="11">
        <v>15.210910488433331</v>
      </c>
      <c r="I201" s="9">
        <v>9.447760762266666</v>
      </c>
      <c r="J201" s="9">
        <v>0</v>
      </c>
      <c r="K201" s="9">
        <v>0</v>
      </c>
      <c r="L201" s="10">
        <v>65.41657523283335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9.225587852</v>
      </c>
      <c r="S201" s="9">
        <v>0.17880200783333325</v>
      </c>
      <c r="T201" s="9">
        <v>0</v>
      </c>
      <c r="U201" s="9">
        <v>0</v>
      </c>
      <c r="V201" s="10">
        <v>14.774044768500003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0.8193356594999999</v>
      </c>
      <c r="AC201" s="9">
        <v>0</v>
      </c>
      <c r="AD201" s="9">
        <v>0</v>
      </c>
      <c r="AE201" s="9">
        <v>0</v>
      </c>
      <c r="AF201" s="10">
        <v>0.8976845755000002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0.033974197600000006</v>
      </c>
      <c r="AM201" s="9">
        <v>0</v>
      </c>
      <c r="AN201" s="9">
        <v>0</v>
      </c>
      <c r="AO201" s="9">
        <v>0</v>
      </c>
      <c r="AP201" s="10">
        <v>0.03285720553333333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438.3400310720522</v>
      </c>
      <c r="AW201" s="9">
        <v>302.61960445333284</v>
      </c>
      <c r="AX201" s="9">
        <v>0.01118531213333333</v>
      </c>
      <c r="AY201" s="9">
        <v>0</v>
      </c>
      <c r="AZ201" s="10">
        <v>992.470511966998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258.1145069754995</v>
      </c>
      <c r="BG201" s="9">
        <v>64.46556372349997</v>
      </c>
      <c r="BH201" s="9">
        <v>3.5027993298333326</v>
      </c>
      <c r="BI201" s="9">
        <v>0</v>
      </c>
      <c r="BJ201" s="10">
        <v>266.45811968603346</v>
      </c>
      <c r="BK201" s="17">
        <f t="shared" si="6"/>
        <v>2444.026140880816</v>
      </c>
      <c r="BL201" s="16"/>
      <c r="BM201" s="50"/>
    </row>
    <row r="202" spans="1:65" s="12" customFormat="1" ht="15">
      <c r="A202" s="5"/>
      <c r="B202" s="8" t="s">
        <v>140</v>
      </c>
      <c r="C202" s="11">
        <v>0</v>
      </c>
      <c r="D202" s="9">
        <v>91.19183265410001</v>
      </c>
      <c r="E202" s="9">
        <v>0</v>
      </c>
      <c r="F202" s="9">
        <v>0</v>
      </c>
      <c r="G202" s="10">
        <v>0</v>
      </c>
      <c r="H202" s="11">
        <v>74.68751695606667</v>
      </c>
      <c r="I202" s="9">
        <v>1461.0093613254667</v>
      </c>
      <c r="J202" s="9">
        <v>1.0114950725</v>
      </c>
      <c r="K202" s="9">
        <v>0</v>
      </c>
      <c r="L202" s="10">
        <v>45.77728817126667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13.950260057333333</v>
      </c>
      <c r="S202" s="9">
        <v>2.5303114183999997</v>
      </c>
      <c r="T202" s="9">
        <v>0.1473578473</v>
      </c>
      <c r="U202" s="9">
        <v>0</v>
      </c>
      <c r="V202" s="10">
        <v>39.67304196979999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2.63030444</v>
      </c>
      <c r="AC202" s="9">
        <v>4.885117797299999</v>
      </c>
      <c r="AD202" s="9">
        <v>0</v>
      </c>
      <c r="AE202" s="9">
        <v>0</v>
      </c>
      <c r="AF202" s="10">
        <v>0.07426461066666666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0.14268611663333333</v>
      </c>
      <c r="AM202" s="9">
        <v>1.3561591718000003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553.9592021375346</v>
      </c>
      <c r="AW202" s="9">
        <v>920.0181761796667</v>
      </c>
      <c r="AX202" s="9">
        <v>1.1350361729333334</v>
      </c>
      <c r="AY202" s="9">
        <v>0</v>
      </c>
      <c r="AZ202" s="10">
        <v>627.0683446915991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53.145498128099966</v>
      </c>
      <c r="BG202" s="9">
        <v>143.3084979089334</v>
      </c>
      <c r="BH202" s="9">
        <v>8.019219666133335</v>
      </c>
      <c r="BI202" s="9">
        <v>0</v>
      </c>
      <c r="BJ202" s="10">
        <v>65.12275742633337</v>
      </c>
      <c r="BK202" s="17">
        <f t="shared" si="6"/>
        <v>4110.843729919867</v>
      </c>
      <c r="BL202" s="16"/>
      <c r="BM202" s="57"/>
    </row>
    <row r="203" spans="1:65" s="12" customFormat="1" ht="15">
      <c r="A203" s="5"/>
      <c r="B203" s="8" t="s">
        <v>166</v>
      </c>
      <c r="C203" s="11">
        <v>0</v>
      </c>
      <c r="D203" s="9">
        <v>5.600661</v>
      </c>
      <c r="E203" s="9">
        <v>0</v>
      </c>
      <c r="F203" s="9">
        <v>0</v>
      </c>
      <c r="G203" s="10">
        <v>0</v>
      </c>
      <c r="H203" s="11">
        <v>2.1992520691333324</v>
      </c>
      <c r="I203" s="9">
        <v>0</v>
      </c>
      <c r="J203" s="9">
        <v>0</v>
      </c>
      <c r="K203" s="9">
        <v>0</v>
      </c>
      <c r="L203" s="10">
        <v>0.2372625280333333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3.4741811467999995</v>
      </c>
      <c r="S203" s="9">
        <v>0</v>
      </c>
      <c r="T203" s="9">
        <v>0</v>
      </c>
      <c r="U203" s="9">
        <v>0</v>
      </c>
      <c r="V203" s="10">
        <v>0.19815123676666668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0.15772861096666665</v>
      </c>
      <c r="AC203" s="9">
        <v>0</v>
      </c>
      <c r="AD203" s="9">
        <v>0</v>
      </c>
      <c r="AE203" s="9">
        <v>0</v>
      </c>
      <c r="AF203" s="10">
        <v>0.021876496199999998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0.027782113433333335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77.43140584823175</v>
      </c>
      <c r="AW203" s="9">
        <v>3.66721E-05</v>
      </c>
      <c r="AX203" s="9">
        <v>0</v>
      </c>
      <c r="AY203" s="9">
        <v>0</v>
      </c>
      <c r="AZ203" s="10">
        <v>32.9990283819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54.017714242433414</v>
      </c>
      <c r="BG203" s="9">
        <v>3.3333333333333337E-06</v>
      </c>
      <c r="BH203" s="9">
        <v>0</v>
      </c>
      <c r="BI203" s="9">
        <v>0</v>
      </c>
      <c r="BJ203" s="10">
        <v>3.472169018300001</v>
      </c>
      <c r="BK203" s="17">
        <f t="shared" si="6"/>
        <v>179.8372526976318</v>
      </c>
      <c r="BL203" s="16"/>
      <c r="BM203" s="50"/>
    </row>
    <row r="204" spans="1:65" s="12" customFormat="1" ht="15">
      <c r="A204" s="5"/>
      <c r="B204" s="8" t="s">
        <v>141</v>
      </c>
      <c r="C204" s="11">
        <v>0</v>
      </c>
      <c r="D204" s="9">
        <v>9.335059907099998</v>
      </c>
      <c r="E204" s="9">
        <v>0</v>
      </c>
      <c r="F204" s="9">
        <v>0</v>
      </c>
      <c r="G204" s="10">
        <v>0</v>
      </c>
      <c r="H204" s="11">
        <v>126.23708140576667</v>
      </c>
      <c r="I204" s="9">
        <v>611.0757249857667</v>
      </c>
      <c r="J204" s="9">
        <v>0</v>
      </c>
      <c r="K204" s="9">
        <v>0</v>
      </c>
      <c r="L204" s="10">
        <v>53.60236628630002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62.10210042843333</v>
      </c>
      <c r="S204" s="9">
        <v>131.70094136539998</v>
      </c>
      <c r="T204" s="9">
        <v>191.14867416356665</v>
      </c>
      <c r="U204" s="9">
        <v>0</v>
      </c>
      <c r="V204" s="10">
        <v>37.30163898566668</v>
      </c>
      <c r="W204" s="11">
        <v>0</v>
      </c>
      <c r="X204" s="9">
        <v>0.020155002366666664</v>
      </c>
      <c r="Y204" s="9">
        <v>0</v>
      </c>
      <c r="Z204" s="9">
        <v>0</v>
      </c>
      <c r="AA204" s="10">
        <v>0</v>
      </c>
      <c r="AB204" s="11">
        <v>5.752991490900001</v>
      </c>
      <c r="AC204" s="9">
        <v>13.444985304433335</v>
      </c>
      <c r="AD204" s="9">
        <v>0</v>
      </c>
      <c r="AE204" s="9">
        <v>0</v>
      </c>
      <c r="AF204" s="10">
        <v>1.5097809853666666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0.0821409404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2194.643748294632</v>
      </c>
      <c r="AW204" s="9">
        <v>2253.8542717990313</v>
      </c>
      <c r="AX204" s="9">
        <v>11.890696871833333</v>
      </c>
      <c r="AY204" s="9">
        <v>0</v>
      </c>
      <c r="AZ204" s="10">
        <v>1642.0620726775308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974.8529702951021</v>
      </c>
      <c r="BG204" s="9">
        <v>585.4973951273663</v>
      </c>
      <c r="BH204" s="9">
        <v>248.48047489439992</v>
      </c>
      <c r="BI204" s="9">
        <v>0</v>
      </c>
      <c r="BJ204" s="10">
        <v>400.51130461559984</v>
      </c>
      <c r="BK204" s="17">
        <f t="shared" si="6"/>
        <v>9555.106575826963</v>
      </c>
      <c r="BL204" s="16"/>
      <c r="BM204" s="50"/>
    </row>
    <row r="205" spans="1:65" s="12" customFormat="1" ht="15">
      <c r="A205" s="5"/>
      <c r="B205" s="8" t="s">
        <v>271</v>
      </c>
      <c r="C205" s="11">
        <v>0</v>
      </c>
      <c r="D205" s="9">
        <v>588.7787516711335</v>
      </c>
      <c r="E205" s="9">
        <v>0</v>
      </c>
      <c r="F205" s="9">
        <v>0</v>
      </c>
      <c r="G205" s="10">
        <v>53.235643874099985</v>
      </c>
      <c r="H205" s="11">
        <v>302.76547758196665</v>
      </c>
      <c r="I205" s="9">
        <v>8460.964548111499</v>
      </c>
      <c r="J205" s="9">
        <v>847.1553967647333</v>
      </c>
      <c r="K205" s="9">
        <v>0</v>
      </c>
      <c r="L205" s="10">
        <v>109.52990237149997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98.88533777599997</v>
      </c>
      <c r="S205" s="9">
        <v>1437.9206819130998</v>
      </c>
      <c r="T205" s="9">
        <v>124.66397710073335</v>
      </c>
      <c r="U205" s="9">
        <v>0</v>
      </c>
      <c r="V205" s="10">
        <v>16.849926437533338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17.367537661900002</v>
      </c>
      <c r="AC205" s="9">
        <v>3.5532953640000002</v>
      </c>
      <c r="AD205" s="9">
        <v>0</v>
      </c>
      <c r="AE205" s="9">
        <v>0</v>
      </c>
      <c r="AF205" s="10">
        <v>0.009433060166666663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0.014334228033333334</v>
      </c>
      <c r="AM205" s="9">
        <v>0</v>
      </c>
      <c r="AN205" s="9">
        <v>0</v>
      </c>
      <c r="AO205" s="9">
        <v>0</v>
      </c>
      <c r="AP205" s="10">
        <v>0.020084497333333336</v>
      </c>
      <c r="AQ205" s="11">
        <v>0</v>
      </c>
      <c r="AR205" s="9">
        <v>210.8026012185333</v>
      </c>
      <c r="AS205" s="9">
        <v>0</v>
      </c>
      <c r="AT205" s="9">
        <v>0</v>
      </c>
      <c r="AU205" s="10">
        <v>0</v>
      </c>
      <c r="AV205" s="11">
        <v>773.4318403559922</v>
      </c>
      <c r="AW205" s="9">
        <v>1458.2391838780006</v>
      </c>
      <c r="AX205" s="9">
        <v>10.726387984833334</v>
      </c>
      <c r="AY205" s="9">
        <v>0</v>
      </c>
      <c r="AZ205" s="10">
        <v>316.1711337347667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106.77033899200003</v>
      </c>
      <c r="BG205" s="9">
        <v>252.77108372346663</v>
      </c>
      <c r="BH205" s="9">
        <v>18.2417219856</v>
      </c>
      <c r="BI205" s="9">
        <v>0</v>
      </c>
      <c r="BJ205" s="10">
        <v>105.3134682559333</v>
      </c>
      <c r="BK205" s="17">
        <f t="shared" si="6"/>
        <v>15314.182088542857</v>
      </c>
      <c r="BL205" s="16"/>
      <c r="BM205" s="50"/>
    </row>
    <row r="206" spans="1:65" s="21" customFormat="1" ht="15">
      <c r="A206" s="5"/>
      <c r="B206" s="15" t="s">
        <v>20</v>
      </c>
      <c r="C206" s="20">
        <f>SUM(C195:C205)</f>
        <v>0</v>
      </c>
      <c r="D206" s="18">
        <f>SUM(D195:D205)</f>
        <v>1771.293970666867</v>
      </c>
      <c r="E206" s="18">
        <f>SUM(E195:E205)</f>
        <v>0</v>
      </c>
      <c r="F206" s="18">
        <f>SUM(F195:F205)</f>
        <v>0</v>
      </c>
      <c r="G206" s="19">
        <f>SUM(G195:G205)</f>
        <v>77.80808059733332</v>
      </c>
      <c r="H206" s="20">
        <f aca="true" t="shared" si="7" ref="H206:BJ206">SUM(H195:H205)</f>
        <v>1848.0770044588662</v>
      </c>
      <c r="I206" s="18">
        <f t="shared" si="7"/>
        <v>32592.934516768066</v>
      </c>
      <c r="J206" s="18">
        <f t="shared" si="7"/>
        <v>2926.789286994767</v>
      </c>
      <c r="K206" s="18">
        <f t="shared" si="7"/>
        <v>105.5472653782</v>
      </c>
      <c r="L206" s="19">
        <f t="shared" si="7"/>
        <v>827.4749340753</v>
      </c>
      <c r="M206" s="20">
        <f t="shared" si="7"/>
        <v>0</v>
      </c>
      <c r="N206" s="18">
        <f t="shared" si="7"/>
        <v>0</v>
      </c>
      <c r="O206" s="18">
        <f t="shared" si="7"/>
        <v>0</v>
      </c>
      <c r="P206" s="18">
        <f t="shared" si="7"/>
        <v>0</v>
      </c>
      <c r="Q206" s="19">
        <f t="shared" si="7"/>
        <v>0</v>
      </c>
      <c r="R206" s="20">
        <f t="shared" si="7"/>
        <v>456.93656352466655</v>
      </c>
      <c r="S206" s="18">
        <f t="shared" si="7"/>
        <v>5199.8870721243</v>
      </c>
      <c r="T206" s="18">
        <f t="shared" si="7"/>
        <v>849.8765823192334</v>
      </c>
      <c r="U206" s="18">
        <f t="shared" si="7"/>
        <v>0</v>
      </c>
      <c r="V206" s="19">
        <f t="shared" si="7"/>
        <v>346.88305314906665</v>
      </c>
      <c r="W206" s="20">
        <f t="shared" si="7"/>
        <v>0</v>
      </c>
      <c r="X206" s="18">
        <f t="shared" si="7"/>
        <v>0.020155002366666664</v>
      </c>
      <c r="Y206" s="18">
        <f t="shared" si="7"/>
        <v>0</v>
      </c>
      <c r="Z206" s="18">
        <f t="shared" si="7"/>
        <v>0</v>
      </c>
      <c r="AA206" s="19">
        <f t="shared" si="7"/>
        <v>0</v>
      </c>
      <c r="AB206" s="20">
        <f t="shared" si="7"/>
        <v>73.35660749376669</v>
      </c>
      <c r="AC206" s="18">
        <f t="shared" si="7"/>
        <v>77.92422069399998</v>
      </c>
      <c r="AD206" s="18">
        <f t="shared" si="7"/>
        <v>1.751082945333333</v>
      </c>
      <c r="AE206" s="18">
        <f t="shared" si="7"/>
        <v>0</v>
      </c>
      <c r="AF206" s="19">
        <f t="shared" si="7"/>
        <v>16.245450880900002</v>
      </c>
      <c r="AG206" s="20">
        <f t="shared" si="7"/>
        <v>0</v>
      </c>
      <c r="AH206" s="18">
        <f t="shared" si="7"/>
        <v>0</v>
      </c>
      <c r="AI206" s="18">
        <f t="shared" si="7"/>
        <v>0</v>
      </c>
      <c r="AJ206" s="18">
        <f t="shared" si="7"/>
        <v>0</v>
      </c>
      <c r="AK206" s="19">
        <f t="shared" si="7"/>
        <v>0</v>
      </c>
      <c r="AL206" s="20">
        <f t="shared" si="7"/>
        <v>3.577093171766667</v>
      </c>
      <c r="AM206" s="18">
        <f t="shared" si="7"/>
        <v>3.6529848142666674</v>
      </c>
      <c r="AN206" s="18">
        <f t="shared" si="7"/>
        <v>0</v>
      </c>
      <c r="AO206" s="18">
        <f t="shared" si="7"/>
        <v>0</v>
      </c>
      <c r="AP206" s="19">
        <f t="shared" si="7"/>
        <v>0.13257876013333333</v>
      </c>
      <c r="AQ206" s="20">
        <f t="shared" si="7"/>
        <v>0</v>
      </c>
      <c r="AR206" s="18">
        <f t="shared" si="7"/>
        <v>324.69709899336664</v>
      </c>
      <c r="AS206" s="18">
        <f t="shared" si="7"/>
        <v>0</v>
      </c>
      <c r="AT206" s="18">
        <f t="shared" si="7"/>
        <v>0</v>
      </c>
      <c r="AU206" s="19">
        <f t="shared" si="7"/>
        <v>0.6719860641666666</v>
      </c>
      <c r="AV206" s="20">
        <f t="shared" si="7"/>
        <v>7520.602038030223</v>
      </c>
      <c r="AW206" s="18">
        <f t="shared" si="7"/>
        <v>11747.537573104592</v>
      </c>
      <c r="AX206" s="18">
        <f t="shared" si="7"/>
        <v>57.3599893114</v>
      </c>
      <c r="AY206" s="18">
        <f t="shared" si="7"/>
        <v>1353.7964569362334</v>
      </c>
      <c r="AZ206" s="19">
        <f t="shared" si="7"/>
        <v>5823.164795031361</v>
      </c>
      <c r="BA206" s="20">
        <f t="shared" si="7"/>
        <v>0</v>
      </c>
      <c r="BB206" s="18">
        <f t="shared" si="7"/>
        <v>0</v>
      </c>
      <c r="BC206" s="18">
        <f t="shared" si="7"/>
        <v>0</v>
      </c>
      <c r="BD206" s="18">
        <f t="shared" si="7"/>
        <v>0</v>
      </c>
      <c r="BE206" s="19">
        <f t="shared" si="7"/>
        <v>0</v>
      </c>
      <c r="BF206" s="20">
        <f t="shared" si="7"/>
        <v>2695.159236386639</v>
      </c>
      <c r="BG206" s="18">
        <f t="shared" si="7"/>
        <v>2013.0070364345002</v>
      </c>
      <c r="BH206" s="18">
        <f t="shared" si="7"/>
        <v>376.2665530453999</v>
      </c>
      <c r="BI206" s="18">
        <f t="shared" si="7"/>
        <v>0</v>
      </c>
      <c r="BJ206" s="19">
        <f t="shared" si="7"/>
        <v>1331.0500700617665</v>
      </c>
      <c r="BK206" s="32">
        <f>SUM(BK195:BK205)</f>
        <v>80423.48133721884</v>
      </c>
      <c r="BL206" s="16"/>
      <c r="BM206" s="50"/>
    </row>
    <row r="207" spans="1:65" s="21" customFormat="1" ht="15">
      <c r="A207" s="5"/>
      <c r="B207" s="15" t="s">
        <v>21</v>
      </c>
      <c r="C207" s="20">
        <f aca="true" t="shared" si="8" ref="C207:AH207">C206+C193+C190+C186+C17+C13</f>
        <v>0</v>
      </c>
      <c r="D207" s="18">
        <f t="shared" si="8"/>
        <v>5160.3455328932</v>
      </c>
      <c r="E207" s="18">
        <f t="shared" si="8"/>
        <v>0</v>
      </c>
      <c r="F207" s="18">
        <f t="shared" si="8"/>
        <v>0</v>
      </c>
      <c r="G207" s="19">
        <f t="shared" si="8"/>
        <v>241.35041184993332</v>
      </c>
      <c r="H207" s="20">
        <f t="shared" si="8"/>
        <v>3030.350200273133</v>
      </c>
      <c r="I207" s="18">
        <f t="shared" si="8"/>
        <v>52843.48145511647</v>
      </c>
      <c r="J207" s="18">
        <f t="shared" si="8"/>
        <v>4721.567789056066</v>
      </c>
      <c r="K207" s="18">
        <f t="shared" si="8"/>
        <v>105.5472835165</v>
      </c>
      <c r="L207" s="19">
        <f t="shared" si="8"/>
        <v>1561.1959666326666</v>
      </c>
      <c r="M207" s="20">
        <f t="shared" si="8"/>
        <v>0</v>
      </c>
      <c r="N207" s="18">
        <f t="shared" si="8"/>
        <v>0</v>
      </c>
      <c r="O207" s="18">
        <f t="shared" si="8"/>
        <v>0</v>
      </c>
      <c r="P207" s="18">
        <f t="shared" si="8"/>
        <v>0</v>
      </c>
      <c r="Q207" s="19">
        <f t="shared" si="8"/>
        <v>0</v>
      </c>
      <c r="R207" s="20">
        <f t="shared" si="8"/>
        <v>722.2830373156334</v>
      </c>
      <c r="S207" s="18">
        <f t="shared" si="8"/>
        <v>9742.3118992035</v>
      </c>
      <c r="T207" s="18">
        <f t="shared" si="8"/>
        <v>1602.9857999296667</v>
      </c>
      <c r="U207" s="18">
        <f t="shared" si="8"/>
        <v>0</v>
      </c>
      <c r="V207" s="19">
        <f t="shared" si="8"/>
        <v>613.2508777723333</v>
      </c>
      <c r="W207" s="20">
        <f t="shared" si="8"/>
        <v>0</v>
      </c>
      <c r="X207" s="18">
        <f t="shared" si="8"/>
        <v>39.73700130023333</v>
      </c>
      <c r="Y207" s="18">
        <f t="shared" si="8"/>
        <v>0</v>
      </c>
      <c r="Z207" s="18">
        <f t="shared" si="8"/>
        <v>0</v>
      </c>
      <c r="AA207" s="19">
        <f t="shared" si="8"/>
        <v>0</v>
      </c>
      <c r="AB207" s="20">
        <f t="shared" si="8"/>
        <v>96.61556877870002</v>
      </c>
      <c r="AC207" s="18">
        <f t="shared" si="8"/>
        <v>123.21586408269997</v>
      </c>
      <c r="AD207" s="18">
        <f t="shared" si="8"/>
        <v>1.751082945333333</v>
      </c>
      <c r="AE207" s="18">
        <f t="shared" si="8"/>
        <v>0</v>
      </c>
      <c r="AF207" s="19">
        <f t="shared" si="8"/>
        <v>29.61486313303334</v>
      </c>
      <c r="AG207" s="20">
        <f t="shared" si="8"/>
        <v>0</v>
      </c>
      <c r="AH207" s="18">
        <f t="shared" si="8"/>
        <v>0</v>
      </c>
      <c r="AI207" s="18">
        <f aca="true" t="shared" si="9" ref="AI207:BK207">AI206+AI193+AI190+AI186+AI17+AI13</f>
        <v>0</v>
      </c>
      <c r="AJ207" s="18">
        <f t="shared" si="9"/>
        <v>0</v>
      </c>
      <c r="AK207" s="19">
        <f t="shared" si="9"/>
        <v>0</v>
      </c>
      <c r="AL207" s="20">
        <f t="shared" si="9"/>
        <v>7.5328115736666685</v>
      </c>
      <c r="AM207" s="18">
        <f t="shared" si="9"/>
        <v>3.653126339000001</v>
      </c>
      <c r="AN207" s="18">
        <f t="shared" si="9"/>
        <v>1.3948564447333334</v>
      </c>
      <c r="AO207" s="18">
        <f t="shared" si="9"/>
        <v>0</v>
      </c>
      <c r="AP207" s="19">
        <f t="shared" si="9"/>
        <v>0.326900426</v>
      </c>
      <c r="AQ207" s="20">
        <f t="shared" si="9"/>
        <v>0</v>
      </c>
      <c r="AR207" s="18">
        <f t="shared" si="9"/>
        <v>943.024471166</v>
      </c>
      <c r="AS207" s="18">
        <f t="shared" si="9"/>
        <v>0.06169136</v>
      </c>
      <c r="AT207" s="18">
        <f t="shared" si="9"/>
        <v>0</v>
      </c>
      <c r="AU207" s="19">
        <f t="shared" si="9"/>
        <v>0.6719860641666666</v>
      </c>
      <c r="AV207" s="20">
        <f t="shared" si="9"/>
        <v>12204.678702140203</v>
      </c>
      <c r="AW207" s="18">
        <f t="shared" si="9"/>
        <v>26606.942769951886</v>
      </c>
      <c r="AX207" s="18">
        <f t="shared" si="9"/>
        <v>525.9740057203666</v>
      </c>
      <c r="AY207" s="18">
        <f t="shared" si="9"/>
        <v>1353.7964569362334</v>
      </c>
      <c r="AZ207" s="19">
        <f t="shared" si="9"/>
        <v>7917.424462375061</v>
      </c>
      <c r="BA207" s="20">
        <f t="shared" si="9"/>
        <v>0</v>
      </c>
      <c r="BB207" s="18">
        <f t="shared" si="9"/>
        <v>0</v>
      </c>
      <c r="BC207" s="18">
        <f t="shared" si="9"/>
        <v>0</v>
      </c>
      <c r="BD207" s="18">
        <f t="shared" si="9"/>
        <v>0</v>
      </c>
      <c r="BE207" s="19">
        <f t="shared" si="9"/>
        <v>0</v>
      </c>
      <c r="BF207" s="20">
        <f t="shared" si="9"/>
        <v>3840.0253029661712</v>
      </c>
      <c r="BG207" s="18">
        <f t="shared" si="9"/>
        <v>3836.9057723191663</v>
      </c>
      <c r="BH207" s="18">
        <f t="shared" si="9"/>
        <v>717.0593830575331</v>
      </c>
      <c r="BI207" s="18">
        <f t="shared" si="9"/>
        <v>0</v>
      </c>
      <c r="BJ207" s="19">
        <f t="shared" si="9"/>
        <v>1916.9531539696666</v>
      </c>
      <c r="BK207" s="19">
        <f t="shared" si="9"/>
        <v>140512.03048660894</v>
      </c>
      <c r="BL207" s="16"/>
      <c r="BM207" s="50"/>
    </row>
    <row r="208" spans="3:64" ht="1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6"/>
    </row>
    <row r="209" spans="1:65" s="12" customFormat="1" ht="15" customHeight="1">
      <c r="A209" s="5" t="s">
        <v>22</v>
      </c>
      <c r="B209" s="26" t="s">
        <v>23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4"/>
      <c r="BK209" s="16"/>
      <c r="BL209" s="16"/>
      <c r="BM209" s="57"/>
    </row>
    <row r="210" spans="1:65" s="12" customFormat="1" ht="15">
      <c r="A210" s="5" t="s">
        <v>9</v>
      </c>
      <c r="B210" s="61" t="s">
        <v>98</v>
      </c>
      <c r="C210" s="11"/>
      <c r="D210" s="9"/>
      <c r="E210" s="9"/>
      <c r="F210" s="9"/>
      <c r="G210" s="10"/>
      <c r="H210" s="11"/>
      <c r="I210" s="9"/>
      <c r="J210" s="9"/>
      <c r="K210" s="9"/>
      <c r="L210" s="10"/>
      <c r="M210" s="11"/>
      <c r="N210" s="9"/>
      <c r="O210" s="9"/>
      <c r="P210" s="9"/>
      <c r="Q210" s="10"/>
      <c r="R210" s="11"/>
      <c r="S210" s="9"/>
      <c r="T210" s="9"/>
      <c r="U210" s="9"/>
      <c r="V210" s="10"/>
      <c r="W210" s="11"/>
      <c r="X210" s="9"/>
      <c r="Y210" s="9"/>
      <c r="Z210" s="9"/>
      <c r="AA210" s="10"/>
      <c r="AB210" s="11"/>
      <c r="AC210" s="9"/>
      <c r="AD210" s="9"/>
      <c r="AE210" s="9"/>
      <c r="AF210" s="10"/>
      <c r="AG210" s="11"/>
      <c r="AH210" s="9"/>
      <c r="AI210" s="9"/>
      <c r="AJ210" s="9"/>
      <c r="AK210" s="10"/>
      <c r="AL210" s="11"/>
      <c r="AM210" s="9"/>
      <c r="AN210" s="9"/>
      <c r="AO210" s="9"/>
      <c r="AP210" s="10"/>
      <c r="AQ210" s="11"/>
      <c r="AR210" s="9"/>
      <c r="AS210" s="9"/>
      <c r="AT210" s="9"/>
      <c r="AU210" s="10"/>
      <c r="AV210" s="11"/>
      <c r="AW210" s="9"/>
      <c r="AX210" s="9"/>
      <c r="AY210" s="9"/>
      <c r="AZ210" s="10"/>
      <c r="BA210" s="11"/>
      <c r="BB210" s="9"/>
      <c r="BC210" s="9"/>
      <c r="BD210" s="9"/>
      <c r="BE210" s="10"/>
      <c r="BF210" s="11"/>
      <c r="BG210" s="9"/>
      <c r="BH210" s="9"/>
      <c r="BI210" s="9"/>
      <c r="BJ210" s="10"/>
      <c r="BK210" s="17"/>
      <c r="BL210" s="16"/>
      <c r="BM210" s="57"/>
    </row>
    <row r="211" spans="1:65" s="12" customFormat="1" ht="15">
      <c r="A211" s="5"/>
      <c r="B211" s="8" t="s">
        <v>182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0.9880361727666669</v>
      </c>
      <c r="I211" s="9">
        <v>0</v>
      </c>
      <c r="J211" s="9">
        <v>0</v>
      </c>
      <c r="K211" s="9">
        <v>0</v>
      </c>
      <c r="L211" s="10">
        <v>0.599976092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0.6003346699666667</v>
      </c>
      <c r="S211" s="9">
        <v>0</v>
      </c>
      <c r="T211" s="9">
        <v>0</v>
      </c>
      <c r="U211" s="9">
        <v>0</v>
      </c>
      <c r="V211" s="10">
        <v>0.095773786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0.36792844013333337</v>
      </c>
      <c r="AC211" s="9">
        <v>0</v>
      </c>
      <c r="AD211" s="9">
        <v>0</v>
      </c>
      <c r="AE211" s="9">
        <v>0</v>
      </c>
      <c r="AF211" s="10">
        <v>0.24690344053333335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0.8564675371666668</v>
      </c>
      <c r="AM211" s="9">
        <v>0</v>
      </c>
      <c r="AN211" s="9">
        <v>0</v>
      </c>
      <c r="AO211" s="9">
        <v>0</v>
      </c>
      <c r="AP211" s="10">
        <v>0.17033128769999997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44.99841715501709</v>
      </c>
      <c r="AW211" s="9">
        <v>0.016608519</v>
      </c>
      <c r="AX211" s="9">
        <v>0</v>
      </c>
      <c r="AY211" s="9">
        <v>0</v>
      </c>
      <c r="AZ211" s="10">
        <v>19.101496875699972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45.4186813592992</v>
      </c>
      <c r="BG211" s="9">
        <v>0.04227800200000001</v>
      </c>
      <c r="BH211" s="9">
        <v>0</v>
      </c>
      <c r="BI211" s="9">
        <v>0</v>
      </c>
      <c r="BJ211" s="10">
        <v>10.398044988533362</v>
      </c>
      <c r="BK211" s="17">
        <f>SUM(C211:BJ211)</f>
        <v>123.90127832581629</v>
      </c>
      <c r="BL211" s="16"/>
      <c r="BM211" s="50"/>
    </row>
    <row r="212" spans="1:65" s="12" customFormat="1" ht="15">
      <c r="A212" s="5"/>
      <c r="B212" s="8" t="s">
        <v>33</v>
      </c>
      <c r="C212" s="11">
        <v>0</v>
      </c>
      <c r="D212" s="9">
        <v>0.7111951107666666</v>
      </c>
      <c r="E212" s="9">
        <v>0</v>
      </c>
      <c r="F212" s="9">
        <v>0</v>
      </c>
      <c r="G212" s="10">
        <v>0</v>
      </c>
      <c r="H212" s="11">
        <v>244.4781374500001</v>
      </c>
      <c r="I212" s="9">
        <v>0.6495605192333332</v>
      </c>
      <c r="J212" s="9">
        <v>0.007256661533333333</v>
      </c>
      <c r="K212" s="9">
        <v>0</v>
      </c>
      <c r="L212" s="10">
        <v>97.95684697586668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190.23830657423326</v>
      </c>
      <c r="S212" s="9">
        <v>0.2476314412333334</v>
      </c>
      <c r="T212" s="9">
        <v>0</v>
      </c>
      <c r="U212" s="9">
        <v>0</v>
      </c>
      <c r="V212" s="10">
        <v>49.05807330693333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12.37247336713333</v>
      </c>
      <c r="AC212" s="9">
        <v>3.0256961413666668</v>
      </c>
      <c r="AD212" s="9">
        <v>0</v>
      </c>
      <c r="AE212" s="9">
        <v>0</v>
      </c>
      <c r="AF212" s="10">
        <v>3.872937773666667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7.148354633666664</v>
      </c>
      <c r="AM212" s="9">
        <v>38.2193281012</v>
      </c>
      <c r="AN212" s="9">
        <v>0</v>
      </c>
      <c r="AO212" s="9">
        <v>0</v>
      </c>
      <c r="AP212" s="10">
        <v>1.8992675868666664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3315.2008596622627</v>
      </c>
      <c r="AW212" s="9">
        <v>38.61753655909998</v>
      </c>
      <c r="AX212" s="9">
        <v>0.006232713366666666</v>
      </c>
      <c r="AY212" s="9">
        <v>0.023354730200000003</v>
      </c>
      <c r="AZ212" s="10">
        <v>1096.3494273135664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2722.1836993543757</v>
      </c>
      <c r="BG212" s="9">
        <v>27.123081576866664</v>
      </c>
      <c r="BH212" s="9">
        <v>0</v>
      </c>
      <c r="BI212" s="9">
        <v>0</v>
      </c>
      <c r="BJ212" s="10">
        <v>552.8043981635338</v>
      </c>
      <c r="BK212" s="17">
        <f>SUM(C212:BJ212)</f>
        <v>8402.193655716972</v>
      </c>
      <c r="BL212" s="16"/>
      <c r="BM212" s="50"/>
    </row>
    <row r="213" spans="1:65" s="21" customFormat="1" ht="15">
      <c r="A213" s="5"/>
      <c r="B213" s="15" t="s">
        <v>11</v>
      </c>
      <c r="C213" s="20">
        <f>SUM(C211:C212)</f>
        <v>0</v>
      </c>
      <c r="D213" s="18">
        <f aca="true" t="shared" si="10" ref="D213:BK213">SUM(D211:D212)</f>
        <v>0.7111951107666666</v>
      </c>
      <c r="E213" s="18">
        <f t="shared" si="10"/>
        <v>0</v>
      </c>
      <c r="F213" s="18">
        <f t="shared" si="10"/>
        <v>0</v>
      </c>
      <c r="G213" s="19">
        <f t="shared" si="10"/>
        <v>0</v>
      </c>
      <c r="H213" s="20">
        <f t="shared" si="10"/>
        <v>245.46617362276677</v>
      </c>
      <c r="I213" s="18">
        <f t="shared" si="10"/>
        <v>0.6495605192333332</v>
      </c>
      <c r="J213" s="18">
        <f t="shared" si="10"/>
        <v>0.007256661533333333</v>
      </c>
      <c r="K213" s="18">
        <f t="shared" si="10"/>
        <v>0</v>
      </c>
      <c r="L213" s="19">
        <f t="shared" si="10"/>
        <v>98.55682306786669</v>
      </c>
      <c r="M213" s="20">
        <f t="shared" si="10"/>
        <v>0</v>
      </c>
      <c r="N213" s="18">
        <f t="shared" si="10"/>
        <v>0</v>
      </c>
      <c r="O213" s="18">
        <f t="shared" si="10"/>
        <v>0</v>
      </c>
      <c r="P213" s="18">
        <f t="shared" si="10"/>
        <v>0</v>
      </c>
      <c r="Q213" s="19">
        <f t="shared" si="10"/>
        <v>0</v>
      </c>
      <c r="R213" s="20">
        <f t="shared" si="10"/>
        <v>190.83864124419992</v>
      </c>
      <c r="S213" s="18">
        <f t="shared" si="10"/>
        <v>0.2476314412333334</v>
      </c>
      <c r="T213" s="18">
        <f t="shared" si="10"/>
        <v>0</v>
      </c>
      <c r="U213" s="18">
        <f t="shared" si="10"/>
        <v>0</v>
      </c>
      <c r="V213" s="19">
        <f t="shared" si="10"/>
        <v>49.15384709293333</v>
      </c>
      <c r="W213" s="20">
        <f t="shared" si="10"/>
        <v>0</v>
      </c>
      <c r="X213" s="18">
        <f t="shared" si="10"/>
        <v>0</v>
      </c>
      <c r="Y213" s="18">
        <f t="shared" si="10"/>
        <v>0</v>
      </c>
      <c r="Z213" s="18">
        <f t="shared" si="10"/>
        <v>0</v>
      </c>
      <c r="AA213" s="19">
        <f t="shared" si="10"/>
        <v>0</v>
      </c>
      <c r="AB213" s="20">
        <f t="shared" si="10"/>
        <v>12.740401807266663</v>
      </c>
      <c r="AC213" s="18">
        <f t="shared" si="10"/>
        <v>3.0256961413666668</v>
      </c>
      <c r="AD213" s="18">
        <f t="shared" si="10"/>
        <v>0</v>
      </c>
      <c r="AE213" s="18">
        <f t="shared" si="10"/>
        <v>0</v>
      </c>
      <c r="AF213" s="19">
        <f t="shared" si="10"/>
        <v>4.1198412142</v>
      </c>
      <c r="AG213" s="20">
        <f t="shared" si="10"/>
        <v>0</v>
      </c>
      <c r="AH213" s="18">
        <f t="shared" si="10"/>
        <v>0</v>
      </c>
      <c r="AI213" s="18">
        <f t="shared" si="10"/>
        <v>0</v>
      </c>
      <c r="AJ213" s="18">
        <f t="shared" si="10"/>
        <v>0</v>
      </c>
      <c r="AK213" s="19">
        <f t="shared" si="10"/>
        <v>0</v>
      </c>
      <c r="AL213" s="20">
        <f t="shared" si="10"/>
        <v>8.00482217083333</v>
      </c>
      <c r="AM213" s="18">
        <f t="shared" si="10"/>
        <v>38.2193281012</v>
      </c>
      <c r="AN213" s="18">
        <f t="shared" si="10"/>
        <v>0</v>
      </c>
      <c r="AO213" s="18">
        <f t="shared" si="10"/>
        <v>0</v>
      </c>
      <c r="AP213" s="19">
        <f t="shared" si="10"/>
        <v>2.0695988745666662</v>
      </c>
      <c r="AQ213" s="20">
        <f t="shared" si="10"/>
        <v>0</v>
      </c>
      <c r="AR213" s="18">
        <f t="shared" si="10"/>
        <v>0</v>
      </c>
      <c r="AS213" s="18">
        <f t="shared" si="10"/>
        <v>0</v>
      </c>
      <c r="AT213" s="18">
        <f t="shared" si="10"/>
        <v>0</v>
      </c>
      <c r="AU213" s="19">
        <f t="shared" si="10"/>
        <v>0</v>
      </c>
      <c r="AV213" s="20">
        <f t="shared" si="10"/>
        <v>3360.19927681728</v>
      </c>
      <c r="AW213" s="18">
        <f t="shared" si="10"/>
        <v>38.63414507809998</v>
      </c>
      <c r="AX213" s="18">
        <f t="shared" si="10"/>
        <v>0.006232713366666666</v>
      </c>
      <c r="AY213" s="18">
        <f t="shared" si="10"/>
        <v>0.023354730200000003</v>
      </c>
      <c r="AZ213" s="19">
        <f t="shared" si="10"/>
        <v>1115.4509241892663</v>
      </c>
      <c r="BA213" s="20">
        <f t="shared" si="10"/>
        <v>0</v>
      </c>
      <c r="BB213" s="18">
        <f t="shared" si="10"/>
        <v>0</v>
      </c>
      <c r="BC213" s="18">
        <f t="shared" si="10"/>
        <v>0</v>
      </c>
      <c r="BD213" s="18">
        <f t="shared" si="10"/>
        <v>0</v>
      </c>
      <c r="BE213" s="19">
        <f t="shared" si="10"/>
        <v>0</v>
      </c>
      <c r="BF213" s="20">
        <f t="shared" si="10"/>
        <v>2767.602380713675</v>
      </c>
      <c r="BG213" s="18">
        <f t="shared" si="10"/>
        <v>27.165359578866664</v>
      </c>
      <c r="BH213" s="18">
        <f t="shared" si="10"/>
        <v>0</v>
      </c>
      <c r="BI213" s="18">
        <f t="shared" si="10"/>
        <v>0</v>
      </c>
      <c r="BJ213" s="19">
        <f t="shared" si="10"/>
        <v>563.2024431520672</v>
      </c>
      <c r="BK213" s="32">
        <f t="shared" si="10"/>
        <v>8526.094934042789</v>
      </c>
      <c r="BL213" s="16"/>
      <c r="BM213" s="50"/>
    </row>
    <row r="214" spans="3:65" ht="1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6"/>
      <c r="BM214" s="50"/>
    </row>
    <row r="215" spans="1:65" s="12" customFormat="1" ht="15">
      <c r="A215" s="5" t="s">
        <v>12</v>
      </c>
      <c r="B215" s="27" t="s">
        <v>24</v>
      </c>
      <c r="C215" s="11"/>
      <c r="D215" s="9"/>
      <c r="E215" s="9"/>
      <c r="F215" s="9"/>
      <c r="G215" s="10"/>
      <c r="H215" s="11"/>
      <c r="I215" s="9"/>
      <c r="J215" s="9"/>
      <c r="K215" s="9"/>
      <c r="L215" s="10"/>
      <c r="M215" s="11"/>
      <c r="N215" s="9"/>
      <c r="O215" s="9"/>
      <c r="P215" s="9"/>
      <c r="Q215" s="10"/>
      <c r="R215" s="11"/>
      <c r="S215" s="9"/>
      <c r="T215" s="9"/>
      <c r="U215" s="9"/>
      <c r="V215" s="10"/>
      <c r="W215" s="11"/>
      <c r="X215" s="9"/>
      <c r="Y215" s="9"/>
      <c r="Z215" s="9"/>
      <c r="AA215" s="10"/>
      <c r="AB215" s="11"/>
      <c r="AC215" s="9"/>
      <c r="AD215" s="9"/>
      <c r="AE215" s="9"/>
      <c r="AF215" s="10"/>
      <c r="AG215" s="11"/>
      <c r="AH215" s="9"/>
      <c r="AI215" s="9"/>
      <c r="AJ215" s="9"/>
      <c r="AK215" s="10"/>
      <c r="AL215" s="11"/>
      <c r="AM215" s="9"/>
      <c r="AN215" s="9"/>
      <c r="AO215" s="9"/>
      <c r="AP215" s="10"/>
      <c r="AQ215" s="11"/>
      <c r="AR215" s="9"/>
      <c r="AS215" s="9"/>
      <c r="AT215" s="9"/>
      <c r="AU215" s="10"/>
      <c r="AV215" s="11"/>
      <c r="AW215" s="9"/>
      <c r="AX215" s="9"/>
      <c r="AY215" s="9"/>
      <c r="AZ215" s="10"/>
      <c r="BA215" s="11"/>
      <c r="BB215" s="9"/>
      <c r="BC215" s="9"/>
      <c r="BD215" s="9"/>
      <c r="BE215" s="10"/>
      <c r="BF215" s="11"/>
      <c r="BG215" s="9"/>
      <c r="BH215" s="9"/>
      <c r="BI215" s="9"/>
      <c r="BJ215" s="10"/>
      <c r="BK215" s="17"/>
      <c r="BL215" s="16"/>
      <c r="BM215" s="50"/>
    </row>
    <row r="216" spans="1:65" s="12" customFormat="1" ht="15">
      <c r="A216" s="5"/>
      <c r="B216" s="8" t="s">
        <v>142</v>
      </c>
      <c r="C216" s="11">
        <v>0</v>
      </c>
      <c r="D216" s="9">
        <v>0.6239406289666667</v>
      </c>
      <c r="E216" s="9">
        <v>0</v>
      </c>
      <c r="F216" s="9">
        <v>0</v>
      </c>
      <c r="G216" s="10">
        <v>0</v>
      </c>
      <c r="H216" s="11">
        <v>384.4125723250333</v>
      </c>
      <c r="I216" s="9">
        <v>1850.8048122302669</v>
      </c>
      <c r="J216" s="9">
        <v>0</v>
      </c>
      <c r="K216" s="9">
        <v>0</v>
      </c>
      <c r="L216" s="10">
        <v>185.6885282101333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76.24001696126666</v>
      </c>
      <c r="S216" s="9">
        <v>50.44801233336667</v>
      </c>
      <c r="T216" s="9">
        <v>0</v>
      </c>
      <c r="U216" s="9">
        <v>0</v>
      </c>
      <c r="V216" s="10">
        <v>10.069765390799997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1.6550780184999994</v>
      </c>
      <c r="AC216" s="9">
        <v>0.6800035802333331</v>
      </c>
      <c r="AD216" s="9">
        <v>0</v>
      </c>
      <c r="AE216" s="9">
        <v>0</v>
      </c>
      <c r="AF216" s="10">
        <v>0.0030223591666666666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5.641826666666667E-05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1379.9311902000904</v>
      </c>
      <c r="AW216" s="9">
        <v>739.6575898784</v>
      </c>
      <c r="AX216" s="9">
        <v>0.3660322455333333</v>
      </c>
      <c r="AY216" s="9">
        <v>0</v>
      </c>
      <c r="AZ216" s="10">
        <v>230.32313886723352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272.4503614268329</v>
      </c>
      <c r="BG216" s="9">
        <v>117.96753042246667</v>
      </c>
      <c r="BH216" s="9">
        <v>0</v>
      </c>
      <c r="BI216" s="9">
        <v>0</v>
      </c>
      <c r="BJ216" s="10">
        <v>14.487742030700007</v>
      </c>
      <c r="BK216" s="17">
        <f>SUM(C216:BJ216)</f>
        <v>5315.809393527257</v>
      </c>
      <c r="BL216" s="16"/>
      <c r="BM216" s="50"/>
    </row>
    <row r="217" spans="1:65" s="12" customFormat="1" ht="15">
      <c r="A217" s="5"/>
      <c r="B217" s="8" t="s">
        <v>143</v>
      </c>
      <c r="C217" s="11">
        <v>0</v>
      </c>
      <c r="D217" s="9">
        <v>24.23750699003334</v>
      </c>
      <c r="E217" s="9">
        <v>0</v>
      </c>
      <c r="F217" s="9">
        <v>0</v>
      </c>
      <c r="G217" s="10">
        <v>0</v>
      </c>
      <c r="H217" s="11">
        <v>61.89779736889999</v>
      </c>
      <c r="I217" s="9">
        <v>29.454023361366666</v>
      </c>
      <c r="J217" s="9">
        <v>0.022164169033333337</v>
      </c>
      <c r="K217" s="9">
        <v>0</v>
      </c>
      <c r="L217" s="10">
        <v>127.18913188170006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32.778381370433316</v>
      </c>
      <c r="S217" s="9">
        <v>2.8231586117000007</v>
      </c>
      <c r="T217" s="9">
        <v>0</v>
      </c>
      <c r="U217" s="9">
        <v>0</v>
      </c>
      <c r="V217" s="10">
        <v>41.27864716243333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1.7834980129666667</v>
      </c>
      <c r="AC217" s="9">
        <v>0.7571085166999999</v>
      </c>
      <c r="AD217" s="9">
        <v>0</v>
      </c>
      <c r="AE217" s="9">
        <v>0</v>
      </c>
      <c r="AF217" s="10">
        <v>3.7492434998000013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1.1166695249000003</v>
      </c>
      <c r="AM217" s="9">
        <v>0</v>
      </c>
      <c r="AN217" s="9">
        <v>0</v>
      </c>
      <c r="AO217" s="9">
        <v>0</v>
      </c>
      <c r="AP217" s="10">
        <v>0.4438481399666667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601.601489404729</v>
      </c>
      <c r="AW217" s="9">
        <v>149.2802177803334</v>
      </c>
      <c r="AX217" s="9">
        <v>0.07617753536666666</v>
      </c>
      <c r="AY217" s="9">
        <v>0</v>
      </c>
      <c r="AZ217" s="10">
        <v>1054.1660071769672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344.1850437806325</v>
      </c>
      <c r="BG217" s="9">
        <v>21.170237308366666</v>
      </c>
      <c r="BH217" s="9">
        <v>0.012268083299999993</v>
      </c>
      <c r="BI217" s="9">
        <v>0</v>
      </c>
      <c r="BJ217" s="10">
        <v>313.3120380391994</v>
      </c>
      <c r="BK217" s="17">
        <f aca="true" t="shared" si="11" ref="BK217:BK246">SUM(C217:BJ217)</f>
        <v>2811.334657718828</v>
      </c>
      <c r="BL217" s="16"/>
      <c r="BM217" s="50"/>
    </row>
    <row r="218" spans="1:65" s="12" customFormat="1" ht="15">
      <c r="A218" s="5"/>
      <c r="B218" s="8" t="s">
        <v>191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0.45642070476666663</v>
      </c>
      <c r="I218" s="9">
        <v>0</v>
      </c>
      <c r="J218" s="9">
        <v>0</v>
      </c>
      <c r="K218" s="9">
        <v>0</v>
      </c>
      <c r="L218" s="10">
        <v>0.14649990883333333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0.0815020734</v>
      </c>
      <c r="S218" s="9">
        <v>0</v>
      </c>
      <c r="T218" s="9">
        <v>0</v>
      </c>
      <c r="U218" s="9">
        <v>0</v>
      </c>
      <c r="V218" s="10">
        <v>0.029727412666666665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</v>
      </c>
      <c r="AC218" s="9">
        <v>0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0.0017075960000000002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169.04811154204216</v>
      </c>
      <c r="AW218" s="9">
        <v>95.97385683499999</v>
      </c>
      <c r="AX218" s="9">
        <v>0</v>
      </c>
      <c r="AY218" s="9">
        <v>0</v>
      </c>
      <c r="AZ218" s="10">
        <v>28.790122682333333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11.485854202500002</v>
      </c>
      <c r="BG218" s="9">
        <v>11.804074402666668</v>
      </c>
      <c r="BH218" s="9">
        <v>0</v>
      </c>
      <c r="BI218" s="9">
        <v>0</v>
      </c>
      <c r="BJ218" s="10">
        <v>0.694137774</v>
      </c>
      <c r="BK218" s="17">
        <f t="shared" si="11"/>
        <v>318.5120151342088</v>
      </c>
      <c r="BL218" s="16"/>
      <c r="BM218" s="50"/>
    </row>
    <row r="219" spans="1:65" s="12" customFormat="1" ht="15">
      <c r="A219" s="5"/>
      <c r="B219" s="8" t="s">
        <v>144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1.3635301086333333</v>
      </c>
      <c r="I219" s="9">
        <v>0.74696706</v>
      </c>
      <c r="J219" s="9">
        <v>0</v>
      </c>
      <c r="K219" s="9">
        <v>0</v>
      </c>
      <c r="L219" s="10">
        <v>1.7431543062666666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1.5203525764333334</v>
      </c>
      <c r="S219" s="9">
        <v>4.654682484333333</v>
      </c>
      <c r="T219" s="9">
        <v>0</v>
      </c>
      <c r="U219" s="9">
        <v>0</v>
      </c>
      <c r="V219" s="10">
        <v>2.3749781171333337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1.6003200043666668</v>
      </c>
      <c r="AC219" s="9">
        <v>0</v>
      </c>
      <c r="AD219" s="9">
        <v>0</v>
      </c>
      <c r="AE219" s="9">
        <v>0</v>
      </c>
      <c r="AF219" s="10">
        <v>1.2542538203333333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0.03851892133333333</v>
      </c>
      <c r="AM219" s="9">
        <v>0</v>
      </c>
      <c r="AN219" s="9">
        <v>0</v>
      </c>
      <c r="AO219" s="9">
        <v>0</v>
      </c>
      <c r="AP219" s="10">
        <v>0.11422917863333334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202.85964073003169</v>
      </c>
      <c r="AW219" s="9">
        <v>18.11576604346667</v>
      </c>
      <c r="AX219" s="9">
        <v>0</v>
      </c>
      <c r="AY219" s="9">
        <v>0</v>
      </c>
      <c r="AZ219" s="10">
        <v>83.20102642330001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46.83813820589974</v>
      </c>
      <c r="BG219" s="9">
        <v>9.096972683466669</v>
      </c>
      <c r="BH219" s="9">
        <v>0</v>
      </c>
      <c r="BI219" s="9">
        <v>0</v>
      </c>
      <c r="BJ219" s="10">
        <v>26.689889733266657</v>
      </c>
      <c r="BK219" s="17">
        <f t="shared" si="11"/>
        <v>402.2124203968981</v>
      </c>
      <c r="BL219" s="16"/>
      <c r="BM219" s="57"/>
    </row>
    <row r="220" spans="1:65" s="12" customFormat="1" ht="15">
      <c r="A220" s="5"/>
      <c r="B220" s="8" t="s">
        <v>145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1.9339671465333332</v>
      </c>
      <c r="I220" s="9">
        <v>0.0014353019999999994</v>
      </c>
      <c r="J220" s="9">
        <v>0</v>
      </c>
      <c r="K220" s="9">
        <v>0</v>
      </c>
      <c r="L220" s="10">
        <v>1.6144714246666663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4.617680209833335</v>
      </c>
      <c r="S220" s="9">
        <v>0</v>
      </c>
      <c r="T220" s="9">
        <v>0</v>
      </c>
      <c r="U220" s="9">
        <v>0</v>
      </c>
      <c r="V220" s="10">
        <v>1.4765339768666668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1.3055164487000002</v>
      </c>
      <c r="AC220" s="9">
        <v>0</v>
      </c>
      <c r="AD220" s="9">
        <v>0.01516328</v>
      </c>
      <c r="AE220" s="9">
        <v>0</v>
      </c>
      <c r="AF220" s="10">
        <v>0.5233745470333334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0.19254941683333338</v>
      </c>
      <c r="AM220" s="9">
        <v>0</v>
      </c>
      <c r="AN220" s="9">
        <v>0</v>
      </c>
      <c r="AO220" s="9">
        <v>0</v>
      </c>
      <c r="AP220" s="10">
        <v>0.00206772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202.73001830413588</v>
      </c>
      <c r="AW220" s="9">
        <v>30.40404984333333</v>
      </c>
      <c r="AX220" s="9">
        <v>0</v>
      </c>
      <c r="AY220" s="9">
        <v>0</v>
      </c>
      <c r="AZ220" s="10">
        <v>100.20408003743331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138.63861870776634</v>
      </c>
      <c r="BG220" s="9">
        <v>13.207846746466668</v>
      </c>
      <c r="BH220" s="9">
        <v>1.37848</v>
      </c>
      <c r="BI220" s="9">
        <v>0</v>
      </c>
      <c r="BJ220" s="10">
        <v>67.74430540666665</v>
      </c>
      <c r="BK220" s="17">
        <f>SUM(C220:BJ220)</f>
        <v>565.9901585182689</v>
      </c>
      <c r="BL220" s="16"/>
      <c r="BM220" s="57"/>
    </row>
    <row r="221" spans="1:65" s="12" customFormat="1" ht="15">
      <c r="A221" s="5"/>
      <c r="B221" s="8" t="s">
        <v>146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1.0700591640999997</v>
      </c>
      <c r="I221" s="9">
        <v>4.7148998</v>
      </c>
      <c r="J221" s="9">
        <v>0</v>
      </c>
      <c r="K221" s="9">
        <v>0</v>
      </c>
      <c r="L221" s="10">
        <v>0.9926116901666673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0.08840982439999999</v>
      </c>
      <c r="S221" s="9">
        <v>0</v>
      </c>
      <c r="T221" s="9">
        <v>0</v>
      </c>
      <c r="U221" s="9">
        <v>0</v>
      </c>
      <c r="V221" s="10">
        <v>0.04491315946666667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0.05887556270000002</v>
      </c>
      <c r="AC221" s="9">
        <v>0</v>
      </c>
      <c r="AD221" s="9">
        <v>0</v>
      </c>
      <c r="AE221" s="9">
        <v>0</v>
      </c>
      <c r="AF221" s="10">
        <v>0.007631286899999999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232.9108755925772</v>
      </c>
      <c r="AW221" s="9">
        <v>175.03530869063334</v>
      </c>
      <c r="AX221" s="9">
        <v>2.40563358</v>
      </c>
      <c r="AY221" s="9">
        <v>0</v>
      </c>
      <c r="AZ221" s="10">
        <v>87.58350168323335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5.034623241166667</v>
      </c>
      <c r="BG221" s="9">
        <v>10.6917048</v>
      </c>
      <c r="BH221" s="9">
        <v>0</v>
      </c>
      <c r="BI221" s="9">
        <v>40.37115830776666</v>
      </c>
      <c r="BJ221" s="10">
        <v>0.3615718666666667</v>
      </c>
      <c r="BK221" s="17">
        <f t="shared" si="11"/>
        <v>561.3717782497772</v>
      </c>
      <c r="BL221" s="16"/>
      <c r="BM221" s="57"/>
    </row>
    <row r="222" spans="1:65" s="12" customFormat="1" ht="15">
      <c r="A222" s="5"/>
      <c r="B222" s="8" t="s">
        <v>147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8.90566355673333</v>
      </c>
      <c r="I222" s="9">
        <v>10.85587085</v>
      </c>
      <c r="J222" s="9">
        <v>0</v>
      </c>
      <c r="K222" s="9">
        <v>0</v>
      </c>
      <c r="L222" s="10">
        <v>5.8537076700999995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5.719317254033332</v>
      </c>
      <c r="S222" s="9">
        <v>0.8575761333333334</v>
      </c>
      <c r="T222" s="9">
        <v>0</v>
      </c>
      <c r="U222" s="9">
        <v>0</v>
      </c>
      <c r="V222" s="10">
        <v>1.9093843560333335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13.519390201866669</v>
      </c>
      <c r="AC222" s="9">
        <v>0.25714345</v>
      </c>
      <c r="AD222" s="9">
        <v>0</v>
      </c>
      <c r="AE222" s="9">
        <v>0</v>
      </c>
      <c r="AF222" s="10">
        <v>16.649364610833334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0.5358319792333333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462.71399033970744</v>
      </c>
      <c r="AW222" s="9">
        <v>119.77156083209998</v>
      </c>
      <c r="AX222" s="9">
        <v>6.7080542235</v>
      </c>
      <c r="AY222" s="9">
        <v>0</v>
      </c>
      <c r="AZ222" s="10">
        <v>220.30374852373342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213.4673105815345</v>
      </c>
      <c r="BG222" s="9">
        <v>30.501608191999996</v>
      </c>
      <c r="BH222" s="9">
        <v>0</v>
      </c>
      <c r="BI222" s="9">
        <v>0</v>
      </c>
      <c r="BJ222" s="10">
        <v>72.5382827637331</v>
      </c>
      <c r="BK222" s="17">
        <f t="shared" si="11"/>
        <v>1191.0678055184753</v>
      </c>
      <c r="BL222" s="16"/>
      <c r="BM222" s="57"/>
    </row>
    <row r="223" spans="1:65" s="12" customFormat="1" ht="15">
      <c r="A223" s="5"/>
      <c r="B223" s="8" t="s">
        <v>171</v>
      </c>
      <c r="C223" s="11">
        <v>0</v>
      </c>
      <c r="D223" s="9">
        <v>0</v>
      </c>
      <c r="E223" s="9">
        <v>0</v>
      </c>
      <c r="F223" s="9">
        <v>0</v>
      </c>
      <c r="G223" s="10">
        <v>0</v>
      </c>
      <c r="H223" s="11">
        <v>4.728624543266667</v>
      </c>
      <c r="I223" s="9">
        <v>0</v>
      </c>
      <c r="J223" s="9">
        <v>0</v>
      </c>
      <c r="K223" s="9">
        <v>0</v>
      </c>
      <c r="L223" s="10">
        <v>0.9282359571999999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4.054384322299999</v>
      </c>
      <c r="S223" s="9">
        <v>0.7400708</v>
      </c>
      <c r="T223" s="9">
        <v>0</v>
      </c>
      <c r="U223" s="9">
        <v>0</v>
      </c>
      <c r="V223" s="10">
        <v>0.8216923166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1.2962700273</v>
      </c>
      <c r="AC223" s="9">
        <v>0</v>
      </c>
      <c r="AD223" s="9">
        <v>0</v>
      </c>
      <c r="AE223" s="9">
        <v>0</v>
      </c>
      <c r="AF223" s="10">
        <v>9.1922434105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0.8271551851333333</v>
      </c>
      <c r="AM223" s="9">
        <v>0</v>
      </c>
      <c r="AN223" s="9">
        <v>0</v>
      </c>
      <c r="AO223" s="9">
        <v>0</v>
      </c>
      <c r="AP223" s="10">
        <v>0.004778430633333333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204.81358938871367</v>
      </c>
      <c r="AW223" s="9">
        <v>28.71794654429999</v>
      </c>
      <c r="AX223" s="9">
        <v>0</v>
      </c>
      <c r="AY223" s="9">
        <v>0</v>
      </c>
      <c r="AZ223" s="10">
        <v>87.17663664340002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96.43546718893344</v>
      </c>
      <c r="BG223" s="9">
        <v>13.6290651866</v>
      </c>
      <c r="BH223" s="9">
        <v>1.1961866666666665</v>
      </c>
      <c r="BI223" s="9">
        <v>0</v>
      </c>
      <c r="BJ223" s="10">
        <v>32.07392783536667</v>
      </c>
      <c r="BK223" s="17">
        <f t="shared" si="11"/>
        <v>486.6362744469137</v>
      </c>
      <c r="BL223" s="16"/>
      <c r="BM223" s="57"/>
    </row>
    <row r="224" spans="1:65" s="12" customFormat="1" ht="15">
      <c r="A224" s="5"/>
      <c r="B224" s="8" t="s">
        <v>229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0.6913528031666666</v>
      </c>
      <c r="I224" s="9">
        <v>0.3572455</v>
      </c>
      <c r="J224" s="9">
        <v>0</v>
      </c>
      <c r="K224" s="9">
        <v>0</v>
      </c>
      <c r="L224" s="10">
        <v>3.265757710233333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0.342354368</v>
      </c>
      <c r="S224" s="9">
        <v>0.3368346261</v>
      </c>
      <c r="T224" s="9">
        <v>0</v>
      </c>
      <c r="U224" s="9">
        <v>0</v>
      </c>
      <c r="V224" s="10">
        <v>0.20623675210000003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0.011626376666666667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0.0058131883333333335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51.92249370559555</v>
      </c>
      <c r="AW224" s="9">
        <v>1.2933789462666665</v>
      </c>
      <c r="AX224" s="9">
        <v>0</v>
      </c>
      <c r="AY224" s="9">
        <v>0</v>
      </c>
      <c r="AZ224" s="10">
        <v>12.125818618699997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26.66615326619996</v>
      </c>
      <c r="BG224" s="9">
        <v>0.39773167176666663</v>
      </c>
      <c r="BH224" s="9">
        <v>2.906594166666667</v>
      </c>
      <c r="BI224" s="9">
        <v>0</v>
      </c>
      <c r="BJ224" s="10">
        <v>6.616022674499998</v>
      </c>
      <c r="BK224" s="17">
        <f t="shared" si="11"/>
        <v>107.1454143742955</v>
      </c>
      <c r="BL224" s="16"/>
      <c r="BM224" s="50"/>
    </row>
    <row r="225" spans="1:65" s="12" customFormat="1" ht="15">
      <c r="A225" s="5"/>
      <c r="B225" s="8" t="s">
        <v>148</v>
      </c>
      <c r="C225" s="11">
        <v>0</v>
      </c>
      <c r="D225" s="9">
        <v>15.455003333333334</v>
      </c>
      <c r="E225" s="9">
        <v>0</v>
      </c>
      <c r="F225" s="9">
        <v>0</v>
      </c>
      <c r="G225" s="10">
        <v>0</v>
      </c>
      <c r="H225" s="11">
        <v>52.3075770315</v>
      </c>
      <c r="I225" s="9">
        <v>3.245568360333333</v>
      </c>
      <c r="J225" s="9">
        <v>0</v>
      </c>
      <c r="K225" s="9">
        <v>0</v>
      </c>
      <c r="L225" s="10">
        <v>2.7690694603000003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2.4629259349666657</v>
      </c>
      <c r="S225" s="9">
        <v>1.62277535</v>
      </c>
      <c r="T225" s="9">
        <v>0.7727501666666667</v>
      </c>
      <c r="U225" s="9">
        <v>0</v>
      </c>
      <c r="V225" s="10">
        <v>0.8763118795333336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4.927296824099999</v>
      </c>
      <c r="AC225" s="9">
        <v>4.926712288666666</v>
      </c>
      <c r="AD225" s="9">
        <v>0</v>
      </c>
      <c r="AE225" s="9">
        <v>0</v>
      </c>
      <c r="AF225" s="10">
        <v>1.7883573633666667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1.355841643</v>
      </c>
      <c r="AM225" s="9">
        <v>0.06622598</v>
      </c>
      <c r="AN225" s="9">
        <v>0</v>
      </c>
      <c r="AO225" s="9">
        <v>0</v>
      </c>
      <c r="AP225" s="10">
        <v>0.19785291546666664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82.53047264016926</v>
      </c>
      <c r="AW225" s="9">
        <v>16.30123802423333</v>
      </c>
      <c r="AX225" s="9">
        <v>0.050908865000000005</v>
      </c>
      <c r="AY225" s="9">
        <v>0</v>
      </c>
      <c r="AZ225" s="10">
        <v>98.09873383963331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38.965612574933246</v>
      </c>
      <c r="BG225" s="9">
        <v>16.6896379425</v>
      </c>
      <c r="BH225" s="9">
        <v>0</v>
      </c>
      <c r="BI225" s="9">
        <v>0</v>
      </c>
      <c r="BJ225" s="10">
        <v>46.64785334389999</v>
      </c>
      <c r="BK225" s="17">
        <f t="shared" si="11"/>
        <v>392.0587257616025</v>
      </c>
      <c r="BL225" s="16"/>
      <c r="BM225" s="50"/>
    </row>
    <row r="226" spans="1:65" s="12" customFormat="1" ht="15">
      <c r="A226" s="5"/>
      <c r="B226" s="8" t="s">
        <v>149</v>
      </c>
      <c r="C226" s="11">
        <v>0</v>
      </c>
      <c r="D226" s="9">
        <v>0</v>
      </c>
      <c r="E226" s="9">
        <v>0</v>
      </c>
      <c r="F226" s="9">
        <v>0</v>
      </c>
      <c r="G226" s="10">
        <v>0</v>
      </c>
      <c r="H226" s="11">
        <v>0.4649720177666668</v>
      </c>
      <c r="I226" s="9">
        <v>0.5907906666666667</v>
      </c>
      <c r="J226" s="9">
        <v>0</v>
      </c>
      <c r="K226" s="9">
        <v>0</v>
      </c>
      <c r="L226" s="10">
        <v>0.6370267440666667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0.7557189746666666</v>
      </c>
      <c r="S226" s="9">
        <v>0</v>
      </c>
      <c r="T226" s="9">
        <v>0</v>
      </c>
      <c r="U226" s="9">
        <v>0</v>
      </c>
      <c r="V226" s="10">
        <v>0.6687909009666665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0.9444805298666668</v>
      </c>
      <c r="AC226" s="9">
        <v>0.2967654</v>
      </c>
      <c r="AD226" s="9">
        <v>0</v>
      </c>
      <c r="AE226" s="9">
        <v>0</v>
      </c>
      <c r="AF226" s="10">
        <v>0.38893895156666664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0.08229956433333332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47.127728880684586</v>
      </c>
      <c r="AW226" s="9">
        <v>6.0511962913</v>
      </c>
      <c r="AX226" s="9">
        <v>0</v>
      </c>
      <c r="AY226" s="9">
        <v>0</v>
      </c>
      <c r="AZ226" s="10">
        <v>41.83600489659998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21.119085644066597</v>
      </c>
      <c r="BG226" s="9">
        <v>4.740153708866667</v>
      </c>
      <c r="BH226" s="9">
        <v>0</v>
      </c>
      <c r="BI226" s="9">
        <v>0</v>
      </c>
      <c r="BJ226" s="10">
        <v>13.878019319233319</v>
      </c>
      <c r="BK226" s="17">
        <f t="shared" si="11"/>
        <v>139.58197249065117</v>
      </c>
      <c r="BL226" s="16"/>
      <c r="BM226" s="50"/>
    </row>
    <row r="227" spans="1:65" s="12" customFormat="1" ht="15">
      <c r="A227" s="5"/>
      <c r="B227" s="8" t="s">
        <v>150</v>
      </c>
      <c r="C227" s="11">
        <v>0</v>
      </c>
      <c r="D227" s="9">
        <v>0</v>
      </c>
      <c r="E227" s="9">
        <v>0</v>
      </c>
      <c r="F227" s="9">
        <v>0</v>
      </c>
      <c r="G227" s="10">
        <v>0</v>
      </c>
      <c r="H227" s="11">
        <v>0.7171654237333333</v>
      </c>
      <c r="I227" s="9">
        <v>0.13907716666666667</v>
      </c>
      <c r="J227" s="9">
        <v>0</v>
      </c>
      <c r="K227" s="9">
        <v>0</v>
      </c>
      <c r="L227" s="10">
        <v>1.1062632757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0.6329611875666666</v>
      </c>
      <c r="S227" s="9">
        <v>1.5801354136333334</v>
      </c>
      <c r="T227" s="9">
        <v>0</v>
      </c>
      <c r="U227" s="9">
        <v>0</v>
      </c>
      <c r="V227" s="10">
        <v>1.1372886495666663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1.4705332910666666</v>
      </c>
      <c r="AC227" s="9">
        <v>0</v>
      </c>
      <c r="AD227" s="9">
        <v>0</v>
      </c>
      <c r="AE227" s="9">
        <v>0</v>
      </c>
      <c r="AF227" s="10">
        <v>1.1135169251666668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0.08370321776666668</v>
      </c>
      <c r="AM227" s="9">
        <v>0</v>
      </c>
      <c r="AN227" s="9">
        <v>0</v>
      </c>
      <c r="AO227" s="9">
        <v>0</v>
      </c>
      <c r="AP227" s="10">
        <v>0.027462979433333326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105.89294604363099</v>
      </c>
      <c r="AW227" s="9">
        <v>16.527534516333336</v>
      </c>
      <c r="AX227" s="9">
        <v>0</v>
      </c>
      <c r="AY227" s="9">
        <v>0</v>
      </c>
      <c r="AZ227" s="10">
        <v>57.20691642453332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26.15843585716665</v>
      </c>
      <c r="BG227" s="9">
        <v>6.030914227833333</v>
      </c>
      <c r="BH227" s="9">
        <v>0</v>
      </c>
      <c r="BI227" s="9">
        <v>0</v>
      </c>
      <c r="BJ227" s="10">
        <v>18.594427397333323</v>
      </c>
      <c r="BK227" s="17">
        <f t="shared" si="11"/>
        <v>238.41928199713098</v>
      </c>
      <c r="BL227" s="16"/>
      <c r="BM227" s="50"/>
    </row>
    <row r="228" spans="1:65" s="12" customFormat="1" ht="15">
      <c r="A228" s="5"/>
      <c r="B228" s="8" t="s">
        <v>192</v>
      </c>
      <c r="C228" s="11">
        <v>0</v>
      </c>
      <c r="D228" s="9">
        <v>33.17264010693333</v>
      </c>
      <c r="E228" s="9">
        <v>0</v>
      </c>
      <c r="F228" s="9">
        <v>0</v>
      </c>
      <c r="G228" s="10">
        <v>0</v>
      </c>
      <c r="H228" s="11">
        <v>106.19561557776667</v>
      </c>
      <c r="I228" s="9">
        <v>362.8622425264667</v>
      </c>
      <c r="J228" s="9">
        <v>0</v>
      </c>
      <c r="K228" s="9">
        <v>0</v>
      </c>
      <c r="L228" s="10">
        <v>45.41593228216667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27.007996987166674</v>
      </c>
      <c r="S228" s="9">
        <v>26.425977488133334</v>
      </c>
      <c r="T228" s="9">
        <v>0</v>
      </c>
      <c r="U228" s="9">
        <v>0</v>
      </c>
      <c r="V228" s="10">
        <v>17.77629134346667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5.040811553933333</v>
      </c>
      <c r="AC228" s="9">
        <v>0.16917660406666668</v>
      </c>
      <c r="AD228" s="9">
        <v>0</v>
      </c>
      <c r="AE228" s="9">
        <v>0</v>
      </c>
      <c r="AF228" s="10">
        <v>3.175717459166667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8.69964873143333</v>
      </c>
      <c r="AM228" s="9">
        <v>16.35749128213334</v>
      </c>
      <c r="AN228" s="9">
        <v>0</v>
      </c>
      <c r="AO228" s="9">
        <v>0</v>
      </c>
      <c r="AP228" s="10">
        <v>2.3692004432333333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777.0417876669508</v>
      </c>
      <c r="AW228" s="9">
        <v>180.44511443290008</v>
      </c>
      <c r="AX228" s="9">
        <v>0.2147767048</v>
      </c>
      <c r="AY228" s="9">
        <v>0</v>
      </c>
      <c r="AZ228" s="10">
        <v>611.0039788116992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624.8204160147945</v>
      </c>
      <c r="BG228" s="9">
        <v>117.1552909235333</v>
      </c>
      <c r="BH228" s="9">
        <v>0.9059541432</v>
      </c>
      <c r="BI228" s="9">
        <v>0</v>
      </c>
      <c r="BJ228" s="10">
        <v>224.68448371573223</v>
      </c>
      <c r="BK228" s="17">
        <f t="shared" si="11"/>
        <v>3190.940544799677</v>
      </c>
      <c r="BL228" s="16"/>
      <c r="BM228" s="50"/>
    </row>
    <row r="229" spans="1:65" s="12" customFormat="1" ht="15">
      <c r="A229" s="5"/>
      <c r="B229" s="8" t="s">
        <v>151</v>
      </c>
      <c r="C229" s="11">
        <v>0</v>
      </c>
      <c r="D229" s="9">
        <v>12.299008321033334</v>
      </c>
      <c r="E229" s="9">
        <v>0</v>
      </c>
      <c r="F229" s="9">
        <v>0</v>
      </c>
      <c r="G229" s="10">
        <v>0</v>
      </c>
      <c r="H229" s="11">
        <v>9.539019889133332</v>
      </c>
      <c r="I229" s="9">
        <v>66.79251890726667</v>
      </c>
      <c r="J229" s="9">
        <v>0</v>
      </c>
      <c r="K229" s="9">
        <v>0</v>
      </c>
      <c r="L229" s="10">
        <v>13.35160776526667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4.824794676199998</v>
      </c>
      <c r="S229" s="9">
        <v>0.7171593273</v>
      </c>
      <c r="T229" s="9">
        <v>0</v>
      </c>
      <c r="U229" s="9">
        <v>0</v>
      </c>
      <c r="V229" s="10">
        <v>2.4248755536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1.2169178736</v>
      </c>
      <c r="AC229" s="9">
        <v>0.15655925596666664</v>
      </c>
      <c r="AD229" s="9">
        <v>0</v>
      </c>
      <c r="AE229" s="9">
        <v>0</v>
      </c>
      <c r="AF229" s="10">
        <v>2.4770501405666665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0.9802908148333328</v>
      </c>
      <c r="AM229" s="9">
        <v>0</v>
      </c>
      <c r="AN229" s="9">
        <v>0</v>
      </c>
      <c r="AO229" s="9">
        <v>0</v>
      </c>
      <c r="AP229" s="10">
        <v>0.2971405051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372.0585916553602</v>
      </c>
      <c r="AW229" s="9">
        <v>32.172966169199995</v>
      </c>
      <c r="AX229" s="9">
        <v>0</v>
      </c>
      <c r="AY229" s="9">
        <v>0</v>
      </c>
      <c r="AZ229" s="10">
        <v>323.59446594200114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269.18956343940164</v>
      </c>
      <c r="BG229" s="9">
        <v>15.282734046066668</v>
      </c>
      <c r="BH229" s="9">
        <v>0.02597493253333333</v>
      </c>
      <c r="BI229" s="9">
        <v>0</v>
      </c>
      <c r="BJ229" s="10">
        <v>70.58549985763327</v>
      </c>
      <c r="BK229" s="17">
        <f t="shared" si="11"/>
        <v>1197.9867390720628</v>
      </c>
      <c r="BL229" s="16"/>
      <c r="BM229" s="50"/>
    </row>
    <row r="230" spans="1:65" s="12" customFormat="1" ht="15">
      <c r="A230" s="5"/>
      <c r="B230" s="8" t="s">
        <v>152</v>
      </c>
      <c r="C230" s="11">
        <v>0</v>
      </c>
      <c r="D230" s="9">
        <v>22.903779020600002</v>
      </c>
      <c r="E230" s="9">
        <v>0</v>
      </c>
      <c r="F230" s="9">
        <v>0</v>
      </c>
      <c r="G230" s="10">
        <v>0</v>
      </c>
      <c r="H230" s="11">
        <v>685.7599354214666</v>
      </c>
      <c r="I230" s="9">
        <v>147.63137641196667</v>
      </c>
      <c r="J230" s="9">
        <v>0.23359566289999997</v>
      </c>
      <c r="K230" s="9">
        <v>272.10045514163335</v>
      </c>
      <c r="L230" s="10">
        <v>202.24402092079995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80.46743042293333</v>
      </c>
      <c r="S230" s="9">
        <v>95.38930864323335</v>
      </c>
      <c r="T230" s="9">
        <v>0</v>
      </c>
      <c r="U230" s="9">
        <v>0</v>
      </c>
      <c r="V230" s="10">
        <v>101.41717877093335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24.2971516187</v>
      </c>
      <c r="AC230" s="9">
        <v>75.28436126953335</v>
      </c>
      <c r="AD230" s="9">
        <v>0</v>
      </c>
      <c r="AE230" s="9">
        <v>0</v>
      </c>
      <c r="AF230" s="10">
        <v>8.800934170433333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5.615167149766668</v>
      </c>
      <c r="AM230" s="9">
        <v>128.44529019563336</v>
      </c>
      <c r="AN230" s="9">
        <v>0</v>
      </c>
      <c r="AO230" s="9">
        <v>0</v>
      </c>
      <c r="AP230" s="10">
        <v>1.6131545820666666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2344.229460014467</v>
      </c>
      <c r="AW230" s="9">
        <v>335.8705976002336</v>
      </c>
      <c r="AX230" s="9">
        <v>0.1593382162</v>
      </c>
      <c r="AY230" s="9">
        <v>0.14218848083333332</v>
      </c>
      <c r="AZ230" s="10">
        <v>2746.0642260714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1669.171403349231</v>
      </c>
      <c r="BG230" s="9">
        <v>80.46593938876663</v>
      </c>
      <c r="BH230" s="9">
        <v>3.0551785378666656</v>
      </c>
      <c r="BI230" s="9">
        <v>0</v>
      </c>
      <c r="BJ230" s="10">
        <v>838.3338797974645</v>
      </c>
      <c r="BK230" s="17">
        <f t="shared" si="11"/>
        <v>9869.695350859063</v>
      </c>
      <c r="BL230" s="16"/>
      <c r="BM230" s="50"/>
    </row>
    <row r="231" spans="1:65" s="12" customFormat="1" ht="15">
      <c r="A231" s="5"/>
      <c r="B231" s="8" t="s">
        <v>183</v>
      </c>
      <c r="C231" s="11">
        <v>0</v>
      </c>
      <c r="D231" s="9">
        <v>0.6058795</v>
      </c>
      <c r="E231" s="9">
        <v>0</v>
      </c>
      <c r="F231" s="9">
        <v>0</v>
      </c>
      <c r="G231" s="10">
        <v>0</v>
      </c>
      <c r="H231" s="11">
        <v>6.974330260033334</v>
      </c>
      <c r="I231" s="9">
        <v>2.3923938352</v>
      </c>
      <c r="J231" s="9">
        <v>0</v>
      </c>
      <c r="K231" s="9">
        <v>0</v>
      </c>
      <c r="L231" s="10">
        <v>4.259606040299999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6.068780633866668</v>
      </c>
      <c r="S231" s="9">
        <v>1.9868104018999997</v>
      </c>
      <c r="T231" s="9">
        <v>0</v>
      </c>
      <c r="U231" s="9">
        <v>0</v>
      </c>
      <c r="V231" s="10">
        <v>3.0682630907666666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0.16813002626666665</v>
      </c>
      <c r="AC231" s="9">
        <v>0</v>
      </c>
      <c r="AD231" s="9">
        <v>0</v>
      </c>
      <c r="AE231" s="9">
        <v>0</v>
      </c>
      <c r="AF231" s="10">
        <v>0.2897881414666666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0.016188803366666667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279.4641662445986</v>
      </c>
      <c r="AW231" s="9">
        <v>79.73634214326664</v>
      </c>
      <c r="AX231" s="9">
        <v>0</v>
      </c>
      <c r="AY231" s="9">
        <v>0</v>
      </c>
      <c r="AZ231" s="10">
        <v>70.94183411946665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122.88219625939992</v>
      </c>
      <c r="BG231" s="9">
        <v>58.916916038433335</v>
      </c>
      <c r="BH231" s="9">
        <v>2.4608149343333343</v>
      </c>
      <c r="BI231" s="9">
        <v>0</v>
      </c>
      <c r="BJ231" s="10">
        <v>42.69561895250005</v>
      </c>
      <c r="BK231" s="17">
        <f t="shared" si="11"/>
        <v>682.9280594251652</v>
      </c>
      <c r="BL231" s="16"/>
      <c r="BM231" s="50"/>
    </row>
    <row r="232" spans="1:65" s="12" customFormat="1" ht="15">
      <c r="A232" s="5"/>
      <c r="B232" s="8" t="s">
        <v>153</v>
      </c>
      <c r="C232" s="11">
        <v>0</v>
      </c>
      <c r="D232" s="9">
        <v>29.603286591566665</v>
      </c>
      <c r="E232" s="9">
        <v>0</v>
      </c>
      <c r="F232" s="9">
        <v>0</v>
      </c>
      <c r="G232" s="10">
        <v>0</v>
      </c>
      <c r="H232" s="11">
        <v>87.28421466296668</v>
      </c>
      <c r="I232" s="9">
        <v>71.7011076565</v>
      </c>
      <c r="J232" s="9">
        <v>0</v>
      </c>
      <c r="K232" s="9">
        <v>0</v>
      </c>
      <c r="L232" s="10">
        <v>259.8630319112001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58.62152589753337</v>
      </c>
      <c r="S232" s="9">
        <v>24.037746155133334</v>
      </c>
      <c r="T232" s="9">
        <v>0</v>
      </c>
      <c r="U232" s="9">
        <v>0</v>
      </c>
      <c r="V232" s="10">
        <v>83.89693005860003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4.780769114166668</v>
      </c>
      <c r="AC232" s="9">
        <v>0.010733498866666667</v>
      </c>
      <c r="AD232" s="9">
        <v>0</v>
      </c>
      <c r="AE232" s="9">
        <v>0</v>
      </c>
      <c r="AF232" s="10">
        <v>5.710143344833333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4.7307768631333325</v>
      </c>
      <c r="AM232" s="9">
        <v>0.5902083587333333</v>
      </c>
      <c r="AN232" s="9">
        <v>0</v>
      </c>
      <c r="AO232" s="9">
        <v>0</v>
      </c>
      <c r="AP232" s="10">
        <v>2.8579882332333337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1133.6232719889535</v>
      </c>
      <c r="AW232" s="9">
        <v>204.92577499540008</v>
      </c>
      <c r="AX232" s="9">
        <v>0.39608424299999995</v>
      </c>
      <c r="AY232" s="9">
        <v>0</v>
      </c>
      <c r="AZ232" s="10">
        <v>2411.639142877876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982.6628397930366</v>
      </c>
      <c r="BG232" s="9">
        <v>49.318208815</v>
      </c>
      <c r="BH232" s="9">
        <v>2.6526445049666667</v>
      </c>
      <c r="BI232" s="9">
        <v>0.9845851190333332</v>
      </c>
      <c r="BJ232" s="10">
        <v>962.8457709236018</v>
      </c>
      <c r="BK232" s="17">
        <f t="shared" si="11"/>
        <v>6382.736785607333</v>
      </c>
      <c r="BL232" s="16"/>
      <c r="BM232" s="50"/>
    </row>
    <row r="233" spans="1:65" s="12" customFormat="1" ht="15">
      <c r="A233" s="5"/>
      <c r="B233" s="8" t="s">
        <v>154</v>
      </c>
      <c r="C233" s="11">
        <v>0</v>
      </c>
      <c r="D233" s="9">
        <v>25.51645467946667</v>
      </c>
      <c r="E233" s="9">
        <v>0</v>
      </c>
      <c r="F233" s="9">
        <v>0</v>
      </c>
      <c r="G233" s="10">
        <v>0</v>
      </c>
      <c r="H233" s="11">
        <v>46.59254914003335</v>
      </c>
      <c r="I233" s="9">
        <v>27.488571943666667</v>
      </c>
      <c r="J233" s="9">
        <v>0</v>
      </c>
      <c r="K233" s="9">
        <v>0</v>
      </c>
      <c r="L233" s="10">
        <v>93.10430327363336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25.559512148933333</v>
      </c>
      <c r="S233" s="9">
        <v>14.831059428000003</v>
      </c>
      <c r="T233" s="9">
        <v>0</v>
      </c>
      <c r="U233" s="9">
        <v>0</v>
      </c>
      <c r="V233" s="10">
        <v>30.67614325959999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9.078537161533328</v>
      </c>
      <c r="AC233" s="9">
        <v>0.11030781179999996</v>
      </c>
      <c r="AD233" s="9">
        <v>0</v>
      </c>
      <c r="AE233" s="9">
        <v>0</v>
      </c>
      <c r="AF233" s="10">
        <v>2.721963187233333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17.87850887426667</v>
      </c>
      <c r="AM233" s="9">
        <v>0.7172411605666668</v>
      </c>
      <c r="AN233" s="9">
        <v>0</v>
      </c>
      <c r="AO233" s="9">
        <v>0</v>
      </c>
      <c r="AP233" s="10">
        <v>3.4496596365666665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830.9217641210747</v>
      </c>
      <c r="AW233" s="9">
        <v>134.39292649483323</v>
      </c>
      <c r="AX233" s="9">
        <v>0.1039642907</v>
      </c>
      <c r="AY233" s="9">
        <v>0</v>
      </c>
      <c r="AZ233" s="10">
        <v>935.8370476291452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691.513746679222</v>
      </c>
      <c r="BG233" s="9">
        <v>56.83213736673331</v>
      </c>
      <c r="BH233" s="9">
        <v>2.504845441733333</v>
      </c>
      <c r="BI233" s="9">
        <v>0</v>
      </c>
      <c r="BJ233" s="10">
        <v>291.33753109183476</v>
      </c>
      <c r="BK233" s="17">
        <f t="shared" si="11"/>
        <v>3241.168774820577</v>
      </c>
      <c r="BL233" s="16"/>
      <c r="BM233" s="50"/>
    </row>
    <row r="234" spans="1:65" s="12" customFormat="1" ht="15">
      <c r="A234" s="5"/>
      <c r="B234" s="8" t="s">
        <v>155</v>
      </c>
      <c r="C234" s="11">
        <v>0</v>
      </c>
      <c r="D234" s="9">
        <v>11.40737</v>
      </c>
      <c r="E234" s="9">
        <v>0</v>
      </c>
      <c r="F234" s="9">
        <v>0</v>
      </c>
      <c r="G234" s="10">
        <v>0</v>
      </c>
      <c r="H234" s="11">
        <v>0.7513060958000002</v>
      </c>
      <c r="I234" s="9">
        <v>10.909702691566672</v>
      </c>
      <c r="J234" s="9">
        <v>0</v>
      </c>
      <c r="K234" s="9">
        <v>0</v>
      </c>
      <c r="L234" s="10">
        <v>0.3314728443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0.2728839889</v>
      </c>
      <c r="S234" s="9">
        <v>0.0005753570000000002</v>
      </c>
      <c r="T234" s="9">
        <v>0</v>
      </c>
      <c r="U234" s="9">
        <v>0</v>
      </c>
      <c r="V234" s="10">
        <v>0.15277637370000002</v>
      </c>
      <c r="W234" s="11">
        <v>0</v>
      </c>
      <c r="X234" s="9">
        <v>0.5313316029666666</v>
      </c>
      <c r="Y234" s="9">
        <v>0</v>
      </c>
      <c r="Z234" s="9">
        <v>0</v>
      </c>
      <c r="AA234" s="10">
        <v>0</v>
      </c>
      <c r="AB234" s="11">
        <v>0.0027990525</v>
      </c>
      <c r="AC234" s="9">
        <v>0.24706968833333334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0.00022599653333333334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1.6638540442508627</v>
      </c>
      <c r="AW234" s="9">
        <v>0.06488404673333334</v>
      </c>
      <c r="AX234" s="9">
        <v>0</v>
      </c>
      <c r="AY234" s="9">
        <v>0</v>
      </c>
      <c r="AZ234" s="10">
        <v>1.0003860572666674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0.5545997617333335</v>
      </c>
      <c r="BG234" s="9">
        <v>0.06613088473333333</v>
      </c>
      <c r="BH234" s="9">
        <v>0</v>
      </c>
      <c r="BI234" s="9">
        <v>0</v>
      </c>
      <c r="BJ234" s="10">
        <v>0.09102068806666666</v>
      </c>
      <c r="BK234" s="17">
        <f t="shared" si="11"/>
        <v>28.048389174384194</v>
      </c>
      <c r="BL234" s="16"/>
      <c r="BM234" s="50"/>
    </row>
    <row r="235" spans="1:65" s="12" customFormat="1" ht="15">
      <c r="A235" s="5"/>
      <c r="B235" s="8" t="s">
        <v>172</v>
      </c>
      <c r="C235" s="11">
        <v>0</v>
      </c>
      <c r="D235" s="9">
        <v>13.373347349099998</v>
      </c>
      <c r="E235" s="9">
        <v>0</v>
      </c>
      <c r="F235" s="9">
        <v>0</v>
      </c>
      <c r="G235" s="10">
        <v>0</v>
      </c>
      <c r="H235" s="11">
        <v>36.526715584266675</v>
      </c>
      <c r="I235" s="9">
        <v>72.4256327918667</v>
      </c>
      <c r="J235" s="9">
        <v>0</v>
      </c>
      <c r="K235" s="9">
        <v>0</v>
      </c>
      <c r="L235" s="10">
        <v>38.99860207330001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36.00060484613334</v>
      </c>
      <c r="S235" s="9">
        <v>11.177249607366669</v>
      </c>
      <c r="T235" s="9">
        <v>0</v>
      </c>
      <c r="U235" s="9">
        <v>0</v>
      </c>
      <c r="V235" s="10">
        <v>25.842909192733334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8.404845574566666</v>
      </c>
      <c r="AC235" s="9">
        <v>0.24574476929999994</v>
      </c>
      <c r="AD235" s="9">
        <v>0</v>
      </c>
      <c r="AE235" s="9">
        <v>0</v>
      </c>
      <c r="AF235" s="10">
        <v>3.5517771092666672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13.98800110616666</v>
      </c>
      <c r="AM235" s="9">
        <v>0.15391400666666666</v>
      </c>
      <c r="AN235" s="9">
        <v>0</v>
      </c>
      <c r="AO235" s="9">
        <v>0</v>
      </c>
      <c r="AP235" s="10">
        <v>2.5192090025666665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798.356506887205</v>
      </c>
      <c r="AW235" s="9">
        <v>170.47798462629987</v>
      </c>
      <c r="AX235" s="9">
        <v>0</v>
      </c>
      <c r="AY235" s="9">
        <v>1.6575225418000004</v>
      </c>
      <c r="AZ235" s="10">
        <v>713.79452018497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735.7202474757871</v>
      </c>
      <c r="BG235" s="9">
        <v>56.36787697310002</v>
      </c>
      <c r="BH235" s="9">
        <v>0.014571085600000002</v>
      </c>
      <c r="BI235" s="9">
        <v>0</v>
      </c>
      <c r="BJ235" s="10">
        <v>256.61425531970195</v>
      </c>
      <c r="BK235" s="17">
        <f t="shared" si="11"/>
        <v>2996.212038107764</v>
      </c>
      <c r="BL235" s="16"/>
      <c r="BM235" s="50"/>
    </row>
    <row r="236" spans="1:65" s="12" customFormat="1" ht="15">
      <c r="A236" s="5"/>
      <c r="B236" s="8" t="s">
        <v>156</v>
      </c>
      <c r="C236" s="11">
        <v>0</v>
      </c>
      <c r="D236" s="9">
        <v>2.2859631478999995</v>
      </c>
      <c r="E236" s="9">
        <v>0</v>
      </c>
      <c r="F236" s="9">
        <v>0</v>
      </c>
      <c r="G236" s="10">
        <v>0</v>
      </c>
      <c r="H236" s="11">
        <v>2.0605427612</v>
      </c>
      <c r="I236" s="9">
        <v>0.1528111875333334</v>
      </c>
      <c r="J236" s="9">
        <v>0</v>
      </c>
      <c r="K236" s="9">
        <v>0</v>
      </c>
      <c r="L236" s="10">
        <v>3.1539169493333334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0.8167848580333334</v>
      </c>
      <c r="S236" s="9">
        <v>0.0013928916666666664</v>
      </c>
      <c r="T236" s="9">
        <v>0</v>
      </c>
      <c r="U236" s="9">
        <v>0</v>
      </c>
      <c r="V236" s="10">
        <v>0.8711521959000003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0.09654765853333336</v>
      </c>
      <c r="AC236" s="9">
        <v>0</v>
      </c>
      <c r="AD236" s="9">
        <v>0</v>
      </c>
      <c r="AE236" s="9">
        <v>0</v>
      </c>
      <c r="AF236" s="10">
        <v>0.09904320923333333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0.09832095523333334</v>
      </c>
      <c r="AM236" s="9">
        <v>0.0006470292333333334</v>
      </c>
      <c r="AN236" s="9">
        <v>0</v>
      </c>
      <c r="AO236" s="9">
        <v>0</v>
      </c>
      <c r="AP236" s="10">
        <v>0.07126582260000001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19.622620748995907</v>
      </c>
      <c r="AW236" s="9">
        <v>8.335147503766668</v>
      </c>
      <c r="AX236" s="9">
        <v>0</v>
      </c>
      <c r="AY236" s="9">
        <v>0</v>
      </c>
      <c r="AZ236" s="10">
        <v>34.00387239620002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9.207865684366674</v>
      </c>
      <c r="BG236" s="9">
        <v>0.1856477522</v>
      </c>
      <c r="BH236" s="9">
        <v>0</v>
      </c>
      <c r="BI236" s="9">
        <v>0</v>
      </c>
      <c r="BJ236" s="10">
        <v>8.046274791099998</v>
      </c>
      <c r="BK236" s="17">
        <f t="shared" si="11"/>
        <v>89.10981754302928</v>
      </c>
      <c r="BL236" s="16"/>
      <c r="BM236" s="50"/>
    </row>
    <row r="237" spans="1:65" s="12" customFormat="1" ht="15">
      <c r="A237" s="5"/>
      <c r="B237" s="8" t="s">
        <v>157</v>
      </c>
      <c r="C237" s="11">
        <v>0</v>
      </c>
      <c r="D237" s="9">
        <v>0.6957905364000002</v>
      </c>
      <c r="E237" s="9">
        <v>0</v>
      </c>
      <c r="F237" s="9">
        <v>0</v>
      </c>
      <c r="G237" s="10">
        <v>0</v>
      </c>
      <c r="H237" s="11">
        <v>0.21489190826666668</v>
      </c>
      <c r="I237" s="9">
        <v>0</v>
      </c>
      <c r="J237" s="9">
        <v>0</v>
      </c>
      <c r="K237" s="9">
        <v>0</v>
      </c>
      <c r="L237" s="10">
        <v>5.959829397533333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0.00022586213333333335</v>
      </c>
      <c r="S237" s="9">
        <v>0</v>
      </c>
      <c r="T237" s="9">
        <v>0</v>
      </c>
      <c r="U237" s="9">
        <v>0</v>
      </c>
      <c r="V237" s="10">
        <v>0.15106033426666665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0.015018635466666668</v>
      </c>
      <c r="AC237" s="9">
        <v>0</v>
      </c>
      <c r="AD237" s="9">
        <v>0</v>
      </c>
      <c r="AE237" s="9">
        <v>0</v>
      </c>
      <c r="AF237" s="10">
        <v>0.015841775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</v>
      </c>
      <c r="AM237" s="9">
        <v>0</v>
      </c>
      <c r="AN237" s="9">
        <v>0</v>
      </c>
      <c r="AO237" s="9">
        <v>0</v>
      </c>
      <c r="AP237" s="10">
        <v>0.02369149636666667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4.155886749443446</v>
      </c>
      <c r="AW237" s="9">
        <v>0</v>
      </c>
      <c r="AX237" s="9">
        <v>0</v>
      </c>
      <c r="AY237" s="9">
        <v>0</v>
      </c>
      <c r="AZ237" s="10">
        <v>77.49114534133334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0.23041217770000003</v>
      </c>
      <c r="BG237" s="9">
        <v>0</v>
      </c>
      <c r="BH237" s="9">
        <v>0</v>
      </c>
      <c r="BI237" s="9">
        <v>0</v>
      </c>
      <c r="BJ237" s="10">
        <v>2.1327027247999997</v>
      </c>
      <c r="BK237" s="17">
        <f t="shared" si="11"/>
        <v>91.08649693871011</v>
      </c>
      <c r="BL237" s="16"/>
      <c r="BM237" s="50"/>
    </row>
    <row r="238" spans="1:65" s="12" customFormat="1" ht="15">
      <c r="A238" s="5"/>
      <c r="B238" s="8" t="s">
        <v>158</v>
      </c>
      <c r="C238" s="11">
        <v>0</v>
      </c>
      <c r="D238" s="9">
        <v>1.8591858995666672</v>
      </c>
      <c r="E238" s="9">
        <v>0</v>
      </c>
      <c r="F238" s="9">
        <v>0</v>
      </c>
      <c r="G238" s="10">
        <v>0</v>
      </c>
      <c r="H238" s="11">
        <v>6.9954083765</v>
      </c>
      <c r="I238" s="9">
        <v>22.255278784866668</v>
      </c>
      <c r="J238" s="9">
        <v>0</v>
      </c>
      <c r="K238" s="9">
        <v>0</v>
      </c>
      <c r="L238" s="10">
        <v>3.213266950033333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1.5916171549333331</v>
      </c>
      <c r="S238" s="9">
        <v>12.01327618836667</v>
      </c>
      <c r="T238" s="9">
        <v>0</v>
      </c>
      <c r="U238" s="9">
        <v>0</v>
      </c>
      <c r="V238" s="10">
        <v>0.4584037150333334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0.06977465520000001</v>
      </c>
      <c r="AC238" s="9">
        <v>0</v>
      </c>
      <c r="AD238" s="9">
        <v>0</v>
      </c>
      <c r="AE238" s="9">
        <v>0</v>
      </c>
      <c r="AF238" s="10">
        <v>0.0027540348999999997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0.1288335384333333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41.43255299607584</v>
      </c>
      <c r="AW238" s="9">
        <v>6.931077758233334</v>
      </c>
      <c r="AX238" s="9">
        <v>0</v>
      </c>
      <c r="AY238" s="9">
        <v>0</v>
      </c>
      <c r="AZ238" s="10">
        <v>6.2856445073333385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16.223883990333345</v>
      </c>
      <c r="BG238" s="9">
        <v>3.2220071022999996</v>
      </c>
      <c r="BH238" s="9">
        <v>0</v>
      </c>
      <c r="BI238" s="9">
        <v>0</v>
      </c>
      <c r="BJ238" s="10">
        <v>3.855594920600003</v>
      </c>
      <c r="BK238" s="17">
        <f t="shared" si="11"/>
        <v>126.5385605727092</v>
      </c>
      <c r="BL238" s="16"/>
      <c r="BM238" s="50"/>
    </row>
    <row r="239" spans="1:65" s="12" customFormat="1" ht="15">
      <c r="A239" s="5"/>
      <c r="B239" s="8" t="s">
        <v>159</v>
      </c>
      <c r="C239" s="11">
        <v>0</v>
      </c>
      <c r="D239" s="9">
        <v>1.9608253535999998</v>
      </c>
      <c r="E239" s="9">
        <v>0</v>
      </c>
      <c r="F239" s="9">
        <v>0</v>
      </c>
      <c r="G239" s="10">
        <v>0</v>
      </c>
      <c r="H239" s="11">
        <v>53.88970323646668</v>
      </c>
      <c r="I239" s="9">
        <v>17.789641100999997</v>
      </c>
      <c r="J239" s="9">
        <v>0</v>
      </c>
      <c r="K239" s="9">
        <v>0.030044724699999987</v>
      </c>
      <c r="L239" s="10">
        <v>55.03387636716668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22.35532702306667</v>
      </c>
      <c r="S239" s="9">
        <v>0.8319121213333335</v>
      </c>
      <c r="T239" s="9">
        <v>0</v>
      </c>
      <c r="U239" s="9">
        <v>0</v>
      </c>
      <c r="V239" s="10">
        <v>16.840567329566664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0.6100034190999998</v>
      </c>
      <c r="AC239" s="9">
        <v>0.1729560214</v>
      </c>
      <c r="AD239" s="9">
        <v>0</v>
      </c>
      <c r="AE239" s="9">
        <v>0</v>
      </c>
      <c r="AF239" s="10">
        <v>0.7486256755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0.4524036059666666</v>
      </c>
      <c r="AM239" s="9">
        <v>0</v>
      </c>
      <c r="AN239" s="9">
        <v>0</v>
      </c>
      <c r="AO239" s="9">
        <v>0</v>
      </c>
      <c r="AP239" s="10">
        <v>0.1847273803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348.30317740577067</v>
      </c>
      <c r="AW239" s="9">
        <v>70.70910755283326</v>
      </c>
      <c r="AX239" s="9">
        <v>0</v>
      </c>
      <c r="AY239" s="9">
        <v>0</v>
      </c>
      <c r="AZ239" s="10">
        <v>412.96458729403196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194.8396221511673</v>
      </c>
      <c r="BG239" s="9">
        <v>15.115374003766668</v>
      </c>
      <c r="BH239" s="9">
        <v>0.044298326</v>
      </c>
      <c r="BI239" s="9">
        <v>0</v>
      </c>
      <c r="BJ239" s="10">
        <v>112.14240682926676</v>
      </c>
      <c r="BK239" s="17">
        <f t="shared" si="11"/>
        <v>1325.0191869220034</v>
      </c>
      <c r="BL239" s="16"/>
      <c r="BM239" s="50"/>
    </row>
    <row r="240" spans="1:65" s="12" customFormat="1" ht="15">
      <c r="A240" s="5"/>
      <c r="B240" s="8" t="s">
        <v>160</v>
      </c>
      <c r="C240" s="11">
        <v>0</v>
      </c>
      <c r="D240" s="9">
        <v>2.5163843848999994</v>
      </c>
      <c r="E240" s="9">
        <v>0</v>
      </c>
      <c r="F240" s="9">
        <v>0</v>
      </c>
      <c r="G240" s="10">
        <v>0</v>
      </c>
      <c r="H240" s="11">
        <v>25.114945951799996</v>
      </c>
      <c r="I240" s="9">
        <v>19.439760674966664</v>
      </c>
      <c r="J240" s="9">
        <v>0</v>
      </c>
      <c r="K240" s="9">
        <v>0</v>
      </c>
      <c r="L240" s="10">
        <v>44.101158392100004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16.502647003100005</v>
      </c>
      <c r="S240" s="9">
        <v>0.20934025826666666</v>
      </c>
      <c r="T240" s="9">
        <v>0</v>
      </c>
      <c r="U240" s="9">
        <v>0</v>
      </c>
      <c r="V240" s="10">
        <v>16.075276998166665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3.9691234497666636</v>
      </c>
      <c r="AC240" s="9">
        <v>0.007942831800000001</v>
      </c>
      <c r="AD240" s="9">
        <v>0</v>
      </c>
      <c r="AE240" s="9">
        <v>0</v>
      </c>
      <c r="AF240" s="10">
        <v>1.9929543209333327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5.753014014299999</v>
      </c>
      <c r="AM240" s="9">
        <v>0.0175436726</v>
      </c>
      <c r="AN240" s="9">
        <v>0</v>
      </c>
      <c r="AO240" s="9">
        <v>0</v>
      </c>
      <c r="AP240" s="10">
        <v>2.046244910433334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430.1482709671376</v>
      </c>
      <c r="AW240" s="9">
        <v>45.98765825526665</v>
      </c>
      <c r="AX240" s="9">
        <v>0</v>
      </c>
      <c r="AY240" s="9">
        <v>0</v>
      </c>
      <c r="AZ240" s="10">
        <v>577.4259770648662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369.52355148844407</v>
      </c>
      <c r="BG240" s="9">
        <v>9.547698226800001</v>
      </c>
      <c r="BH240" s="9">
        <v>0.015572942566666668</v>
      </c>
      <c r="BI240" s="9">
        <v>0</v>
      </c>
      <c r="BJ240" s="10">
        <v>224.45545733643402</v>
      </c>
      <c r="BK240" s="17">
        <f t="shared" si="11"/>
        <v>1794.8505231446486</v>
      </c>
      <c r="BL240" s="16"/>
      <c r="BM240" s="50"/>
    </row>
    <row r="241" spans="1:65" s="12" customFormat="1" ht="15">
      <c r="A241" s="5"/>
      <c r="B241" s="8" t="s">
        <v>161</v>
      </c>
      <c r="C241" s="11">
        <v>0</v>
      </c>
      <c r="D241" s="9">
        <v>0.6329174269000002</v>
      </c>
      <c r="E241" s="9">
        <v>0</v>
      </c>
      <c r="F241" s="9">
        <v>0</v>
      </c>
      <c r="G241" s="10">
        <v>0</v>
      </c>
      <c r="H241" s="11">
        <v>0.35232002409999996</v>
      </c>
      <c r="I241" s="9">
        <v>0.03814953416666667</v>
      </c>
      <c r="J241" s="9">
        <v>0</v>
      </c>
      <c r="K241" s="9">
        <v>0</v>
      </c>
      <c r="L241" s="10">
        <v>2.0096401864666666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0.28090966403333334</v>
      </c>
      <c r="S241" s="9">
        <v>0.4004945100666668</v>
      </c>
      <c r="T241" s="9">
        <v>0</v>
      </c>
      <c r="U241" s="9">
        <v>0</v>
      </c>
      <c r="V241" s="10">
        <v>0.5078502755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0.017095566533333335</v>
      </c>
      <c r="AC241" s="9">
        <v>0</v>
      </c>
      <c r="AD241" s="9">
        <v>0</v>
      </c>
      <c r="AE241" s="9">
        <v>0</v>
      </c>
      <c r="AF241" s="10">
        <v>0.0380698605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0.05426174523333333</v>
      </c>
      <c r="AM241" s="9">
        <v>0</v>
      </c>
      <c r="AN241" s="9">
        <v>0</v>
      </c>
      <c r="AO241" s="9">
        <v>0</v>
      </c>
      <c r="AP241" s="10">
        <v>0.03144166103333333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4.72234889264004</v>
      </c>
      <c r="AW241" s="9">
        <v>0.9899681240999999</v>
      </c>
      <c r="AX241" s="9">
        <v>0</v>
      </c>
      <c r="AY241" s="9">
        <v>0</v>
      </c>
      <c r="AZ241" s="10">
        <v>12.137090011666672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3.6864165101666675</v>
      </c>
      <c r="BG241" s="9">
        <v>0.002290053566666667</v>
      </c>
      <c r="BH241" s="9">
        <v>0</v>
      </c>
      <c r="BI241" s="9">
        <v>0</v>
      </c>
      <c r="BJ241" s="10">
        <v>4.03549501876667</v>
      </c>
      <c r="BK241" s="17">
        <f t="shared" si="11"/>
        <v>29.936759065440054</v>
      </c>
      <c r="BL241" s="16"/>
      <c r="BM241" s="50"/>
    </row>
    <row r="242" spans="1:65" s="12" customFormat="1" ht="15">
      <c r="A242" s="5"/>
      <c r="B242" s="8" t="s">
        <v>167</v>
      </c>
      <c r="C242" s="11">
        <v>0</v>
      </c>
      <c r="D242" s="9">
        <v>0.6244913333333333</v>
      </c>
      <c r="E242" s="9">
        <v>0</v>
      </c>
      <c r="F242" s="9">
        <v>0</v>
      </c>
      <c r="G242" s="10">
        <v>0</v>
      </c>
      <c r="H242" s="11">
        <v>9.22414024013333</v>
      </c>
      <c r="I242" s="9">
        <v>0</v>
      </c>
      <c r="J242" s="9">
        <v>0</v>
      </c>
      <c r="K242" s="9">
        <v>0</v>
      </c>
      <c r="L242" s="10">
        <v>1.9417471886000004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7.2799324517666655</v>
      </c>
      <c r="S242" s="9">
        <v>0</v>
      </c>
      <c r="T242" s="9">
        <v>0</v>
      </c>
      <c r="U242" s="9">
        <v>0</v>
      </c>
      <c r="V242" s="10">
        <v>1.170702723066667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1.0635950510000003</v>
      </c>
      <c r="AC242" s="9">
        <v>0</v>
      </c>
      <c r="AD242" s="9">
        <v>0</v>
      </c>
      <c r="AE242" s="9">
        <v>0</v>
      </c>
      <c r="AF242" s="10">
        <v>0.3592546456999999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0.31662682676666665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353.08938086742313</v>
      </c>
      <c r="AW242" s="9">
        <v>0.0013233051666666662</v>
      </c>
      <c r="AX242" s="9">
        <v>0</v>
      </c>
      <c r="AY242" s="9">
        <v>0</v>
      </c>
      <c r="AZ242" s="10">
        <v>56.62122122033331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337.37076862526567</v>
      </c>
      <c r="BG242" s="9">
        <v>0.0003000376</v>
      </c>
      <c r="BH242" s="9">
        <v>0</v>
      </c>
      <c r="BI242" s="9">
        <v>0</v>
      </c>
      <c r="BJ242" s="10">
        <v>15.77316996116668</v>
      </c>
      <c r="BK242" s="17">
        <f t="shared" si="11"/>
        <v>784.8366544773222</v>
      </c>
      <c r="BL242" s="16"/>
      <c r="BM242" s="50"/>
    </row>
    <row r="243" spans="1:65" s="12" customFormat="1" ht="15">
      <c r="A243" s="5"/>
      <c r="B243" s="8" t="s">
        <v>162</v>
      </c>
      <c r="C243" s="11">
        <v>0</v>
      </c>
      <c r="D243" s="9">
        <v>0.8020504414666669</v>
      </c>
      <c r="E243" s="9">
        <v>0</v>
      </c>
      <c r="F243" s="9">
        <v>0</v>
      </c>
      <c r="G243" s="10">
        <v>0</v>
      </c>
      <c r="H243" s="11">
        <v>187.79847599716663</v>
      </c>
      <c r="I243" s="9">
        <v>15.654495019033334</v>
      </c>
      <c r="J243" s="9">
        <v>0</v>
      </c>
      <c r="K243" s="9">
        <v>0</v>
      </c>
      <c r="L243" s="10">
        <v>138.75355922936663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124.17567670910003</v>
      </c>
      <c r="S243" s="9">
        <v>4.884720393766664</v>
      </c>
      <c r="T243" s="9">
        <v>0</v>
      </c>
      <c r="U243" s="9">
        <v>0</v>
      </c>
      <c r="V243" s="10">
        <v>56.51540542853331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5.754144459733333</v>
      </c>
      <c r="AC243" s="9">
        <v>0.3500917687</v>
      </c>
      <c r="AD243" s="9">
        <v>0</v>
      </c>
      <c r="AE243" s="9">
        <v>0</v>
      </c>
      <c r="AF243" s="10">
        <v>2.144763268333333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1.5329782773666663</v>
      </c>
      <c r="AM243" s="9">
        <v>0</v>
      </c>
      <c r="AN243" s="9">
        <v>0</v>
      </c>
      <c r="AO243" s="9">
        <v>0</v>
      </c>
      <c r="AP243" s="10">
        <v>0.26308630689999996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1311.4043061593268</v>
      </c>
      <c r="AW243" s="9">
        <v>90.85496892193319</v>
      </c>
      <c r="AX243" s="9">
        <v>0.04019050299999999</v>
      </c>
      <c r="AY243" s="9">
        <v>0</v>
      </c>
      <c r="AZ243" s="10">
        <v>590.3737258465989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999.6819256340307</v>
      </c>
      <c r="BG243" s="9">
        <v>92.51063446066675</v>
      </c>
      <c r="BH243" s="9">
        <v>0.099855049</v>
      </c>
      <c r="BI243" s="9">
        <v>0</v>
      </c>
      <c r="BJ243" s="10">
        <v>299.76492082196756</v>
      </c>
      <c r="BK243" s="17">
        <f t="shared" si="11"/>
        <v>3923.359974695991</v>
      </c>
      <c r="BL243" s="16"/>
      <c r="BM243" s="50"/>
    </row>
    <row r="244" spans="1:65" s="12" customFormat="1" ht="15">
      <c r="A244" s="5"/>
      <c r="B244" s="8" t="s">
        <v>184</v>
      </c>
      <c r="C244" s="11">
        <v>0</v>
      </c>
      <c r="D244" s="9">
        <v>4.964718094966667</v>
      </c>
      <c r="E244" s="9">
        <v>0</v>
      </c>
      <c r="F244" s="9">
        <v>0</v>
      </c>
      <c r="G244" s="10">
        <v>0</v>
      </c>
      <c r="H244" s="11">
        <v>32.79543826619999</v>
      </c>
      <c r="I244" s="9">
        <v>6.6897922418</v>
      </c>
      <c r="J244" s="9">
        <v>0</v>
      </c>
      <c r="K244" s="9">
        <v>0</v>
      </c>
      <c r="L244" s="10">
        <v>92.71997276696666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31.280704413200002</v>
      </c>
      <c r="S244" s="9">
        <v>11.062786400566667</v>
      </c>
      <c r="T244" s="9">
        <v>0</v>
      </c>
      <c r="U244" s="9">
        <v>0</v>
      </c>
      <c r="V244" s="10">
        <v>39.25911253856664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2.173159611633334</v>
      </c>
      <c r="AC244" s="9">
        <v>0</v>
      </c>
      <c r="AD244" s="9">
        <v>0</v>
      </c>
      <c r="AE244" s="9">
        <v>0</v>
      </c>
      <c r="AF244" s="10">
        <v>1.8782163686666664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3.2993732051999998</v>
      </c>
      <c r="AM244" s="9">
        <v>0.000277652</v>
      </c>
      <c r="AN244" s="9">
        <v>0</v>
      </c>
      <c r="AO244" s="9">
        <v>0</v>
      </c>
      <c r="AP244" s="10">
        <v>1.4359691824999998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596.5423728283264</v>
      </c>
      <c r="AW244" s="9">
        <v>45.03777980283333</v>
      </c>
      <c r="AX244" s="9">
        <v>0.4201446179333333</v>
      </c>
      <c r="AY244" s="9">
        <v>0</v>
      </c>
      <c r="AZ244" s="10">
        <v>984.2080606033343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631.1086288721958</v>
      </c>
      <c r="BG244" s="9">
        <v>10.197163741566667</v>
      </c>
      <c r="BH244" s="9">
        <v>0</v>
      </c>
      <c r="BI244" s="9">
        <v>0</v>
      </c>
      <c r="BJ244" s="10">
        <v>565.734139506035</v>
      </c>
      <c r="BK244" s="17">
        <f t="shared" si="11"/>
        <v>3060.807810714492</v>
      </c>
      <c r="BL244" s="16"/>
      <c r="BM244" s="57"/>
    </row>
    <row r="245" spans="1:65" s="12" customFormat="1" ht="15">
      <c r="A245" s="5"/>
      <c r="B245" s="8" t="s">
        <v>163</v>
      </c>
      <c r="C245" s="11">
        <v>0</v>
      </c>
      <c r="D245" s="9">
        <v>0.06133938103333334</v>
      </c>
      <c r="E245" s="9">
        <v>0</v>
      </c>
      <c r="F245" s="9">
        <v>0</v>
      </c>
      <c r="G245" s="10">
        <v>0</v>
      </c>
      <c r="H245" s="11">
        <v>0.28489060149999995</v>
      </c>
      <c r="I245" s="9">
        <v>0.00046620006666666666</v>
      </c>
      <c r="J245" s="9">
        <v>0</v>
      </c>
      <c r="K245" s="9">
        <v>0</v>
      </c>
      <c r="L245" s="10">
        <v>0.41929858373333334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0.3926492672666666</v>
      </c>
      <c r="S245" s="9">
        <v>0.22931939773333335</v>
      </c>
      <c r="T245" s="9">
        <v>0</v>
      </c>
      <c r="U245" s="9">
        <v>0</v>
      </c>
      <c r="V245" s="10">
        <v>0.19888604373333338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0.005790853633333333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1.7554940775918355</v>
      </c>
      <c r="AW245" s="9">
        <v>0.14170552446666665</v>
      </c>
      <c r="AX245" s="9">
        <v>0</v>
      </c>
      <c r="AY245" s="9">
        <v>0</v>
      </c>
      <c r="AZ245" s="10">
        <v>0.8765121210666668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0.2798081469</v>
      </c>
      <c r="BG245" s="9">
        <v>0</v>
      </c>
      <c r="BH245" s="9">
        <v>0</v>
      </c>
      <c r="BI245" s="9">
        <v>0</v>
      </c>
      <c r="BJ245" s="10">
        <v>0.16049194516666668</v>
      </c>
      <c r="BK245" s="17">
        <f t="shared" si="11"/>
        <v>4.806652143891836</v>
      </c>
      <c r="BL245" s="16"/>
      <c r="BM245" s="57"/>
    </row>
    <row r="246" spans="1:65" s="12" customFormat="1" ht="15">
      <c r="A246" s="5"/>
      <c r="B246" s="8" t="s">
        <v>193</v>
      </c>
      <c r="C246" s="11">
        <v>0</v>
      </c>
      <c r="D246" s="9">
        <v>1.7330495</v>
      </c>
      <c r="E246" s="9">
        <v>0</v>
      </c>
      <c r="F246" s="9">
        <v>0</v>
      </c>
      <c r="G246" s="10">
        <v>0</v>
      </c>
      <c r="H246" s="11">
        <v>0.9347918147666668</v>
      </c>
      <c r="I246" s="9">
        <v>0.0008277667666666666</v>
      </c>
      <c r="J246" s="9">
        <v>0</v>
      </c>
      <c r="K246" s="9">
        <v>0</v>
      </c>
      <c r="L246" s="10">
        <v>1.6008796739333333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0.6222058513000002</v>
      </c>
      <c r="S246" s="9">
        <v>0</v>
      </c>
      <c r="T246" s="9">
        <v>0</v>
      </c>
      <c r="U246" s="9">
        <v>0</v>
      </c>
      <c r="V246" s="10">
        <v>0.4481816100666666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0.002610682466666666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2.7708689210519837</v>
      </c>
      <c r="AW246" s="9">
        <v>0.2843980732333334</v>
      </c>
      <c r="AX246" s="9">
        <v>0</v>
      </c>
      <c r="AY246" s="9">
        <v>0</v>
      </c>
      <c r="AZ246" s="10">
        <v>0.9321686647999998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1.7237445329999999</v>
      </c>
      <c r="BG246" s="9">
        <v>3.3333333333333337E-06</v>
      </c>
      <c r="BH246" s="9">
        <v>0</v>
      </c>
      <c r="BI246" s="9">
        <v>0</v>
      </c>
      <c r="BJ246" s="10">
        <v>0.3954906191666667</v>
      </c>
      <c r="BK246" s="17">
        <f t="shared" si="11"/>
        <v>11.449221043885318</v>
      </c>
      <c r="BL246" s="16"/>
      <c r="BM246" s="50"/>
    </row>
    <row r="247" spans="1:65" s="21" customFormat="1" ht="15">
      <c r="A247" s="5"/>
      <c r="B247" s="15" t="s">
        <v>14</v>
      </c>
      <c r="C247" s="20">
        <f aca="true" t="shared" si="12" ref="C247:AH247">SUM(C216:C246)</f>
        <v>0</v>
      </c>
      <c r="D247" s="18">
        <f t="shared" si="12"/>
        <v>207.33493202109997</v>
      </c>
      <c r="E247" s="18">
        <f t="shared" si="12"/>
        <v>0</v>
      </c>
      <c r="F247" s="18">
        <f t="shared" si="12"/>
        <v>0</v>
      </c>
      <c r="G247" s="19">
        <f t="shared" si="12"/>
        <v>0</v>
      </c>
      <c r="H247" s="20">
        <f t="shared" si="12"/>
        <v>1818.2389380036996</v>
      </c>
      <c r="I247" s="18">
        <f t="shared" si="12"/>
        <v>2745.135459572</v>
      </c>
      <c r="J247" s="18">
        <f t="shared" si="12"/>
        <v>0.2557598319333333</v>
      </c>
      <c r="K247" s="18">
        <f t="shared" si="12"/>
        <v>272.13049986633337</v>
      </c>
      <c r="L247" s="19">
        <f t="shared" si="12"/>
        <v>1338.4101810355667</v>
      </c>
      <c r="M247" s="20">
        <f t="shared" si="12"/>
        <v>0</v>
      </c>
      <c r="N247" s="18">
        <f t="shared" si="12"/>
        <v>0</v>
      </c>
      <c r="O247" s="18">
        <f t="shared" si="12"/>
        <v>0</v>
      </c>
      <c r="P247" s="18">
        <f t="shared" si="12"/>
        <v>0</v>
      </c>
      <c r="Q247" s="19">
        <f t="shared" si="12"/>
        <v>0</v>
      </c>
      <c r="R247" s="20">
        <f t="shared" si="12"/>
        <v>573.4162149169</v>
      </c>
      <c r="S247" s="18">
        <f t="shared" si="12"/>
        <v>267.2623743223</v>
      </c>
      <c r="T247" s="18">
        <f t="shared" si="12"/>
        <v>0.7727501666666667</v>
      </c>
      <c r="U247" s="18">
        <f t="shared" si="12"/>
        <v>0</v>
      </c>
      <c r="V247" s="19">
        <f t="shared" si="12"/>
        <v>458.6462369099667</v>
      </c>
      <c r="W247" s="20">
        <f t="shared" si="12"/>
        <v>0</v>
      </c>
      <c r="X247" s="18">
        <f t="shared" si="12"/>
        <v>0.5313316029666666</v>
      </c>
      <c r="Y247" s="18">
        <f t="shared" si="12"/>
        <v>0</v>
      </c>
      <c r="Z247" s="18">
        <f t="shared" si="12"/>
        <v>0</v>
      </c>
      <c r="AA247" s="19">
        <f t="shared" si="12"/>
        <v>0</v>
      </c>
      <c r="AB247" s="20">
        <f t="shared" si="12"/>
        <v>95.33392046280001</v>
      </c>
      <c r="AC247" s="18">
        <f t="shared" si="12"/>
        <v>83.67267675536668</v>
      </c>
      <c r="AD247" s="18">
        <f t="shared" si="12"/>
        <v>0.01516328</v>
      </c>
      <c r="AE247" s="18">
        <f t="shared" si="12"/>
        <v>0</v>
      </c>
      <c r="AF247" s="19">
        <f t="shared" si="12"/>
        <v>68.67684348640002</v>
      </c>
      <c r="AG247" s="20">
        <f t="shared" si="12"/>
        <v>0</v>
      </c>
      <c r="AH247" s="18">
        <f t="shared" si="12"/>
        <v>0</v>
      </c>
      <c r="AI247" s="18">
        <f aca="true" t="shared" si="13" ref="AI247:BK247">SUM(AI216:AI246)</f>
        <v>0</v>
      </c>
      <c r="AJ247" s="18">
        <f t="shared" si="13"/>
        <v>0</v>
      </c>
      <c r="AK247" s="19">
        <f t="shared" si="13"/>
        <v>0</v>
      </c>
      <c r="AL247" s="20">
        <f t="shared" si="13"/>
        <v>67.79055801676665</v>
      </c>
      <c r="AM247" s="18">
        <f t="shared" si="13"/>
        <v>146.3488393375667</v>
      </c>
      <c r="AN247" s="18">
        <f t="shared" si="13"/>
        <v>0</v>
      </c>
      <c r="AO247" s="18">
        <f t="shared" si="13"/>
        <v>0</v>
      </c>
      <c r="AP247" s="19">
        <f t="shared" si="13"/>
        <v>17.953018527033333</v>
      </c>
      <c r="AQ247" s="20">
        <f t="shared" si="13"/>
        <v>0</v>
      </c>
      <c r="AR247" s="18">
        <f t="shared" si="13"/>
        <v>0</v>
      </c>
      <c r="AS247" s="18">
        <f t="shared" si="13"/>
        <v>0</v>
      </c>
      <c r="AT247" s="18">
        <f t="shared" si="13"/>
        <v>0</v>
      </c>
      <c r="AU247" s="19">
        <f t="shared" si="13"/>
        <v>0</v>
      </c>
      <c r="AV247" s="20">
        <f t="shared" si="13"/>
        <v>13395.389230008752</v>
      </c>
      <c r="AW247" s="18">
        <f t="shared" si="13"/>
        <v>2804.4893695563997</v>
      </c>
      <c r="AX247" s="18">
        <f t="shared" si="13"/>
        <v>10.941305025033335</v>
      </c>
      <c r="AY247" s="18">
        <f t="shared" si="13"/>
        <v>1.7997110226333337</v>
      </c>
      <c r="AZ247" s="19">
        <f t="shared" si="13"/>
        <v>12668.211342582494</v>
      </c>
      <c r="BA247" s="20">
        <f t="shared" si="13"/>
        <v>0</v>
      </c>
      <c r="BB247" s="18">
        <f t="shared" si="13"/>
        <v>0</v>
      </c>
      <c r="BC247" s="18">
        <f t="shared" si="13"/>
        <v>0</v>
      </c>
      <c r="BD247" s="18">
        <f t="shared" si="13"/>
        <v>0</v>
      </c>
      <c r="BE247" s="19">
        <f t="shared" si="13"/>
        <v>0</v>
      </c>
      <c r="BF247" s="20">
        <f t="shared" si="13"/>
        <v>8901.83634526381</v>
      </c>
      <c r="BG247" s="18">
        <f t="shared" si="13"/>
        <v>821.1138304411667</v>
      </c>
      <c r="BH247" s="18">
        <f t="shared" si="13"/>
        <v>17.27323881443333</v>
      </c>
      <c r="BI247" s="18">
        <f t="shared" si="13"/>
        <v>41.3557434268</v>
      </c>
      <c r="BJ247" s="19">
        <f t="shared" si="13"/>
        <v>4537.322423005571</v>
      </c>
      <c r="BK247" s="32">
        <f t="shared" si="13"/>
        <v>51361.65823726243</v>
      </c>
      <c r="BL247" s="16"/>
      <c r="BM247" s="50"/>
    </row>
    <row r="248" spans="1:65" s="21" customFormat="1" ht="15">
      <c r="A248" s="5"/>
      <c r="B248" s="15" t="s">
        <v>25</v>
      </c>
      <c r="C248" s="20">
        <f aca="true" t="shared" si="14" ref="C248:AH248">C247+C213</f>
        <v>0</v>
      </c>
      <c r="D248" s="18">
        <f t="shared" si="14"/>
        <v>208.04612713186663</v>
      </c>
      <c r="E248" s="18">
        <f t="shared" si="14"/>
        <v>0</v>
      </c>
      <c r="F248" s="18">
        <f t="shared" si="14"/>
        <v>0</v>
      </c>
      <c r="G248" s="19">
        <f t="shared" si="14"/>
        <v>0</v>
      </c>
      <c r="H248" s="20">
        <f t="shared" si="14"/>
        <v>2063.7051116264665</v>
      </c>
      <c r="I248" s="18">
        <f t="shared" si="14"/>
        <v>2745.7850200912335</v>
      </c>
      <c r="J248" s="18">
        <f t="shared" si="14"/>
        <v>0.2630164934666666</v>
      </c>
      <c r="K248" s="18">
        <f t="shared" si="14"/>
        <v>272.13049986633337</v>
      </c>
      <c r="L248" s="19">
        <f t="shared" si="14"/>
        <v>1436.9670041034333</v>
      </c>
      <c r="M248" s="20">
        <f t="shared" si="14"/>
        <v>0</v>
      </c>
      <c r="N248" s="18">
        <f t="shared" si="14"/>
        <v>0</v>
      </c>
      <c r="O248" s="18">
        <f t="shared" si="14"/>
        <v>0</v>
      </c>
      <c r="P248" s="18">
        <f t="shared" si="14"/>
        <v>0</v>
      </c>
      <c r="Q248" s="19">
        <f t="shared" si="14"/>
        <v>0</v>
      </c>
      <c r="R248" s="20">
        <f t="shared" si="14"/>
        <v>764.2548561611</v>
      </c>
      <c r="S248" s="18">
        <f t="shared" si="14"/>
        <v>267.51000576353334</v>
      </c>
      <c r="T248" s="18">
        <f t="shared" si="14"/>
        <v>0.7727501666666667</v>
      </c>
      <c r="U248" s="18">
        <f t="shared" si="14"/>
        <v>0</v>
      </c>
      <c r="V248" s="19">
        <f t="shared" si="14"/>
        <v>507.80008400290006</v>
      </c>
      <c r="W248" s="20">
        <f t="shared" si="14"/>
        <v>0</v>
      </c>
      <c r="X248" s="18">
        <f t="shared" si="14"/>
        <v>0.5313316029666666</v>
      </c>
      <c r="Y248" s="18">
        <f t="shared" si="14"/>
        <v>0</v>
      </c>
      <c r="Z248" s="18">
        <f t="shared" si="14"/>
        <v>0</v>
      </c>
      <c r="AA248" s="19">
        <f t="shared" si="14"/>
        <v>0</v>
      </c>
      <c r="AB248" s="20">
        <f t="shared" si="14"/>
        <v>108.07432227006667</v>
      </c>
      <c r="AC248" s="18">
        <f t="shared" si="14"/>
        <v>86.69837289673335</v>
      </c>
      <c r="AD248" s="18">
        <f t="shared" si="14"/>
        <v>0.01516328</v>
      </c>
      <c r="AE248" s="18">
        <f t="shared" si="14"/>
        <v>0</v>
      </c>
      <c r="AF248" s="19">
        <f t="shared" si="14"/>
        <v>72.79668470060001</v>
      </c>
      <c r="AG248" s="20">
        <f t="shared" si="14"/>
        <v>0</v>
      </c>
      <c r="AH248" s="18">
        <f t="shared" si="14"/>
        <v>0</v>
      </c>
      <c r="AI248" s="18">
        <f aca="true" t="shared" si="15" ref="AI248:BK248">AI247+AI213</f>
        <v>0</v>
      </c>
      <c r="AJ248" s="18">
        <f t="shared" si="15"/>
        <v>0</v>
      </c>
      <c r="AK248" s="19">
        <f t="shared" si="15"/>
        <v>0</v>
      </c>
      <c r="AL248" s="20">
        <f t="shared" si="15"/>
        <v>75.79538018759999</v>
      </c>
      <c r="AM248" s="18">
        <f t="shared" si="15"/>
        <v>184.5681674387667</v>
      </c>
      <c r="AN248" s="18">
        <f t="shared" si="15"/>
        <v>0</v>
      </c>
      <c r="AO248" s="18">
        <f t="shared" si="15"/>
        <v>0</v>
      </c>
      <c r="AP248" s="19">
        <f t="shared" si="15"/>
        <v>20.022617401599998</v>
      </c>
      <c r="AQ248" s="20">
        <f t="shared" si="15"/>
        <v>0</v>
      </c>
      <c r="AR248" s="18">
        <f t="shared" si="15"/>
        <v>0</v>
      </c>
      <c r="AS248" s="18">
        <f t="shared" si="15"/>
        <v>0</v>
      </c>
      <c r="AT248" s="18">
        <f t="shared" si="15"/>
        <v>0</v>
      </c>
      <c r="AU248" s="19">
        <f t="shared" si="15"/>
        <v>0</v>
      </c>
      <c r="AV248" s="20">
        <f t="shared" si="15"/>
        <v>16755.588506826032</v>
      </c>
      <c r="AW248" s="18">
        <f t="shared" si="15"/>
        <v>2843.1235146344998</v>
      </c>
      <c r="AX248" s="18">
        <f t="shared" si="15"/>
        <v>10.947537738400001</v>
      </c>
      <c r="AY248" s="18">
        <f t="shared" si="15"/>
        <v>1.8230657528333336</v>
      </c>
      <c r="AZ248" s="19">
        <f t="shared" si="15"/>
        <v>13783.66226677176</v>
      </c>
      <c r="BA248" s="20">
        <f t="shared" si="15"/>
        <v>0</v>
      </c>
      <c r="BB248" s="18">
        <f t="shared" si="15"/>
        <v>0</v>
      </c>
      <c r="BC248" s="18">
        <f t="shared" si="15"/>
        <v>0</v>
      </c>
      <c r="BD248" s="18">
        <f t="shared" si="15"/>
        <v>0</v>
      </c>
      <c r="BE248" s="19">
        <f t="shared" si="15"/>
        <v>0</v>
      </c>
      <c r="BF248" s="20">
        <f t="shared" si="15"/>
        <v>11669.438725977485</v>
      </c>
      <c r="BG248" s="18">
        <f t="shared" si="15"/>
        <v>848.2791900200333</v>
      </c>
      <c r="BH248" s="18">
        <f t="shared" si="15"/>
        <v>17.27323881443333</v>
      </c>
      <c r="BI248" s="18">
        <f t="shared" si="15"/>
        <v>41.3557434268</v>
      </c>
      <c r="BJ248" s="19">
        <f t="shared" si="15"/>
        <v>5100.524866157639</v>
      </c>
      <c r="BK248" s="19">
        <f t="shared" si="15"/>
        <v>59887.75317130522</v>
      </c>
      <c r="BL248" s="16"/>
      <c r="BM248" s="50"/>
    </row>
    <row r="249" spans="3:65" ht="1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6"/>
      <c r="BM249" s="50"/>
    </row>
    <row r="250" spans="1:65" s="12" customFormat="1" ht="15">
      <c r="A250" s="5" t="s">
        <v>26</v>
      </c>
      <c r="B250" s="27" t="s">
        <v>27</v>
      </c>
      <c r="C250" s="11"/>
      <c r="D250" s="9"/>
      <c r="E250" s="9"/>
      <c r="F250" s="9"/>
      <c r="G250" s="10"/>
      <c r="H250" s="11"/>
      <c r="I250" s="9"/>
      <c r="J250" s="9"/>
      <c r="K250" s="9"/>
      <c r="L250" s="10"/>
      <c r="M250" s="11"/>
      <c r="N250" s="9"/>
      <c r="O250" s="9"/>
      <c r="P250" s="9"/>
      <c r="Q250" s="10"/>
      <c r="R250" s="11"/>
      <c r="S250" s="9"/>
      <c r="T250" s="9"/>
      <c r="U250" s="9"/>
      <c r="V250" s="10"/>
      <c r="W250" s="11"/>
      <c r="X250" s="9"/>
      <c r="Y250" s="9"/>
      <c r="Z250" s="9"/>
      <c r="AA250" s="10"/>
      <c r="AB250" s="11"/>
      <c r="AC250" s="9"/>
      <c r="AD250" s="9"/>
      <c r="AE250" s="9"/>
      <c r="AF250" s="10"/>
      <c r="AG250" s="11"/>
      <c r="AH250" s="9"/>
      <c r="AI250" s="9"/>
      <c r="AJ250" s="9"/>
      <c r="AK250" s="10"/>
      <c r="AL250" s="11"/>
      <c r="AM250" s="9"/>
      <c r="AN250" s="9"/>
      <c r="AO250" s="9"/>
      <c r="AP250" s="10"/>
      <c r="AQ250" s="11"/>
      <c r="AR250" s="9"/>
      <c r="AS250" s="9"/>
      <c r="AT250" s="9"/>
      <c r="AU250" s="10"/>
      <c r="AV250" s="11"/>
      <c r="AW250" s="9"/>
      <c r="AX250" s="9"/>
      <c r="AY250" s="9"/>
      <c r="AZ250" s="10"/>
      <c r="BA250" s="11"/>
      <c r="BB250" s="9"/>
      <c r="BC250" s="9"/>
      <c r="BD250" s="9"/>
      <c r="BE250" s="10"/>
      <c r="BF250" s="11"/>
      <c r="BG250" s="9"/>
      <c r="BH250" s="9"/>
      <c r="BI250" s="9"/>
      <c r="BJ250" s="10"/>
      <c r="BK250" s="17"/>
      <c r="BL250" s="16"/>
      <c r="BM250" s="50"/>
    </row>
    <row r="251" spans="1:65" s="12" customFormat="1" ht="15">
      <c r="A251" s="5" t="s">
        <v>9</v>
      </c>
      <c r="B251" s="15" t="s">
        <v>28</v>
      </c>
      <c r="C251" s="11"/>
      <c r="D251" s="9"/>
      <c r="E251" s="9"/>
      <c r="F251" s="9"/>
      <c r="G251" s="10"/>
      <c r="H251" s="11"/>
      <c r="I251" s="9"/>
      <c r="J251" s="9"/>
      <c r="K251" s="9"/>
      <c r="L251" s="10"/>
      <c r="M251" s="11"/>
      <c r="N251" s="9"/>
      <c r="O251" s="9"/>
      <c r="P251" s="9"/>
      <c r="Q251" s="10"/>
      <c r="R251" s="11"/>
      <c r="S251" s="9"/>
      <c r="T251" s="9"/>
      <c r="U251" s="9"/>
      <c r="V251" s="10"/>
      <c r="W251" s="11"/>
      <c r="X251" s="9"/>
      <c r="Y251" s="9"/>
      <c r="Z251" s="9"/>
      <c r="AA251" s="10"/>
      <c r="AB251" s="11"/>
      <c r="AC251" s="9"/>
      <c r="AD251" s="9"/>
      <c r="AE251" s="9"/>
      <c r="AF251" s="10"/>
      <c r="AG251" s="11"/>
      <c r="AH251" s="9"/>
      <c r="AI251" s="9"/>
      <c r="AJ251" s="9"/>
      <c r="AK251" s="10"/>
      <c r="AL251" s="11"/>
      <c r="AM251" s="9"/>
      <c r="AN251" s="9"/>
      <c r="AO251" s="9"/>
      <c r="AP251" s="10"/>
      <c r="AQ251" s="11"/>
      <c r="AR251" s="9"/>
      <c r="AS251" s="9"/>
      <c r="AT251" s="9"/>
      <c r="AU251" s="10"/>
      <c r="AV251" s="11"/>
      <c r="AW251" s="9"/>
      <c r="AX251" s="9"/>
      <c r="AY251" s="9"/>
      <c r="AZ251" s="10"/>
      <c r="BA251" s="11"/>
      <c r="BB251" s="9"/>
      <c r="BC251" s="9"/>
      <c r="BD251" s="9"/>
      <c r="BE251" s="10"/>
      <c r="BF251" s="11"/>
      <c r="BG251" s="9"/>
      <c r="BH251" s="9"/>
      <c r="BI251" s="9"/>
      <c r="BJ251" s="10"/>
      <c r="BK251" s="17"/>
      <c r="BL251" s="16"/>
      <c r="BM251" s="50"/>
    </row>
    <row r="252" spans="1:65" s="12" customFormat="1" ht="15">
      <c r="A252" s="5"/>
      <c r="B252" s="8" t="s">
        <v>194</v>
      </c>
      <c r="C252" s="11">
        <v>0</v>
      </c>
      <c r="D252" s="9">
        <v>12.304603026333332</v>
      </c>
      <c r="E252" s="9">
        <v>0</v>
      </c>
      <c r="F252" s="9">
        <v>0</v>
      </c>
      <c r="G252" s="10">
        <v>0</v>
      </c>
      <c r="H252" s="11">
        <v>51.43670238439999</v>
      </c>
      <c r="I252" s="9">
        <v>70.92895514356667</v>
      </c>
      <c r="J252" s="9">
        <v>0</v>
      </c>
      <c r="K252" s="9">
        <v>0</v>
      </c>
      <c r="L252" s="10">
        <v>50.1973222686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35.10246029459999</v>
      </c>
      <c r="S252" s="9">
        <v>45.828619592166675</v>
      </c>
      <c r="T252" s="9">
        <v>0</v>
      </c>
      <c r="U252" s="9">
        <v>0</v>
      </c>
      <c r="V252" s="10">
        <v>24.896594670800003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3.9606545626333327</v>
      </c>
      <c r="AC252" s="9">
        <v>1.8896339399666666</v>
      </c>
      <c r="AD252" s="9">
        <v>0</v>
      </c>
      <c r="AE252" s="9">
        <v>0</v>
      </c>
      <c r="AF252" s="10">
        <v>2.0102819351000005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0.43811995473333326</v>
      </c>
      <c r="AM252" s="9">
        <v>1.0977082424333335</v>
      </c>
      <c r="AN252" s="9">
        <v>0</v>
      </c>
      <c r="AO252" s="9">
        <v>0</v>
      </c>
      <c r="AP252" s="10">
        <v>0.20073924916666663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2547.6303181946573</v>
      </c>
      <c r="AW252" s="9">
        <v>455.13092665630035</v>
      </c>
      <c r="AX252" s="9">
        <v>0.23037211346666664</v>
      </c>
      <c r="AY252" s="9">
        <v>0</v>
      </c>
      <c r="AZ252" s="10">
        <v>935.5334798877306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1541.272392047574</v>
      </c>
      <c r="BG252" s="9">
        <v>299.9677517919666</v>
      </c>
      <c r="BH252" s="9">
        <v>12.598664411700003</v>
      </c>
      <c r="BI252" s="9">
        <v>0</v>
      </c>
      <c r="BJ252" s="10">
        <v>496.87464145659953</v>
      </c>
      <c r="BK252" s="17">
        <f>SUM(C252:BJ252)</f>
        <v>6589.530941824494</v>
      </c>
      <c r="BL252" s="16"/>
      <c r="BM252" s="50"/>
    </row>
    <row r="253" spans="1:65" s="21" customFormat="1" ht="15">
      <c r="A253" s="5"/>
      <c r="B253" s="15" t="s">
        <v>29</v>
      </c>
      <c r="C253" s="20">
        <f>SUM(C252)</f>
        <v>0</v>
      </c>
      <c r="D253" s="18">
        <f>SUM(D252)</f>
        <v>12.304603026333332</v>
      </c>
      <c r="E253" s="18">
        <f>SUM(E252)</f>
        <v>0</v>
      </c>
      <c r="F253" s="18">
        <f>SUM(F252)</f>
        <v>0</v>
      </c>
      <c r="G253" s="19">
        <f>SUM(G252)</f>
        <v>0</v>
      </c>
      <c r="H253" s="20">
        <f aca="true" t="shared" si="16" ref="H253:BJ253">SUM(H252)</f>
        <v>51.43670238439999</v>
      </c>
      <c r="I253" s="18">
        <f t="shared" si="16"/>
        <v>70.92895514356667</v>
      </c>
      <c r="J253" s="18">
        <f t="shared" si="16"/>
        <v>0</v>
      </c>
      <c r="K253" s="18">
        <f t="shared" si="16"/>
        <v>0</v>
      </c>
      <c r="L253" s="19">
        <f t="shared" si="16"/>
        <v>50.1973222686</v>
      </c>
      <c r="M253" s="20">
        <f t="shared" si="16"/>
        <v>0</v>
      </c>
      <c r="N253" s="18">
        <f t="shared" si="16"/>
        <v>0</v>
      </c>
      <c r="O253" s="18">
        <f t="shared" si="16"/>
        <v>0</v>
      </c>
      <c r="P253" s="18">
        <f t="shared" si="16"/>
        <v>0</v>
      </c>
      <c r="Q253" s="19">
        <f t="shared" si="16"/>
        <v>0</v>
      </c>
      <c r="R253" s="20">
        <f t="shared" si="16"/>
        <v>35.10246029459999</v>
      </c>
      <c r="S253" s="18">
        <f t="shared" si="16"/>
        <v>45.828619592166675</v>
      </c>
      <c r="T253" s="18">
        <f t="shared" si="16"/>
        <v>0</v>
      </c>
      <c r="U253" s="18">
        <f t="shared" si="16"/>
        <v>0</v>
      </c>
      <c r="V253" s="19">
        <f t="shared" si="16"/>
        <v>24.896594670800003</v>
      </c>
      <c r="W253" s="20">
        <f t="shared" si="16"/>
        <v>0</v>
      </c>
      <c r="X253" s="18">
        <f t="shared" si="16"/>
        <v>0</v>
      </c>
      <c r="Y253" s="18">
        <f t="shared" si="16"/>
        <v>0</v>
      </c>
      <c r="Z253" s="18">
        <f t="shared" si="16"/>
        <v>0</v>
      </c>
      <c r="AA253" s="19">
        <f t="shared" si="16"/>
        <v>0</v>
      </c>
      <c r="AB253" s="20">
        <f t="shared" si="16"/>
        <v>3.9606545626333327</v>
      </c>
      <c r="AC253" s="18">
        <f t="shared" si="16"/>
        <v>1.8896339399666666</v>
      </c>
      <c r="AD253" s="18">
        <f t="shared" si="16"/>
        <v>0</v>
      </c>
      <c r="AE253" s="18">
        <f t="shared" si="16"/>
        <v>0</v>
      </c>
      <c r="AF253" s="19">
        <f t="shared" si="16"/>
        <v>2.0102819351000005</v>
      </c>
      <c r="AG253" s="20">
        <f t="shared" si="16"/>
        <v>0</v>
      </c>
      <c r="AH253" s="18">
        <f t="shared" si="16"/>
        <v>0</v>
      </c>
      <c r="AI253" s="18">
        <f t="shared" si="16"/>
        <v>0</v>
      </c>
      <c r="AJ253" s="18">
        <f t="shared" si="16"/>
        <v>0</v>
      </c>
      <c r="AK253" s="19">
        <f t="shared" si="16"/>
        <v>0</v>
      </c>
      <c r="AL253" s="20">
        <f t="shared" si="16"/>
        <v>0.43811995473333326</v>
      </c>
      <c r="AM253" s="18">
        <f t="shared" si="16"/>
        <v>1.0977082424333335</v>
      </c>
      <c r="AN253" s="18">
        <f t="shared" si="16"/>
        <v>0</v>
      </c>
      <c r="AO253" s="18">
        <f t="shared" si="16"/>
        <v>0</v>
      </c>
      <c r="AP253" s="19">
        <f t="shared" si="16"/>
        <v>0.20073924916666663</v>
      </c>
      <c r="AQ253" s="20">
        <f t="shared" si="16"/>
        <v>0</v>
      </c>
      <c r="AR253" s="18">
        <f t="shared" si="16"/>
        <v>0</v>
      </c>
      <c r="AS253" s="18">
        <f t="shared" si="16"/>
        <v>0</v>
      </c>
      <c r="AT253" s="18">
        <f t="shared" si="16"/>
        <v>0</v>
      </c>
      <c r="AU253" s="19">
        <f t="shared" si="16"/>
        <v>0</v>
      </c>
      <c r="AV253" s="20">
        <f t="shared" si="16"/>
        <v>2547.6303181946573</v>
      </c>
      <c r="AW253" s="18">
        <f t="shared" si="16"/>
        <v>455.13092665630035</v>
      </c>
      <c r="AX253" s="18">
        <f t="shared" si="16"/>
        <v>0.23037211346666664</v>
      </c>
      <c r="AY253" s="18">
        <f t="shared" si="16"/>
        <v>0</v>
      </c>
      <c r="AZ253" s="19">
        <f t="shared" si="16"/>
        <v>935.5334798877306</v>
      </c>
      <c r="BA253" s="20">
        <f t="shared" si="16"/>
        <v>0</v>
      </c>
      <c r="BB253" s="18">
        <f t="shared" si="16"/>
        <v>0</v>
      </c>
      <c r="BC253" s="18">
        <f t="shared" si="16"/>
        <v>0</v>
      </c>
      <c r="BD253" s="18">
        <f t="shared" si="16"/>
        <v>0</v>
      </c>
      <c r="BE253" s="19">
        <f t="shared" si="16"/>
        <v>0</v>
      </c>
      <c r="BF253" s="20">
        <f t="shared" si="16"/>
        <v>1541.272392047574</v>
      </c>
      <c r="BG253" s="18">
        <f t="shared" si="16"/>
        <v>299.9677517919666</v>
      </c>
      <c r="BH253" s="18">
        <f t="shared" si="16"/>
        <v>12.598664411700003</v>
      </c>
      <c r="BI253" s="18">
        <f t="shared" si="16"/>
        <v>0</v>
      </c>
      <c r="BJ253" s="19">
        <f t="shared" si="16"/>
        <v>496.87464145659953</v>
      </c>
      <c r="BK253" s="32">
        <f>SUM(BK252)</f>
        <v>6589.530941824494</v>
      </c>
      <c r="BL253" s="16"/>
      <c r="BM253" s="50"/>
    </row>
    <row r="254" spans="3:65" ht="1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6"/>
      <c r="BM254" s="50"/>
    </row>
    <row r="255" spans="1:65" s="12" customFormat="1" ht="15">
      <c r="A255" s="5" t="s">
        <v>43</v>
      </c>
      <c r="B255" s="24" t="s">
        <v>44</v>
      </c>
      <c r="C255" s="52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4"/>
      <c r="BL255" s="16"/>
      <c r="BM255" s="50"/>
    </row>
    <row r="256" spans="1:65" s="12" customFormat="1" ht="15">
      <c r="A256" s="5" t="s">
        <v>9</v>
      </c>
      <c r="B256" s="33" t="s">
        <v>45</v>
      </c>
      <c r="C256" s="52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4"/>
      <c r="BL256" s="16"/>
      <c r="BM256" s="50"/>
    </row>
    <row r="257" spans="1:65" s="12" customFormat="1" ht="15">
      <c r="A257" s="5"/>
      <c r="B257" s="8" t="s">
        <v>301</v>
      </c>
      <c r="C257" s="11">
        <v>0</v>
      </c>
      <c r="D257" s="9">
        <v>0.5806</v>
      </c>
      <c r="E257" s="9">
        <v>0</v>
      </c>
      <c r="F257" s="9">
        <v>0</v>
      </c>
      <c r="G257" s="10">
        <v>0</v>
      </c>
      <c r="H257" s="11">
        <v>601.6623</v>
      </c>
      <c r="I257" s="9">
        <v>1010.9419732435991</v>
      </c>
      <c r="J257" s="9">
        <v>1.1219</v>
      </c>
      <c r="K257" s="9">
        <v>0</v>
      </c>
      <c r="L257" s="10">
        <v>609.2629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252.5227</v>
      </c>
      <c r="S257" s="9">
        <v>13.9702</v>
      </c>
      <c r="T257" s="9">
        <v>0.0035</v>
      </c>
      <c r="U257" s="9">
        <v>0</v>
      </c>
      <c r="V257" s="10">
        <v>142.5209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f>SUM(C257:BJ257)</f>
        <v>2632.586973243599</v>
      </c>
      <c r="BL257" s="25"/>
      <c r="BM257" s="50"/>
    </row>
    <row r="258" spans="1:65" s="21" customFormat="1" ht="15">
      <c r="A258" s="5"/>
      <c r="B258" s="15" t="s">
        <v>11</v>
      </c>
      <c r="C258" s="20">
        <f>SUM(C257)</f>
        <v>0</v>
      </c>
      <c r="D258" s="20">
        <f aca="true" t="shared" si="17" ref="D258:BJ258">SUM(D257)</f>
        <v>0.5806</v>
      </c>
      <c r="E258" s="20">
        <f t="shared" si="17"/>
        <v>0</v>
      </c>
      <c r="F258" s="20">
        <f t="shared" si="17"/>
        <v>0</v>
      </c>
      <c r="G258" s="20">
        <f t="shared" si="17"/>
        <v>0</v>
      </c>
      <c r="H258" s="20">
        <f t="shared" si="17"/>
        <v>601.6623</v>
      </c>
      <c r="I258" s="20">
        <f t="shared" si="17"/>
        <v>1010.9419732435991</v>
      </c>
      <c r="J258" s="20">
        <f t="shared" si="17"/>
        <v>1.1219</v>
      </c>
      <c r="K258" s="20">
        <f t="shared" si="17"/>
        <v>0</v>
      </c>
      <c r="L258" s="20">
        <f t="shared" si="17"/>
        <v>609.2629</v>
      </c>
      <c r="M258" s="20">
        <f t="shared" si="17"/>
        <v>0</v>
      </c>
      <c r="N258" s="20">
        <f t="shared" si="17"/>
        <v>0</v>
      </c>
      <c r="O258" s="20">
        <f t="shared" si="17"/>
        <v>0</v>
      </c>
      <c r="P258" s="20">
        <f t="shared" si="17"/>
        <v>0</v>
      </c>
      <c r="Q258" s="20">
        <f t="shared" si="17"/>
        <v>0</v>
      </c>
      <c r="R258" s="20">
        <f t="shared" si="17"/>
        <v>252.5227</v>
      </c>
      <c r="S258" s="20">
        <f t="shared" si="17"/>
        <v>13.9702</v>
      </c>
      <c r="T258" s="20">
        <f t="shared" si="17"/>
        <v>0.0035</v>
      </c>
      <c r="U258" s="20">
        <f t="shared" si="17"/>
        <v>0</v>
      </c>
      <c r="V258" s="20">
        <f t="shared" si="17"/>
        <v>142.5209</v>
      </c>
      <c r="W258" s="20">
        <f t="shared" si="17"/>
        <v>0</v>
      </c>
      <c r="X258" s="20">
        <f t="shared" si="17"/>
        <v>0</v>
      </c>
      <c r="Y258" s="20">
        <f t="shared" si="17"/>
        <v>0</v>
      </c>
      <c r="Z258" s="20">
        <f t="shared" si="17"/>
        <v>0</v>
      </c>
      <c r="AA258" s="20">
        <f t="shared" si="17"/>
        <v>0</v>
      </c>
      <c r="AB258" s="20">
        <f t="shared" si="17"/>
        <v>0</v>
      </c>
      <c r="AC258" s="20">
        <f t="shared" si="17"/>
        <v>0</v>
      </c>
      <c r="AD258" s="20">
        <f t="shared" si="17"/>
        <v>0</v>
      </c>
      <c r="AE258" s="20">
        <f t="shared" si="17"/>
        <v>0</v>
      </c>
      <c r="AF258" s="20">
        <f t="shared" si="17"/>
        <v>0</v>
      </c>
      <c r="AG258" s="20">
        <f t="shared" si="17"/>
        <v>0</v>
      </c>
      <c r="AH258" s="20">
        <f t="shared" si="17"/>
        <v>0</v>
      </c>
      <c r="AI258" s="20">
        <f t="shared" si="17"/>
        <v>0</v>
      </c>
      <c r="AJ258" s="20">
        <f t="shared" si="17"/>
        <v>0</v>
      </c>
      <c r="AK258" s="20">
        <f t="shared" si="17"/>
        <v>0</v>
      </c>
      <c r="AL258" s="20">
        <f t="shared" si="17"/>
        <v>0</v>
      </c>
      <c r="AM258" s="20">
        <f t="shared" si="17"/>
        <v>0</v>
      </c>
      <c r="AN258" s="20">
        <f t="shared" si="17"/>
        <v>0</v>
      </c>
      <c r="AO258" s="20">
        <f t="shared" si="17"/>
        <v>0</v>
      </c>
      <c r="AP258" s="20">
        <f t="shared" si="17"/>
        <v>0</v>
      </c>
      <c r="AQ258" s="20">
        <f t="shared" si="17"/>
        <v>0</v>
      </c>
      <c r="AR258" s="20">
        <f t="shared" si="17"/>
        <v>0</v>
      </c>
      <c r="AS258" s="20">
        <f t="shared" si="17"/>
        <v>0</v>
      </c>
      <c r="AT258" s="20">
        <f t="shared" si="17"/>
        <v>0</v>
      </c>
      <c r="AU258" s="20">
        <f t="shared" si="17"/>
        <v>0</v>
      </c>
      <c r="AV258" s="20">
        <f t="shared" si="17"/>
        <v>0</v>
      </c>
      <c r="AW258" s="20">
        <f t="shared" si="17"/>
        <v>0</v>
      </c>
      <c r="AX258" s="20">
        <f t="shared" si="17"/>
        <v>0</v>
      </c>
      <c r="AY258" s="20">
        <f t="shared" si="17"/>
        <v>0</v>
      </c>
      <c r="AZ258" s="20">
        <f t="shared" si="17"/>
        <v>0</v>
      </c>
      <c r="BA258" s="20">
        <f t="shared" si="17"/>
        <v>0</v>
      </c>
      <c r="BB258" s="20">
        <f t="shared" si="17"/>
        <v>0</v>
      </c>
      <c r="BC258" s="20">
        <f t="shared" si="17"/>
        <v>0</v>
      </c>
      <c r="BD258" s="20">
        <f t="shared" si="17"/>
        <v>0</v>
      </c>
      <c r="BE258" s="20">
        <f t="shared" si="17"/>
        <v>0</v>
      </c>
      <c r="BF258" s="20">
        <f t="shared" si="17"/>
        <v>0</v>
      </c>
      <c r="BG258" s="20">
        <f t="shared" si="17"/>
        <v>0</v>
      </c>
      <c r="BH258" s="20">
        <f t="shared" si="17"/>
        <v>0</v>
      </c>
      <c r="BI258" s="20">
        <f t="shared" si="17"/>
        <v>0</v>
      </c>
      <c r="BJ258" s="20">
        <f t="shared" si="17"/>
        <v>0</v>
      </c>
      <c r="BK258" s="32">
        <f>SUM(BK257)</f>
        <v>2632.586973243599</v>
      </c>
      <c r="BL258" s="16"/>
      <c r="BM258" s="50"/>
    </row>
    <row r="259" spans="1:65" s="12" customFormat="1" ht="15">
      <c r="A259" s="5" t="s">
        <v>12</v>
      </c>
      <c r="B259" s="6" t="s">
        <v>46</v>
      </c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4"/>
      <c r="BL259" s="16"/>
      <c r="BM259" s="50"/>
    </row>
    <row r="260" spans="1:65" s="12" customFormat="1" ht="15">
      <c r="A260" s="5"/>
      <c r="B260" s="8" t="s">
        <v>302</v>
      </c>
      <c r="C260" s="11">
        <v>0</v>
      </c>
      <c r="D260" s="9">
        <v>30.8339</v>
      </c>
      <c r="E260" s="9">
        <v>0</v>
      </c>
      <c r="F260" s="9">
        <v>0</v>
      </c>
      <c r="G260" s="10">
        <v>0</v>
      </c>
      <c r="H260" s="11">
        <v>0.2951</v>
      </c>
      <c r="I260" s="9">
        <v>3.750770305666676</v>
      </c>
      <c r="J260" s="9">
        <v>0</v>
      </c>
      <c r="K260" s="9">
        <v>0</v>
      </c>
      <c r="L260" s="10">
        <v>0.1805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0.0783</v>
      </c>
      <c r="S260" s="9">
        <v>0.2035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7">
        <f aca="true" t="shared" si="18" ref="BK260:BK274">SUM(C260:BJ260)</f>
        <v>35.342070305666674</v>
      </c>
      <c r="BL260" s="25"/>
      <c r="BM260" s="50"/>
    </row>
    <row r="261" spans="1:65" s="12" customFormat="1" ht="15">
      <c r="A261" s="5"/>
      <c r="B261" s="8" t="s">
        <v>303</v>
      </c>
      <c r="C261" s="11">
        <v>0</v>
      </c>
      <c r="D261" s="9">
        <v>3.6526</v>
      </c>
      <c r="E261" s="9">
        <v>0</v>
      </c>
      <c r="F261" s="9">
        <v>0</v>
      </c>
      <c r="G261" s="10">
        <v>0</v>
      </c>
      <c r="H261" s="11">
        <v>1.4768</v>
      </c>
      <c r="I261" s="9">
        <v>0.6866129153333327</v>
      </c>
      <c r="J261" s="9">
        <v>0</v>
      </c>
      <c r="K261" s="9">
        <v>0</v>
      </c>
      <c r="L261" s="10">
        <v>0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1.4648</v>
      </c>
      <c r="S261" s="9">
        <v>0.6861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7">
        <f t="shared" si="18"/>
        <v>7.966912915333333</v>
      </c>
      <c r="BL261" s="25"/>
      <c r="BM261" s="57"/>
    </row>
    <row r="262" spans="1:65" s="12" customFormat="1" ht="15">
      <c r="A262" s="5"/>
      <c r="B262" s="8" t="s">
        <v>304</v>
      </c>
      <c r="C262" s="11">
        <v>0</v>
      </c>
      <c r="D262" s="9">
        <v>16.898</v>
      </c>
      <c r="E262" s="9">
        <v>0</v>
      </c>
      <c r="F262" s="9">
        <v>0</v>
      </c>
      <c r="G262" s="10">
        <v>0</v>
      </c>
      <c r="H262" s="11">
        <v>0.5993</v>
      </c>
      <c r="I262" s="9">
        <v>0.23000395133333276</v>
      </c>
      <c r="J262" s="9">
        <v>0</v>
      </c>
      <c r="K262" s="9">
        <v>0</v>
      </c>
      <c r="L262" s="10">
        <v>0.2535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0.2866</v>
      </c>
      <c r="S262" s="9">
        <v>0.0218</v>
      </c>
      <c r="T262" s="9">
        <v>0</v>
      </c>
      <c r="U262" s="9">
        <v>0</v>
      </c>
      <c r="V262" s="10">
        <v>0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7">
        <f t="shared" si="18"/>
        <v>18.28920395133333</v>
      </c>
      <c r="BL262" s="25"/>
      <c r="BM262" s="50"/>
    </row>
    <row r="263" spans="1:65" s="12" customFormat="1" ht="15">
      <c r="A263" s="5"/>
      <c r="B263" s="8" t="s">
        <v>305</v>
      </c>
      <c r="C263" s="11">
        <v>0</v>
      </c>
      <c r="D263" s="9">
        <v>15.1223</v>
      </c>
      <c r="E263" s="9">
        <v>0</v>
      </c>
      <c r="F263" s="9">
        <v>0</v>
      </c>
      <c r="G263" s="10">
        <v>0</v>
      </c>
      <c r="H263" s="11">
        <v>0.635</v>
      </c>
      <c r="I263" s="9">
        <v>0.006208418366667863</v>
      </c>
      <c r="J263" s="9">
        <v>0</v>
      </c>
      <c r="K263" s="9">
        <v>0</v>
      </c>
      <c r="L263" s="10">
        <v>0.1683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0.2278</v>
      </c>
      <c r="S263" s="9">
        <v>0.1101</v>
      </c>
      <c r="T263" s="9">
        <v>0</v>
      </c>
      <c r="U263" s="9">
        <v>0</v>
      </c>
      <c r="V263" s="10">
        <v>0.0751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7">
        <f t="shared" si="18"/>
        <v>16.344808418366664</v>
      </c>
      <c r="BL263" s="25"/>
      <c r="BM263" s="50"/>
    </row>
    <row r="264" spans="1:65" s="12" customFormat="1" ht="15">
      <c r="A264" s="5"/>
      <c r="B264" s="8" t="s">
        <v>306</v>
      </c>
      <c r="C264" s="11">
        <v>0</v>
      </c>
      <c r="D264" s="9">
        <v>14.8601</v>
      </c>
      <c r="E264" s="9">
        <v>0</v>
      </c>
      <c r="F264" s="9">
        <v>0</v>
      </c>
      <c r="G264" s="10">
        <v>0</v>
      </c>
      <c r="H264" s="11">
        <v>0.1142</v>
      </c>
      <c r="I264" s="9">
        <v>0.14027092023333024</v>
      </c>
      <c r="J264" s="9">
        <v>0</v>
      </c>
      <c r="K264" s="9">
        <v>0</v>
      </c>
      <c r="L264" s="10">
        <v>0.209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0.0302</v>
      </c>
      <c r="S264" s="9">
        <v>0.3574</v>
      </c>
      <c r="T264" s="9">
        <v>0</v>
      </c>
      <c r="U264" s="9">
        <v>0</v>
      </c>
      <c r="V264" s="10">
        <v>0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</v>
      </c>
      <c r="AW264" s="9">
        <v>0</v>
      </c>
      <c r="AX264" s="9">
        <v>0</v>
      </c>
      <c r="AY264" s="9">
        <v>0</v>
      </c>
      <c r="AZ264" s="10">
        <v>0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</v>
      </c>
      <c r="BG264" s="9">
        <v>0</v>
      </c>
      <c r="BH264" s="9">
        <v>0</v>
      </c>
      <c r="BI264" s="9">
        <v>0</v>
      </c>
      <c r="BJ264" s="10">
        <v>0</v>
      </c>
      <c r="BK264" s="17">
        <f t="shared" si="18"/>
        <v>15.71117092023333</v>
      </c>
      <c r="BL264" s="25"/>
      <c r="BM264" s="50"/>
    </row>
    <row r="265" spans="1:65" s="12" customFormat="1" ht="15">
      <c r="A265" s="5"/>
      <c r="B265" s="8" t="s">
        <v>307</v>
      </c>
      <c r="C265" s="11">
        <v>0</v>
      </c>
      <c r="D265" s="9">
        <v>18.9565</v>
      </c>
      <c r="E265" s="9">
        <v>0</v>
      </c>
      <c r="F265" s="9">
        <v>0</v>
      </c>
      <c r="G265" s="10">
        <v>0</v>
      </c>
      <c r="H265" s="11">
        <v>0.0971</v>
      </c>
      <c r="I265" s="9">
        <v>0.8493026608333192</v>
      </c>
      <c r="J265" s="9">
        <v>0</v>
      </c>
      <c r="K265" s="9">
        <v>0</v>
      </c>
      <c r="L265" s="10">
        <v>1.0121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0.0345</v>
      </c>
      <c r="S265" s="9">
        <v>0</v>
      </c>
      <c r="T265" s="9">
        <v>0.128</v>
      </c>
      <c r="U265" s="9">
        <v>0</v>
      </c>
      <c r="V265" s="10">
        <v>0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0</v>
      </c>
      <c r="AW265" s="9">
        <v>0</v>
      </c>
      <c r="AX265" s="9">
        <v>0</v>
      </c>
      <c r="AY265" s="9">
        <v>0</v>
      </c>
      <c r="AZ265" s="10">
        <v>0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</v>
      </c>
      <c r="BG265" s="9">
        <v>0</v>
      </c>
      <c r="BH265" s="9">
        <v>0</v>
      </c>
      <c r="BI265" s="9">
        <v>0</v>
      </c>
      <c r="BJ265" s="10">
        <v>0</v>
      </c>
      <c r="BK265" s="17">
        <f t="shared" si="18"/>
        <v>21.07750266083332</v>
      </c>
      <c r="BL265" s="25"/>
      <c r="BM265" s="57"/>
    </row>
    <row r="266" spans="1:65" s="12" customFormat="1" ht="15">
      <c r="A266" s="5"/>
      <c r="B266" s="8" t="s">
        <v>308</v>
      </c>
      <c r="C266" s="11">
        <v>0</v>
      </c>
      <c r="D266" s="9">
        <v>2.465</v>
      </c>
      <c r="E266" s="9">
        <v>0</v>
      </c>
      <c r="F266" s="9">
        <v>0</v>
      </c>
      <c r="G266" s="10">
        <v>0</v>
      </c>
      <c r="H266" s="11">
        <v>27.6877</v>
      </c>
      <c r="I266" s="9">
        <v>2074.0343796245334</v>
      </c>
      <c r="J266" s="9">
        <v>0.1517</v>
      </c>
      <c r="K266" s="9">
        <v>0.6107</v>
      </c>
      <c r="L266" s="10">
        <v>49.105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10.774</v>
      </c>
      <c r="S266" s="9">
        <v>0.4739</v>
      </c>
      <c r="T266" s="9">
        <v>0</v>
      </c>
      <c r="U266" s="9">
        <v>0</v>
      </c>
      <c r="V266" s="10">
        <v>6.8408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0</v>
      </c>
      <c r="AW266" s="9">
        <v>0</v>
      </c>
      <c r="AX266" s="9">
        <v>0</v>
      </c>
      <c r="AY266" s="9">
        <v>0</v>
      </c>
      <c r="AZ266" s="10">
        <v>0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</v>
      </c>
      <c r="BG266" s="9">
        <v>0</v>
      </c>
      <c r="BH266" s="9">
        <v>0</v>
      </c>
      <c r="BI266" s="9">
        <v>0</v>
      </c>
      <c r="BJ266" s="10">
        <v>0</v>
      </c>
      <c r="BK266" s="17">
        <f t="shared" si="18"/>
        <v>2172.1431796245333</v>
      </c>
      <c r="BL266" s="25"/>
      <c r="BM266" s="57"/>
    </row>
    <row r="267" spans="1:65" s="12" customFormat="1" ht="15">
      <c r="A267" s="5"/>
      <c r="B267" s="8" t="s">
        <v>309</v>
      </c>
      <c r="C267" s="11">
        <v>0</v>
      </c>
      <c r="D267" s="9">
        <v>0.5595</v>
      </c>
      <c r="E267" s="9">
        <v>0</v>
      </c>
      <c r="F267" s="9">
        <v>0</v>
      </c>
      <c r="G267" s="10">
        <v>0</v>
      </c>
      <c r="H267" s="11">
        <v>1075.3132</v>
      </c>
      <c r="I267" s="9">
        <v>2803.6538507551663</v>
      </c>
      <c r="J267" s="9">
        <v>1201.368</v>
      </c>
      <c r="K267" s="9">
        <v>211.8253</v>
      </c>
      <c r="L267" s="10">
        <v>52.7766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471.3113</v>
      </c>
      <c r="S267" s="9">
        <v>186.3937</v>
      </c>
      <c r="T267" s="9">
        <v>0.0542</v>
      </c>
      <c r="U267" s="9">
        <v>0</v>
      </c>
      <c r="V267" s="10">
        <v>20.8796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</v>
      </c>
      <c r="AC267" s="9">
        <v>0</v>
      </c>
      <c r="AD267" s="9">
        <v>0</v>
      </c>
      <c r="AE267" s="9">
        <v>0</v>
      </c>
      <c r="AF267" s="10">
        <v>0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0</v>
      </c>
      <c r="AW267" s="9">
        <v>0</v>
      </c>
      <c r="AX267" s="9">
        <v>0</v>
      </c>
      <c r="AY267" s="9">
        <v>0</v>
      </c>
      <c r="AZ267" s="10">
        <v>0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0</v>
      </c>
      <c r="BG267" s="9">
        <v>0</v>
      </c>
      <c r="BH267" s="9">
        <v>0</v>
      </c>
      <c r="BI267" s="9">
        <v>0</v>
      </c>
      <c r="BJ267" s="10">
        <v>0</v>
      </c>
      <c r="BK267" s="17">
        <f t="shared" si="18"/>
        <v>6024.135250755167</v>
      </c>
      <c r="BL267" s="25"/>
      <c r="BM267" s="57"/>
    </row>
    <row r="268" spans="1:65" s="12" customFormat="1" ht="15">
      <c r="A268" s="5"/>
      <c r="B268" s="8" t="s">
        <v>310</v>
      </c>
      <c r="C268" s="11">
        <v>0</v>
      </c>
      <c r="D268" s="9">
        <v>0.0759</v>
      </c>
      <c r="E268" s="9">
        <v>0</v>
      </c>
      <c r="F268" s="9">
        <v>0</v>
      </c>
      <c r="G268" s="10">
        <v>0</v>
      </c>
      <c r="H268" s="11">
        <v>2.9574</v>
      </c>
      <c r="I268" s="9">
        <v>0.17981672220000117</v>
      </c>
      <c r="J268" s="9">
        <v>0</v>
      </c>
      <c r="K268" s="9">
        <v>0</v>
      </c>
      <c r="L268" s="10">
        <v>1.6496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0.9287</v>
      </c>
      <c r="S268" s="9">
        <v>0.082</v>
      </c>
      <c r="T268" s="9">
        <v>0</v>
      </c>
      <c r="U268" s="9">
        <v>0</v>
      </c>
      <c r="V268" s="10">
        <v>0.1118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</v>
      </c>
      <c r="AC268" s="9">
        <v>0</v>
      </c>
      <c r="AD268" s="9">
        <v>0</v>
      </c>
      <c r="AE268" s="9">
        <v>0</v>
      </c>
      <c r="AF268" s="10">
        <v>0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</v>
      </c>
      <c r="AM268" s="9">
        <v>0</v>
      </c>
      <c r="AN268" s="9">
        <v>0</v>
      </c>
      <c r="AO268" s="9">
        <v>0</v>
      </c>
      <c r="AP268" s="10">
        <v>0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0</v>
      </c>
      <c r="AW268" s="9">
        <v>0</v>
      </c>
      <c r="AX268" s="9">
        <v>0</v>
      </c>
      <c r="AY268" s="9">
        <v>0</v>
      </c>
      <c r="AZ268" s="10">
        <v>0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0</v>
      </c>
      <c r="BG268" s="9">
        <v>0</v>
      </c>
      <c r="BH268" s="9">
        <v>0</v>
      </c>
      <c r="BI268" s="9">
        <v>0</v>
      </c>
      <c r="BJ268" s="10">
        <v>0</v>
      </c>
      <c r="BK268" s="17">
        <f t="shared" si="18"/>
        <v>5.985216722200001</v>
      </c>
      <c r="BL268" s="25"/>
      <c r="BM268" s="57"/>
    </row>
    <row r="269" spans="1:65" s="12" customFormat="1" ht="15">
      <c r="A269" s="5"/>
      <c r="B269" s="8" t="s">
        <v>311</v>
      </c>
      <c r="C269" s="11">
        <v>0</v>
      </c>
      <c r="D269" s="9">
        <v>0.327</v>
      </c>
      <c r="E269" s="9">
        <v>0</v>
      </c>
      <c r="F269" s="9">
        <v>0</v>
      </c>
      <c r="G269" s="10">
        <v>0</v>
      </c>
      <c r="H269" s="11">
        <v>7.5112</v>
      </c>
      <c r="I269" s="9">
        <v>1.1200763447999977</v>
      </c>
      <c r="J269" s="9">
        <v>0</v>
      </c>
      <c r="K269" s="9">
        <v>0</v>
      </c>
      <c r="L269" s="10">
        <v>6.097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1.5411</v>
      </c>
      <c r="S269" s="9">
        <v>0.079</v>
      </c>
      <c r="T269" s="9">
        <v>0</v>
      </c>
      <c r="U269" s="9">
        <v>0</v>
      </c>
      <c r="V269" s="10">
        <v>0.6437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</v>
      </c>
      <c r="AC269" s="9">
        <v>0</v>
      </c>
      <c r="AD269" s="9">
        <v>0</v>
      </c>
      <c r="AE269" s="9">
        <v>0</v>
      </c>
      <c r="AF269" s="10">
        <v>0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0</v>
      </c>
      <c r="AM269" s="9">
        <v>0</v>
      </c>
      <c r="AN269" s="9">
        <v>0</v>
      </c>
      <c r="AO269" s="9">
        <v>0</v>
      </c>
      <c r="AP269" s="10">
        <v>0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0</v>
      </c>
      <c r="AW269" s="9">
        <v>0</v>
      </c>
      <c r="AX269" s="9">
        <v>0</v>
      </c>
      <c r="AY269" s="9">
        <v>0</v>
      </c>
      <c r="AZ269" s="10">
        <v>0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0</v>
      </c>
      <c r="BG269" s="9">
        <v>0</v>
      </c>
      <c r="BH269" s="9">
        <v>0</v>
      </c>
      <c r="BI269" s="9">
        <v>0</v>
      </c>
      <c r="BJ269" s="10">
        <v>0</v>
      </c>
      <c r="BK269" s="17">
        <f t="shared" si="18"/>
        <v>17.3190763448</v>
      </c>
      <c r="BL269" s="25"/>
      <c r="BM269" s="57"/>
    </row>
    <row r="270" spans="1:65" s="12" customFormat="1" ht="15">
      <c r="A270" s="5"/>
      <c r="B270" s="8" t="s">
        <v>312</v>
      </c>
      <c r="C270" s="11">
        <v>0</v>
      </c>
      <c r="D270" s="9">
        <v>0.8682</v>
      </c>
      <c r="E270" s="9">
        <v>0</v>
      </c>
      <c r="F270" s="9">
        <v>0</v>
      </c>
      <c r="G270" s="10">
        <v>0</v>
      </c>
      <c r="H270" s="11">
        <v>30.0693</v>
      </c>
      <c r="I270" s="9">
        <v>10.150228981433337</v>
      </c>
      <c r="J270" s="9">
        <v>0.621</v>
      </c>
      <c r="K270" s="9">
        <v>0</v>
      </c>
      <c r="L270" s="10">
        <v>64.5164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7.6868</v>
      </c>
      <c r="S270" s="9">
        <v>4.1802</v>
      </c>
      <c r="T270" s="9">
        <v>0</v>
      </c>
      <c r="U270" s="9">
        <v>0</v>
      </c>
      <c r="V270" s="10">
        <v>10.0591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</v>
      </c>
      <c r="AC270" s="9">
        <v>0</v>
      </c>
      <c r="AD270" s="9">
        <v>0</v>
      </c>
      <c r="AE270" s="9">
        <v>0</v>
      </c>
      <c r="AF270" s="10">
        <v>0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</v>
      </c>
      <c r="AM270" s="9">
        <v>0</v>
      </c>
      <c r="AN270" s="9">
        <v>0</v>
      </c>
      <c r="AO270" s="9">
        <v>0</v>
      </c>
      <c r="AP270" s="10">
        <v>0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0</v>
      </c>
      <c r="AW270" s="9">
        <v>0</v>
      </c>
      <c r="AX270" s="9">
        <v>0</v>
      </c>
      <c r="AY270" s="9">
        <v>0</v>
      </c>
      <c r="AZ270" s="10">
        <v>0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0</v>
      </c>
      <c r="BG270" s="9">
        <v>0</v>
      </c>
      <c r="BH270" s="9">
        <v>0</v>
      </c>
      <c r="BI270" s="9">
        <v>0</v>
      </c>
      <c r="BJ270" s="10">
        <v>0</v>
      </c>
      <c r="BK270" s="17">
        <f t="shared" si="18"/>
        <v>128.15122898143335</v>
      </c>
      <c r="BL270" s="25"/>
      <c r="BM270" s="57"/>
    </row>
    <row r="271" spans="1:65" s="12" customFormat="1" ht="15">
      <c r="A271" s="5"/>
      <c r="B271" s="8" t="s">
        <v>313</v>
      </c>
      <c r="C271" s="11">
        <v>0</v>
      </c>
      <c r="D271" s="9">
        <v>6.286099999999999</v>
      </c>
      <c r="E271" s="9">
        <v>0</v>
      </c>
      <c r="F271" s="9">
        <v>0</v>
      </c>
      <c r="G271" s="10">
        <v>0</v>
      </c>
      <c r="H271" s="11">
        <v>128.5594</v>
      </c>
      <c r="I271" s="9">
        <v>560.4250471868996</v>
      </c>
      <c r="J271" s="9">
        <v>15.5517</v>
      </c>
      <c r="K271" s="9">
        <v>0.0005</v>
      </c>
      <c r="L271" s="10">
        <v>657.6305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55.2581</v>
      </c>
      <c r="S271" s="9">
        <v>9.5757</v>
      </c>
      <c r="T271" s="9">
        <v>0</v>
      </c>
      <c r="U271" s="9">
        <v>0</v>
      </c>
      <c r="V271" s="10">
        <v>94.6751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0</v>
      </c>
      <c r="AW271" s="9">
        <v>0</v>
      </c>
      <c r="AX271" s="9">
        <v>0</v>
      </c>
      <c r="AY271" s="9">
        <v>0</v>
      </c>
      <c r="AZ271" s="10">
        <v>0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0</v>
      </c>
      <c r="BG271" s="9">
        <v>0</v>
      </c>
      <c r="BH271" s="9">
        <v>0</v>
      </c>
      <c r="BI271" s="9">
        <v>0</v>
      </c>
      <c r="BJ271" s="10">
        <v>0</v>
      </c>
      <c r="BK271" s="17">
        <f t="shared" si="18"/>
        <v>1527.9621471868998</v>
      </c>
      <c r="BL271" s="25"/>
      <c r="BM271" s="57"/>
    </row>
    <row r="272" spans="1:65" s="12" customFormat="1" ht="15">
      <c r="A272" s="5"/>
      <c r="B272" s="8" t="s">
        <v>314</v>
      </c>
      <c r="C272" s="11">
        <v>0</v>
      </c>
      <c r="D272" s="9">
        <v>24.664900000000003</v>
      </c>
      <c r="E272" s="9">
        <v>0</v>
      </c>
      <c r="F272" s="9">
        <v>0</v>
      </c>
      <c r="G272" s="10">
        <v>0</v>
      </c>
      <c r="H272" s="11">
        <v>124.5915</v>
      </c>
      <c r="I272" s="9">
        <v>182.48394642873333</v>
      </c>
      <c r="J272" s="9">
        <v>10.3455</v>
      </c>
      <c r="K272" s="9">
        <v>3.1678</v>
      </c>
      <c r="L272" s="10">
        <v>343.8826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39.5955</v>
      </c>
      <c r="S272" s="9">
        <v>19.0064</v>
      </c>
      <c r="T272" s="9">
        <v>0</v>
      </c>
      <c r="U272" s="9">
        <v>0</v>
      </c>
      <c r="V272" s="10">
        <v>134.5846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</v>
      </c>
      <c r="AC272" s="9">
        <v>0</v>
      </c>
      <c r="AD272" s="9">
        <v>0</v>
      </c>
      <c r="AE272" s="9">
        <v>0</v>
      </c>
      <c r="AF272" s="10">
        <v>0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</v>
      </c>
      <c r="AM272" s="9">
        <v>0</v>
      </c>
      <c r="AN272" s="9">
        <v>0</v>
      </c>
      <c r="AO272" s="9">
        <v>0</v>
      </c>
      <c r="AP272" s="10">
        <v>0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0</v>
      </c>
      <c r="AW272" s="9">
        <v>0</v>
      </c>
      <c r="AX272" s="9">
        <v>0</v>
      </c>
      <c r="AY272" s="9">
        <v>0</v>
      </c>
      <c r="AZ272" s="10">
        <v>0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0</v>
      </c>
      <c r="BG272" s="9">
        <v>0</v>
      </c>
      <c r="BH272" s="9">
        <v>0</v>
      </c>
      <c r="BI272" s="9">
        <v>0</v>
      </c>
      <c r="BJ272" s="10">
        <v>0</v>
      </c>
      <c r="BK272" s="17">
        <f t="shared" si="18"/>
        <v>882.3227464287334</v>
      </c>
      <c r="BL272" s="25"/>
      <c r="BM272" s="57"/>
    </row>
    <row r="273" spans="1:65" s="12" customFormat="1" ht="15">
      <c r="A273" s="5"/>
      <c r="B273" s="8" t="s">
        <v>315</v>
      </c>
      <c r="C273" s="11">
        <v>0</v>
      </c>
      <c r="D273" s="9">
        <v>0.5869</v>
      </c>
      <c r="E273" s="9">
        <v>0</v>
      </c>
      <c r="F273" s="9">
        <v>0</v>
      </c>
      <c r="G273" s="10">
        <v>0</v>
      </c>
      <c r="H273" s="11">
        <v>5.9593</v>
      </c>
      <c r="I273" s="9">
        <v>68.1671049889333</v>
      </c>
      <c r="J273" s="9">
        <v>0.0171</v>
      </c>
      <c r="K273" s="9">
        <v>0</v>
      </c>
      <c r="L273" s="10">
        <v>11.3596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1.5721</v>
      </c>
      <c r="S273" s="9">
        <v>0.0286</v>
      </c>
      <c r="T273" s="9">
        <v>0</v>
      </c>
      <c r="U273" s="9">
        <v>0</v>
      </c>
      <c r="V273" s="10">
        <v>0.8313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</v>
      </c>
      <c r="AC273" s="9">
        <v>0</v>
      </c>
      <c r="AD273" s="9">
        <v>0</v>
      </c>
      <c r="AE273" s="9">
        <v>0</v>
      </c>
      <c r="AF273" s="10">
        <v>0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0</v>
      </c>
      <c r="AM273" s="9">
        <v>0</v>
      </c>
      <c r="AN273" s="9">
        <v>0</v>
      </c>
      <c r="AO273" s="9">
        <v>0</v>
      </c>
      <c r="AP273" s="10">
        <v>0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0</v>
      </c>
      <c r="AW273" s="9">
        <v>0</v>
      </c>
      <c r="AX273" s="9">
        <v>0</v>
      </c>
      <c r="AY273" s="9">
        <v>0</v>
      </c>
      <c r="AZ273" s="10">
        <v>0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0</v>
      </c>
      <c r="BG273" s="9">
        <v>0</v>
      </c>
      <c r="BH273" s="9">
        <v>0</v>
      </c>
      <c r="BI273" s="9">
        <v>0</v>
      </c>
      <c r="BJ273" s="10">
        <v>0</v>
      </c>
      <c r="BK273" s="17">
        <f t="shared" si="18"/>
        <v>88.5220049889333</v>
      </c>
      <c r="BL273" s="25"/>
      <c r="BM273" s="50"/>
    </row>
    <row r="274" spans="1:65" s="12" customFormat="1" ht="15">
      <c r="A274" s="5"/>
      <c r="B274" s="8" t="s">
        <v>316</v>
      </c>
      <c r="C274" s="11">
        <v>0</v>
      </c>
      <c r="D274" s="9">
        <v>0.024</v>
      </c>
      <c r="E274" s="9">
        <v>0</v>
      </c>
      <c r="F274" s="9">
        <v>0</v>
      </c>
      <c r="G274" s="10">
        <v>0</v>
      </c>
      <c r="H274" s="11">
        <v>0.9775</v>
      </c>
      <c r="I274" s="9">
        <v>0.2830813901666661</v>
      </c>
      <c r="J274" s="9">
        <v>0</v>
      </c>
      <c r="K274" s="9">
        <v>0</v>
      </c>
      <c r="L274" s="10">
        <v>0.4565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0.36</v>
      </c>
      <c r="S274" s="9">
        <v>0.0048</v>
      </c>
      <c r="T274" s="9">
        <v>0</v>
      </c>
      <c r="U274" s="9">
        <v>0</v>
      </c>
      <c r="V274" s="10">
        <v>0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0</v>
      </c>
      <c r="AW274" s="9">
        <v>0</v>
      </c>
      <c r="AX274" s="9">
        <v>0</v>
      </c>
      <c r="AY274" s="9">
        <v>0</v>
      </c>
      <c r="AZ274" s="10">
        <v>0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</v>
      </c>
      <c r="BG274" s="9">
        <v>0</v>
      </c>
      <c r="BH274" s="9">
        <v>0</v>
      </c>
      <c r="BI274" s="9">
        <v>0</v>
      </c>
      <c r="BJ274" s="10">
        <v>0</v>
      </c>
      <c r="BK274" s="17">
        <f t="shared" si="18"/>
        <v>2.105881390166666</v>
      </c>
      <c r="BL274" s="25"/>
      <c r="BM274" s="57"/>
    </row>
    <row r="275" spans="1:65" s="21" customFormat="1" ht="15">
      <c r="A275" s="5"/>
      <c r="B275" s="15" t="s">
        <v>14</v>
      </c>
      <c r="C275" s="20">
        <f aca="true" t="shared" si="19" ref="C275:AH275">SUM(C260:C274)</f>
        <v>0</v>
      </c>
      <c r="D275" s="18">
        <f t="shared" si="19"/>
        <v>136.1809</v>
      </c>
      <c r="E275" s="18">
        <f t="shared" si="19"/>
        <v>0</v>
      </c>
      <c r="F275" s="18">
        <f t="shared" si="19"/>
        <v>0</v>
      </c>
      <c r="G275" s="19">
        <f t="shared" si="19"/>
        <v>0</v>
      </c>
      <c r="H275" s="20">
        <f t="shared" si="19"/>
        <v>1406.844</v>
      </c>
      <c r="I275" s="18">
        <f t="shared" si="19"/>
        <v>5706.160701594632</v>
      </c>
      <c r="J275" s="18">
        <f t="shared" si="19"/>
        <v>1228.0549999999998</v>
      </c>
      <c r="K275" s="18">
        <f t="shared" si="19"/>
        <v>215.6043</v>
      </c>
      <c r="L275" s="19">
        <f t="shared" si="19"/>
        <v>1189.2972</v>
      </c>
      <c r="M275" s="20">
        <f t="shared" si="19"/>
        <v>0</v>
      </c>
      <c r="N275" s="18">
        <f t="shared" si="19"/>
        <v>0</v>
      </c>
      <c r="O275" s="18">
        <f t="shared" si="19"/>
        <v>0</v>
      </c>
      <c r="P275" s="18">
        <f t="shared" si="19"/>
        <v>0</v>
      </c>
      <c r="Q275" s="19">
        <f t="shared" si="19"/>
        <v>0</v>
      </c>
      <c r="R275" s="20">
        <f t="shared" si="19"/>
        <v>591.1498</v>
      </c>
      <c r="S275" s="18">
        <f t="shared" si="19"/>
        <v>221.2032</v>
      </c>
      <c r="T275" s="18">
        <f t="shared" si="19"/>
        <v>0.1822</v>
      </c>
      <c r="U275" s="18">
        <f t="shared" si="19"/>
        <v>0</v>
      </c>
      <c r="V275" s="19">
        <f t="shared" si="19"/>
        <v>268.7011</v>
      </c>
      <c r="W275" s="20">
        <f t="shared" si="19"/>
        <v>0</v>
      </c>
      <c r="X275" s="18">
        <f t="shared" si="19"/>
        <v>0</v>
      </c>
      <c r="Y275" s="18">
        <f t="shared" si="19"/>
        <v>0</v>
      </c>
      <c r="Z275" s="18">
        <f t="shared" si="19"/>
        <v>0</v>
      </c>
      <c r="AA275" s="19">
        <f t="shared" si="19"/>
        <v>0</v>
      </c>
      <c r="AB275" s="20">
        <f t="shared" si="19"/>
        <v>0</v>
      </c>
      <c r="AC275" s="18">
        <f t="shared" si="19"/>
        <v>0</v>
      </c>
      <c r="AD275" s="18">
        <f t="shared" si="19"/>
        <v>0</v>
      </c>
      <c r="AE275" s="18">
        <f t="shared" si="19"/>
        <v>0</v>
      </c>
      <c r="AF275" s="19">
        <f t="shared" si="19"/>
        <v>0</v>
      </c>
      <c r="AG275" s="20">
        <f t="shared" si="19"/>
        <v>0</v>
      </c>
      <c r="AH275" s="18">
        <f t="shared" si="19"/>
        <v>0</v>
      </c>
      <c r="AI275" s="18">
        <f aca="true" t="shared" si="20" ref="AI275:BK275">SUM(AI260:AI274)</f>
        <v>0</v>
      </c>
      <c r="AJ275" s="18">
        <f t="shared" si="20"/>
        <v>0</v>
      </c>
      <c r="AK275" s="19">
        <f t="shared" si="20"/>
        <v>0</v>
      </c>
      <c r="AL275" s="20">
        <f t="shared" si="20"/>
        <v>0</v>
      </c>
      <c r="AM275" s="18">
        <f t="shared" si="20"/>
        <v>0</v>
      </c>
      <c r="AN275" s="18">
        <f t="shared" si="20"/>
        <v>0</v>
      </c>
      <c r="AO275" s="18">
        <f t="shared" si="20"/>
        <v>0</v>
      </c>
      <c r="AP275" s="19">
        <f t="shared" si="20"/>
        <v>0</v>
      </c>
      <c r="AQ275" s="20">
        <f t="shared" si="20"/>
        <v>0</v>
      </c>
      <c r="AR275" s="18">
        <f t="shared" si="20"/>
        <v>0</v>
      </c>
      <c r="AS275" s="18">
        <f t="shared" si="20"/>
        <v>0</v>
      </c>
      <c r="AT275" s="18">
        <f t="shared" si="20"/>
        <v>0</v>
      </c>
      <c r="AU275" s="19">
        <f t="shared" si="20"/>
        <v>0</v>
      </c>
      <c r="AV275" s="20">
        <f t="shared" si="20"/>
        <v>0</v>
      </c>
      <c r="AW275" s="18">
        <f t="shared" si="20"/>
        <v>0</v>
      </c>
      <c r="AX275" s="18">
        <f t="shared" si="20"/>
        <v>0</v>
      </c>
      <c r="AY275" s="18">
        <f t="shared" si="20"/>
        <v>0</v>
      </c>
      <c r="AZ275" s="19">
        <f t="shared" si="20"/>
        <v>0</v>
      </c>
      <c r="BA275" s="20">
        <f t="shared" si="20"/>
        <v>0</v>
      </c>
      <c r="BB275" s="18">
        <f t="shared" si="20"/>
        <v>0</v>
      </c>
      <c r="BC275" s="18">
        <f t="shared" si="20"/>
        <v>0</v>
      </c>
      <c r="BD275" s="18">
        <f t="shared" si="20"/>
        <v>0</v>
      </c>
      <c r="BE275" s="19">
        <f t="shared" si="20"/>
        <v>0</v>
      </c>
      <c r="BF275" s="20">
        <f t="shared" si="20"/>
        <v>0</v>
      </c>
      <c r="BG275" s="18">
        <f t="shared" si="20"/>
        <v>0</v>
      </c>
      <c r="BH275" s="18">
        <f t="shared" si="20"/>
        <v>0</v>
      </c>
      <c r="BI275" s="18">
        <f t="shared" si="20"/>
        <v>0</v>
      </c>
      <c r="BJ275" s="19">
        <f t="shared" si="20"/>
        <v>0</v>
      </c>
      <c r="BK275" s="19">
        <f t="shared" si="20"/>
        <v>10963.378401594635</v>
      </c>
      <c r="BL275" s="16"/>
      <c r="BM275" s="50"/>
    </row>
    <row r="276" spans="1:65" s="21" customFormat="1" ht="15">
      <c r="A276" s="5"/>
      <c r="B276" s="22" t="s">
        <v>25</v>
      </c>
      <c r="C276" s="20">
        <f aca="true" t="shared" si="21" ref="C276:AH276">C275+C258</f>
        <v>0</v>
      </c>
      <c r="D276" s="18">
        <f t="shared" si="21"/>
        <v>136.7615</v>
      </c>
      <c r="E276" s="18">
        <f t="shared" si="21"/>
        <v>0</v>
      </c>
      <c r="F276" s="18">
        <f t="shared" si="21"/>
        <v>0</v>
      </c>
      <c r="G276" s="19">
        <f t="shared" si="21"/>
        <v>0</v>
      </c>
      <c r="H276" s="20">
        <f t="shared" si="21"/>
        <v>2008.5063</v>
      </c>
      <c r="I276" s="18">
        <f t="shared" si="21"/>
        <v>6717.102674838231</v>
      </c>
      <c r="J276" s="18">
        <f t="shared" si="21"/>
        <v>1229.1769</v>
      </c>
      <c r="K276" s="18">
        <f t="shared" si="21"/>
        <v>215.6043</v>
      </c>
      <c r="L276" s="19">
        <f t="shared" si="21"/>
        <v>1798.5601</v>
      </c>
      <c r="M276" s="20">
        <f t="shared" si="21"/>
        <v>0</v>
      </c>
      <c r="N276" s="18">
        <f t="shared" si="21"/>
        <v>0</v>
      </c>
      <c r="O276" s="18">
        <f t="shared" si="21"/>
        <v>0</v>
      </c>
      <c r="P276" s="18">
        <f t="shared" si="21"/>
        <v>0</v>
      </c>
      <c r="Q276" s="19">
        <f t="shared" si="21"/>
        <v>0</v>
      </c>
      <c r="R276" s="20">
        <f t="shared" si="21"/>
        <v>843.6725</v>
      </c>
      <c r="S276" s="18">
        <f t="shared" si="21"/>
        <v>235.17340000000002</v>
      </c>
      <c r="T276" s="18">
        <f t="shared" si="21"/>
        <v>0.1857</v>
      </c>
      <c r="U276" s="18">
        <f t="shared" si="21"/>
        <v>0</v>
      </c>
      <c r="V276" s="19">
        <f t="shared" si="21"/>
        <v>411.222</v>
      </c>
      <c r="W276" s="20">
        <f t="shared" si="21"/>
        <v>0</v>
      </c>
      <c r="X276" s="18">
        <f t="shared" si="21"/>
        <v>0</v>
      </c>
      <c r="Y276" s="18">
        <f t="shared" si="21"/>
        <v>0</v>
      </c>
      <c r="Z276" s="18">
        <f t="shared" si="21"/>
        <v>0</v>
      </c>
      <c r="AA276" s="19">
        <f t="shared" si="21"/>
        <v>0</v>
      </c>
      <c r="AB276" s="20">
        <f t="shared" si="21"/>
        <v>0</v>
      </c>
      <c r="AC276" s="18">
        <f t="shared" si="21"/>
        <v>0</v>
      </c>
      <c r="AD276" s="18">
        <f t="shared" si="21"/>
        <v>0</v>
      </c>
      <c r="AE276" s="18">
        <f t="shared" si="21"/>
        <v>0</v>
      </c>
      <c r="AF276" s="19">
        <f t="shared" si="21"/>
        <v>0</v>
      </c>
      <c r="AG276" s="20">
        <f t="shared" si="21"/>
        <v>0</v>
      </c>
      <c r="AH276" s="18">
        <f t="shared" si="21"/>
        <v>0</v>
      </c>
      <c r="AI276" s="18">
        <f aca="true" t="shared" si="22" ref="AI276:BK276">AI275+AI258</f>
        <v>0</v>
      </c>
      <c r="AJ276" s="18">
        <f t="shared" si="22"/>
        <v>0</v>
      </c>
      <c r="AK276" s="19">
        <f t="shared" si="22"/>
        <v>0</v>
      </c>
      <c r="AL276" s="20">
        <f t="shared" si="22"/>
        <v>0</v>
      </c>
      <c r="AM276" s="18">
        <f t="shared" si="22"/>
        <v>0</v>
      </c>
      <c r="AN276" s="18">
        <f t="shared" si="22"/>
        <v>0</v>
      </c>
      <c r="AO276" s="18">
        <f t="shared" si="22"/>
        <v>0</v>
      </c>
      <c r="AP276" s="19">
        <f t="shared" si="22"/>
        <v>0</v>
      </c>
      <c r="AQ276" s="20">
        <f t="shared" si="22"/>
        <v>0</v>
      </c>
      <c r="AR276" s="18">
        <f t="shared" si="22"/>
        <v>0</v>
      </c>
      <c r="AS276" s="18">
        <f t="shared" si="22"/>
        <v>0</v>
      </c>
      <c r="AT276" s="18">
        <f t="shared" si="22"/>
        <v>0</v>
      </c>
      <c r="AU276" s="19">
        <f t="shared" si="22"/>
        <v>0</v>
      </c>
      <c r="AV276" s="20">
        <f t="shared" si="22"/>
        <v>0</v>
      </c>
      <c r="AW276" s="18">
        <f t="shared" si="22"/>
        <v>0</v>
      </c>
      <c r="AX276" s="18">
        <f t="shared" si="22"/>
        <v>0</v>
      </c>
      <c r="AY276" s="18">
        <f t="shared" si="22"/>
        <v>0</v>
      </c>
      <c r="AZ276" s="19">
        <f t="shared" si="22"/>
        <v>0</v>
      </c>
      <c r="BA276" s="20">
        <f t="shared" si="22"/>
        <v>0</v>
      </c>
      <c r="BB276" s="18">
        <f t="shared" si="22"/>
        <v>0</v>
      </c>
      <c r="BC276" s="18">
        <f t="shared" si="22"/>
        <v>0</v>
      </c>
      <c r="BD276" s="18">
        <f t="shared" si="22"/>
        <v>0</v>
      </c>
      <c r="BE276" s="19">
        <f t="shared" si="22"/>
        <v>0</v>
      </c>
      <c r="BF276" s="20">
        <f t="shared" si="22"/>
        <v>0</v>
      </c>
      <c r="BG276" s="18">
        <f t="shared" si="22"/>
        <v>0</v>
      </c>
      <c r="BH276" s="18">
        <f t="shared" si="22"/>
        <v>0</v>
      </c>
      <c r="BI276" s="18">
        <f t="shared" si="22"/>
        <v>0</v>
      </c>
      <c r="BJ276" s="19">
        <f t="shared" si="22"/>
        <v>0</v>
      </c>
      <c r="BK276" s="19">
        <f t="shared" si="22"/>
        <v>13595.965374838233</v>
      </c>
      <c r="BL276" s="16"/>
      <c r="BM276" s="50"/>
    </row>
    <row r="277" spans="1:65" s="12" customFormat="1" ht="15">
      <c r="A277" s="5"/>
      <c r="B277" s="22"/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6"/>
      <c r="BL277" s="16"/>
      <c r="BM277" s="50"/>
    </row>
    <row r="278" spans="1:65" s="12" customFormat="1" ht="15">
      <c r="A278" s="5" t="s">
        <v>47</v>
      </c>
      <c r="B278" s="24" t="s">
        <v>48</v>
      </c>
      <c r="C278" s="52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4"/>
      <c r="BL278" s="16"/>
      <c r="BM278" s="50"/>
    </row>
    <row r="279" spans="1:65" s="12" customFormat="1" ht="15">
      <c r="A279" s="5" t="s">
        <v>9</v>
      </c>
      <c r="B279" s="33" t="s">
        <v>49</v>
      </c>
      <c r="C279" s="52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4"/>
      <c r="BL279" s="16"/>
      <c r="BM279" s="50"/>
    </row>
    <row r="280" spans="1:65" s="31" customFormat="1" ht="15">
      <c r="A280" s="29"/>
      <c r="B280" s="30" t="s">
        <v>38</v>
      </c>
      <c r="C280" s="47">
        <v>0</v>
      </c>
      <c r="D280" s="48">
        <v>0</v>
      </c>
      <c r="E280" s="48">
        <v>0</v>
      </c>
      <c r="F280" s="48">
        <v>0</v>
      </c>
      <c r="G280" s="49">
        <v>0</v>
      </c>
      <c r="H280" s="47">
        <v>0</v>
      </c>
      <c r="I280" s="48">
        <v>0</v>
      </c>
      <c r="J280" s="48">
        <v>0</v>
      </c>
      <c r="K280" s="48">
        <v>0</v>
      </c>
      <c r="L280" s="49">
        <v>0</v>
      </c>
      <c r="M280" s="47">
        <v>0</v>
      </c>
      <c r="N280" s="48">
        <v>0</v>
      </c>
      <c r="O280" s="48">
        <v>0</v>
      </c>
      <c r="P280" s="48">
        <v>0</v>
      </c>
      <c r="Q280" s="49">
        <v>0</v>
      </c>
      <c r="R280" s="47">
        <v>0</v>
      </c>
      <c r="S280" s="48">
        <v>0</v>
      </c>
      <c r="T280" s="48">
        <v>0</v>
      </c>
      <c r="U280" s="48">
        <v>0</v>
      </c>
      <c r="V280" s="49">
        <v>0</v>
      </c>
      <c r="W280" s="47">
        <v>0</v>
      </c>
      <c r="X280" s="48">
        <v>0</v>
      </c>
      <c r="Y280" s="48">
        <v>0</v>
      </c>
      <c r="Z280" s="48">
        <v>0</v>
      </c>
      <c r="AA280" s="49">
        <v>0</v>
      </c>
      <c r="AB280" s="47">
        <v>0</v>
      </c>
      <c r="AC280" s="48">
        <v>0</v>
      </c>
      <c r="AD280" s="48">
        <v>0</v>
      </c>
      <c r="AE280" s="48">
        <v>0</v>
      </c>
      <c r="AF280" s="49">
        <v>0</v>
      </c>
      <c r="AG280" s="47">
        <v>0</v>
      </c>
      <c r="AH280" s="48">
        <v>0</v>
      </c>
      <c r="AI280" s="48">
        <v>0</v>
      </c>
      <c r="AJ280" s="48">
        <v>0</v>
      </c>
      <c r="AK280" s="49">
        <v>0</v>
      </c>
      <c r="AL280" s="47">
        <v>0</v>
      </c>
      <c r="AM280" s="48">
        <v>0</v>
      </c>
      <c r="AN280" s="48">
        <v>0</v>
      </c>
      <c r="AO280" s="48">
        <v>0</v>
      </c>
      <c r="AP280" s="49">
        <v>0</v>
      </c>
      <c r="AQ280" s="47">
        <v>0</v>
      </c>
      <c r="AR280" s="48">
        <v>0</v>
      </c>
      <c r="AS280" s="48">
        <v>0</v>
      </c>
      <c r="AT280" s="48">
        <v>0</v>
      </c>
      <c r="AU280" s="49">
        <v>0</v>
      </c>
      <c r="AV280" s="47">
        <v>0</v>
      </c>
      <c r="AW280" s="48">
        <v>0</v>
      </c>
      <c r="AX280" s="48">
        <v>0</v>
      </c>
      <c r="AY280" s="48">
        <v>0</v>
      </c>
      <c r="AZ280" s="49">
        <v>0</v>
      </c>
      <c r="BA280" s="47">
        <v>0</v>
      </c>
      <c r="BB280" s="48">
        <v>0</v>
      </c>
      <c r="BC280" s="48">
        <v>0</v>
      </c>
      <c r="BD280" s="48">
        <v>0</v>
      </c>
      <c r="BE280" s="49">
        <v>0</v>
      </c>
      <c r="BF280" s="47">
        <v>0</v>
      </c>
      <c r="BG280" s="48">
        <v>0</v>
      </c>
      <c r="BH280" s="48">
        <v>0</v>
      </c>
      <c r="BI280" s="48">
        <v>0</v>
      </c>
      <c r="BJ280" s="49">
        <v>0</v>
      </c>
      <c r="BK280" s="47">
        <v>0</v>
      </c>
      <c r="BL280" s="16"/>
      <c r="BM280" s="50"/>
    </row>
    <row r="281" spans="1:65" s="21" customFormat="1" ht="15">
      <c r="A281" s="5"/>
      <c r="B281" s="22" t="s">
        <v>29</v>
      </c>
      <c r="C281" s="20">
        <v>0</v>
      </c>
      <c r="D281" s="18">
        <v>0</v>
      </c>
      <c r="E281" s="18">
        <v>0</v>
      </c>
      <c r="F281" s="18">
        <v>0</v>
      </c>
      <c r="G281" s="19">
        <v>0</v>
      </c>
      <c r="H281" s="20">
        <v>0</v>
      </c>
      <c r="I281" s="18">
        <v>0</v>
      </c>
      <c r="J281" s="18">
        <v>0</v>
      </c>
      <c r="K281" s="18">
        <v>0</v>
      </c>
      <c r="L281" s="19">
        <v>0</v>
      </c>
      <c r="M281" s="20">
        <v>0</v>
      </c>
      <c r="N281" s="18">
        <v>0</v>
      </c>
      <c r="O281" s="18">
        <v>0</v>
      </c>
      <c r="P281" s="18">
        <v>0</v>
      </c>
      <c r="Q281" s="19">
        <v>0</v>
      </c>
      <c r="R281" s="20">
        <v>0</v>
      </c>
      <c r="S281" s="18">
        <v>0</v>
      </c>
      <c r="T281" s="18">
        <v>0</v>
      </c>
      <c r="U281" s="18">
        <v>0</v>
      </c>
      <c r="V281" s="19">
        <v>0</v>
      </c>
      <c r="W281" s="20">
        <v>0</v>
      </c>
      <c r="X281" s="18">
        <v>0</v>
      </c>
      <c r="Y281" s="18">
        <v>0</v>
      </c>
      <c r="Z281" s="18">
        <v>0</v>
      </c>
      <c r="AA281" s="19">
        <v>0</v>
      </c>
      <c r="AB281" s="20">
        <v>0</v>
      </c>
      <c r="AC281" s="18">
        <v>0</v>
      </c>
      <c r="AD281" s="18">
        <v>0</v>
      </c>
      <c r="AE281" s="18">
        <v>0</v>
      </c>
      <c r="AF281" s="19">
        <v>0</v>
      </c>
      <c r="AG281" s="20">
        <v>0</v>
      </c>
      <c r="AH281" s="18">
        <v>0</v>
      </c>
      <c r="AI281" s="18">
        <v>0</v>
      </c>
      <c r="AJ281" s="18">
        <v>0</v>
      </c>
      <c r="AK281" s="19">
        <v>0</v>
      </c>
      <c r="AL281" s="20">
        <v>0</v>
      </c>
      <c r="AM281" s="18">
        <v>0</v>
      </c>
      <c r="AN281" s="18">
        <v>0</v>
      </c>
      <c r="AO281" s="18">
        <v>0</v>
      </c>
      <c r="AP281" s="19">
        <v>0</v>
      </c>
      <c r="AQ281" s="20">
        <v>0</v>
      </c>
      <c r="AR281" s="18">
        <v>0</v>
      </c>
      <c r="AS281" s="18">
        <v>0</v>
      </c>
      <c r="AT281" s="18">
        <v>0</v>
      </c>
      <c r="AU281" s="19">
        <v>0</v>
      </c>
      <c r="AV281" s="20">
        <v>0</v>
      </c>
      <c r="AW281" s="18">
        <v>0</v>
      </c>
      <c r="AX281" s="18">
        <v>0</v>
      </c>
      <c r="AY281" s="18">
        <v>0</v>
      </c>
      <c r="AZ281" s="19">
        <v>0</v>
      </c>
      <c r="BA281" s="20">
        <v>0</v>
      </c>
      <c r="BB281" s="18">
        <v>0</v>
      </c>
      <c r="BC281" s="18">
        <v>0</v>
      </c>
      <c r="BD281" s="18">
        <v>0</v>
      </c>
      <c r="BE281" s="19">
        <v>0</v>
      </c>
      <c r="BF281" s="20">
        <v>0</v>
      </c>
      <c r="BG281" s="18">
        <v>0</v>
      </c>
      <c r="BH281" s="18">
        <v>0</v>
      </c>
      <c r="BI281" s="18">
        <v>0</v>
      </c>
      <c r="BJ281" s="19">
        <v>0</v>
      </c>
      <c r="BK281" s="32">
        <v>0</v>
      </c>
      <c r="BL281" s="16"/>
      <c r="BM281" s="50"/>
    </row>
    <row r="282" spans="1:65" s="12" customFormat="1" ht="12" customHeight="1">
      <c r="A282" s="5"/>
      <c r="B282" s="26"/>
      <c r="C282" s="52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4"/>
      <c r="BL282" s="16"/>
      <c r="BM282" s="50"/>
    </row>
    <row r="283" spans="1:65" s="21" customFormat="1" ht="15">
      <c r="A283" s="5"/>
      <c r="B283" s="34" t="s">
        <v>50</v>
      </c>
      <c r="C283" s="35">
        <f aca="true" t="shared" si="23" ref="C283:AH283">C281+C276+C253+C248+C207</f>
        <v>0</v>
      </c>
      <c r="D283" s="35">
        <f t="shared" si="23"/>
        <v>5517.4577630513995</v>
      </c>
      <c r="E283" s="35">
        <f t="shared" si="23"/>
        <v>0</v>
      </c>
      <c r="F283" s="35">
        <f t="shared" si="23"/>
        <v>0</v>
      </c>
      <c r="G283" s="35">
        <f t="shared" si="23"/>
        <v>241.35041184993332</v>
      </c>
      <c r="H283" s="35">
        <f t="shared" si="23"/>
        <v>7153.998314283999</v>
      </c>
      <c r="I283" s="35">
        <f t="shared" si="23"/>
        <v>62377.2981051895</v>
      </c>
      <c r="J283" s="35">
        <f t="shared" si="23"/>
        <v>5951.007705549533</v>
      </c>
      <c r="K283" s="35">
        <f t="shared" si="23"/>
        <v>593.2820833828333</v>
      </c>
      <c r="L283" s="35">
        <f t="shared" si="23"/>
        <v>4846.9203930047</v>
      </c>
      <c r="M283" s="35">
        <f t="shared" si="23"/>
        <v>0</v>
      </c>
      <c r="N283" s="35">
        <f t="shared" si="23"/>
        <v>0</v>
      </c>
      <c r="O283" s="35">
        <f t="shared" si="23"/>
        <v>0</v>
      </c>
      <c r="P283" s="35">
        <f t="shared" si="23"/>
        <v>0</v>
      </c>
      <c r="Q283" s="35">
        <f t="shared" si="23"/>
        <v>0</v>
      </c>
      <c r="R283" s="35">
        <f t="shared" si="23"/>
        <v>2365.3128537713333</v>
      </c>
      <c r="S283" s="35">
        <f t="shared" si="23"/>
        <v>10290.8239245592</v>
      </c>
      <c r="T283" s="35">
        <f t="shared" si="23"/>
        <v>1603.9442500963332</v>
      </c>
      <c r="U283" s="35">
        <f t="shared" si="23"/>
        <v>0</v>
      </c>
      <c r="V283" s="35">
        <f t="shared" si="23"/>
        <v>1557.1695564460333</v>
      </c>
      <c r="W283" s="35">
        <f t="shared" si="23"/>
        <v>0</v>
      </c>
      <c r="X283" s="35">
        <f t="shared" si="23"/>
        <v>40.2683329032</v>
      </c>
      <c r="Y283" s="35">
        <f t="shared" si="23"/>
        <v>0</v>
      </c>
      <c r="Z283" s="35">
        <f t="shared" si="23"/>
        <v>0</v>
      </c>
      <c r="AA283" s="35">
        <f t="shared" si="23"/>
        <v>0</v>
      </c>
      <c r="AB283" s="35">
        <f t="shared" si="23"/>
        <v>208.65054561140005</v>
      </c>
      <c r="AC283" s="35">
        <f t="shared" si="23"/>
        <v>211.80387091939997</v>
      </c>
      <c r="AD283" s="35">
        <f t="shared" si="23"/>
        <v>1.7662462253333329</v>
      </c>
      <c r="AE283" s="35">
        <f t="shared" si="23"/>
        <v>0</v>
      </c>
      <c r="AF283" s="35">
        <f t="shared" si="23"/>
        <v>104.42182976873335</v>
      </c>
      <c r="AG283" s="35">
        <f t="shared" si="23"/>
        <v>0</v>
      </c>
      <c r="AH283" s="35">
        <f t="shared" si="23"/>
        <v>0</v>
      </c>
      <c r="AI283" s="35">
        <f aca="true" t="shared" si="24" ref="AI283:BK283">AI281+AI276+AI253+AI248+AI207</f>
        <v>0</v>
      </c>
      <c r="AJ283" s="35">
        <f t="shared" si="24"/>
        <v>0</v>
      </c>
      <c r="AK283" s="35">
        <f t="shared" si="24"/>
        <v>0</v>
      </c>
      <c r="AL283" s="35">
        <f t="shared" si="24"/>
        <v>83.76631171599999</v>
      </c>
      <c r="AM283" s="35">
        <f t="shared" si="24"/>
        <v>189.31900202020003</v>
      </c>
      <c r="AN283" s="35">
        <f t="shared" si="24"/>
        <v>1.3948564447333334</v>
      </c>
      <c r="AO283" s="35">
        <f t="shared" si="24"/>
        <v>0</v>
      </c>
      <c r="AP283" s="35">
        <f t="shared" si="24"/>
        <v>20.550257076766666</v>
      </c>
      <c r="AQ283" s="35">
        <f t="shared" si="24"/>
        <v>0</v>
      </c>
      <c r="AR283" s="35">
        <f t="shared" si="24"/>
        <v>943.024471166</v>
      </c>
      <c r="AS283" s="35">
        <f t="shared" si="24"/>
        <v>0.06169136</v>
      </c>
      <c r="AT283" s="35">
        <f t="shared" si="24"/>
        <v>0</v>
      </c>
      <c r="AU283" s="35">
        <f t="shared" si="24"/>
        <v>0.6719860641666666</v>
      </c>
      <c r="AV283" s="35">
        <f t="shared" si="24"/>
        <v>31507.897527160894</v>
      </c>
      <c r="AW283" s="35">
        <f t="shared" si="24"/>
        <v>29905.197211242685</v>
      </c>
      <c r="AX283" s="35">
        <f t="shared" si="24"/>
        <v>537.1519155722332</v>
      </c>
      <c r="AY283" s="35">
        <f t="shared" si="24"/>
        <v>1355.6195226890668</v>
      </c>
      <c r="AZ283" s="35">
        <f t="shared" si="24"/>
        <v>22636.62020903455</v>
      </c>
      <c r="BA283" s="35">
        <f t="shared" si="24"/>
        <v>0</v>
      </c>
      <c r="BB283" s="35">
        <f t="shared" si="24"/>
        <v>0</v>
      </c>
      <c r="BC283" s="35">
        <f t="shared" si="24"/>
        <v>0</v>
      </c>
      <c r="BD283" s="35">
        <f t="shared" si="24"/>
        <v>0</v>
      </c>
      <c r="BE283" s="35">
        <f t="shared" si="24"/>
        <v>0</v>
      </c>
      <c r="BF283" s="35">
        <f t="shared" si="24"/>
        <v>17050.73642099123</v>
      </c>
      <c r="BG283" s="35">
        <f t="shared" si="24"/>
        <v>4985.152714131166</v>
      </c>
      <c r="BH283" s="35">
        <f t="shared" si="24"/>
        <v>746.9312862836664</v>
      </c>
      <c r="BI283" s="35">
        <f t="shared" si="24"/>
        <v>41.3557434268</v>
      </c>
      <c r="BJ283" s="35">
        <f t="shared" si="24"/>
        <v>7514.352661583905</v>
      </c>
      <c r="BK283" s="35">
        <f t="shared" si="24"/>
        <v>220585.2799745769</v>
      </c>
      <c r="BL283" s="16"/>
      <c r="BM283" s="50"/>
    </row>
    <row r="284" spans="1:65" s="12" customFormat="1" ht="15">
      <c r="A284" s="5"/>
      <c r="B284" s="22"/>
      <c r="C284" s="11"/>
      <c r="D284" s="9"/>
      <c r="E284" s="9"/>
      <c r="F284" s="9"/>
      <c r="G284" s="10"/>
      <c r="H284" s="11"/>
      <c r="I284" s="9"/>
      <c r="J284" s="9"/>
      <c r="K284" s="9"/>
      <c r="L284" s="10"/>
      <c r="M284" s="11"/>
      <c r="N284" s="9"/>
      <c r="O284" s="9"/>
      <c r="P284" s="9"/>
      <c r="Q284" s="10"/>
      <c r="R284" s="11"/>
      <c r="S284" s="9"/>
      <c r="T284" s="9"/>
      <c r="U284" s="9"/>
      <c r="V284" s="10"/>
      <c r="W284" s="11"/>
      <c r="X284" s="9"/>
      <c r="Y284" s="9"/>
      <c r="Z284" s="9"/>
      <c r="AA284" s="10"/>
      <c r="AB284" s="11"/>
      <c r="AC284" s="9"/>
      <c r="AD284" s="9"/>
      <c r="AE284" s="9"/>
      <c r="AF284" s="10"/>
      <c r="AG284" s="11"/>
      <c r="AH284" s="9"/>
      <c r="AI284" s="9"/>
      <c r="AJ284" s="9"/>
      <c r="AK284" s="10"/>
      <c r="AL284" s="11"/>
      <c r="AM284" s="9"/>
      <c r="AN284" s="9"/>
      <c r="AO284" s="9"/>
      <c r="AP284" s="10"/>
      <c r="AQ284" s="11"/>
      <c r="AR284" s="9"/>
      <c r="AS284" s="9"/>
      <c r="AT284" s="9"/>
      <c r="AU284" s="10"/>
      <c r="AV284" s="11"/>
      <c r="AW284" s="9"/>
      <c r="AX284" s="9"/>
      <c r="AY284" s="9"/>
      <c r="AZ284" s="10"/>
      <c r="BA284" s="11"/>
      <c r="BB284" s="9"/>
      <c r="BC284" s="9"/>
      <c r="BD284" s="9"/>
      <c r="BE284" s="10"/>
      <c r="BF284" s="11"/>
      <c r="BG284" s="9"/>
      <c r="BH284" s="9"/>
      <c r="BI284" s="9"/>
      <c r="BJ284" s="10"/>
      <c r="BK284" s="17"/>
      <c r="BL284" s="16"/>
      <c r="BM284" s="50"/>
    </row>
    <row r="285" spans="1:65" s="12" customFormat="1" ht="15">
      <c r="A285" s="5" t="s">
        <v>30</v>
      </c>
      <c r="B285" s="15" t="s">
        <v>31</v>
      </c>
      <c r="C285" s="11"/>
      <c r="D285" s="9"/>
      <c r="E285" s="9"/>
      <c r="F285" s="9"/>
      <c r="G285" s="10"/>
      <c r="H285" s="11"/>
      <c r="I285" s="9"/>
      <c r="J285" s="9"/>
      <c r="K285" s="9"/>
      <c r="L285" s="10"/>
      <c r="M285" s="11"/>
      <c r="N285" s="9"/>
      <c r="O285" s="9"/>
      <c r="P285" s="9"/>
      <c r="Q285" s="10"/>
      <c r="R285" s="11"/>
      <c r="S285" s="9"/>
      <c r="T285" s="9"/>
      <c r="U285" s="9"/>
      <c r="V285" s="10"/>
      <c r="W285" s="11"/>
      <c r="X285" s="9"/>
      <c r="Y285" s="9"/>
      <c r="Z285" s="9"/>
      <c r="AA285" s="10"/>
      <c r="AB285" s="11"/>
      <c r="AC285" s="9"/>
      <c r="AD285" s="9"/>
      <c r="AE285" s="9"/>
      <c r="AF285" s="10"/>
      <c r="AG285" s="11"/>
      <c r="AH285" s="9"/>
      <c r="AI285" s="9"/>
      <c r="AJ285" s="9"/>
      <c r="AK285" s="10"/>
      <c r="AL285" s="11"/>
      <c r="AM285" s="9"/>
      <c r="AN285" s="9"/>
      <c r="AO285" s="9"/>
      <c r="AP285" s="10"/>
      <c r="AQ285" s="11"/>
      <c r="AR285" s="9"/>
      <c r="AS285" s="9"/>
      <c r="AT285" s="9"/>
      <c r="AU285" s="10"/>
      <c r="AV285" s="11"/>
      <c r="AW285" s="9"/>
      <c r="AX285" s="9"/>
      <c r="AY285" s="9"/>
      <c r="AZ285" s="10"/>
      <c r="BA285" s="11"/>
      <c r="BB285" s="9"/>
      <c r="BC285" s="9"/>
      <c r="BD285" s="9"/>
      <c r="BE285" s="10"/>
      <c r="BF285" s="11"/>
      <c r="BG285" s="9"/>
      <c r="BH285" s="9"/>
      <c r="BI285" s="9"/>
      <c r="BJ285" s="10"/>
      <c r="BK285" s="17"/>
      <c r="BL285" s="16"/>
      <c r="BM285" s="50"/>
    </row>
    <row r="286" spans="1:65" s="12" customFormat="1" ht="15">
      <c r="A286" s="5"/>
      <c r="B286" s="8" t="s">
        <v>34</v>
      </c>
      <c r="C286" s="11">
        <v>0</v>
      </c>
      <c r="D286" s="9">
        <v>6.027802170166667</v>
      </c>
      <c r="E286" s="9">
        <v>0</v>
      </c>
      <c r="F286" s="9">
        <v>0</v>
      </c>
      <c r="G286" s="10">
        <v>0</v>
      </c>
      <c r="H286" s="11">
        <v>12.374479629333337</v>
      </c>
      <c r="I286" s="9">
        <v>2.6470242669666657</v>
      </c>
      <c r="J286" s="9">
        <v>0</v>
      </c>
      <c r="K286" s="9">
        <v>0</v>
      </c>
      <c r="L286" s="10">
        <v>12.570544933499997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9.949251147699998</v>
      </c>
      <c r="S286" s="9">
        <v>0.0005225092333333332</v>
      </c>
      <c r="T286" s="9">
        <v>0</v>
      </c>
      <c r="U286" s="9">
        <v>0</v>
      </c>
      <c r="V286" s="10">
        <v>5.532765508800001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0.8153730085</v>
      </c>
      <c r="AC286" s="9">
        <v>0</v>
      </c>
      <c r="AD286" s="9">
        <v>0</v>
      </c>
      <c r="AE286" s="9">
        <v>0</v>
      </c>
      <c r="AF286" s="10">
        <v>1.3152864606999999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1.0882211232666663</v>
      </c>
      <c r="AM286" s="9">
        <v>0</v>
      </c>
      <c r="AN286" s="9">
        <v>0</v>
      </c>
      <c r="AO286" s="9">
        <v>0</v>
      </c>
      <c r="AP286" s="10">
        <v>0.21389472186666666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189.56028934381806</v>
      </c>
      <c r="AW286" s="9">
        <v>7.994462549966663</v>
      </c>
      <c r="AX286" s="9">
        <v>0</v>
      </c>
      <c r="AY286" s="9">
        <v>0</v>
      </c>
      <c r="AZ286" s="10">
        <v>231.34082960223378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192.3220770342664</v>
      </c>
      <c r="BG286" s="9">
        <v>13.762657261699998</v>
      </c>
      <c r="BH286" s="9">
        <v>0</v>
      </c>
      <c r="BI286" s="9">
        <v>0</v>
      </c>
      <c r="BJ286" s="10">
        <v>87.66306048790017</v>
      </c>
      <c r="BK286" s="17">
        <f>SUM(C286:BJ286)</f>
        <v>775.1785417599185</v>
      </c>
      <c r="BL286" s="16"/>
      <c r="BM286" s="50"/>
    </row>
    <row r="287" spans="1:65" s="21" customFormat="1" ht="15">
      <c r="A287" s="5"/>
      <c r="B287" s="15" t="s">
        <v>29</v>
      </c>
      <c r="C287" s="20">
        <f>SUM(C286)</f>
        <v>0</v>
      </c>
      <c r="D287" s="18">
        <f>SUM(D286)</f>
        <v>6.027802170166667</v>
      </c>
      <c r="E287" s="18">
        <f>SUM(E286)</f>
        <v>0</v>
      </c>
      <c r="F287" s="18">
        <f>SUM(F286)</f>
        <v>0</v>
      </c>
      <c r="G287" s="19">
        <f>SUM(G286)</f>
        <v>0</v>
      </c>
      <c r="H287" s="20">
        <f aca="true" t="shared" si="25" ref="H287:BK287">SUM(H286)</f>
        <v>12.374479629333337</v>
      </c>
      <c r="I287" s="18">
        <f t="shared" si="25"/>
        <v>2.6470242669666657</v>
      </c>
      <c r="J287" s="18">
        <f t="shared" si="25"/>
        <v>0</v>
      </c>
      <c r="K287" s="18">
        <f t="shared" si="25"/>
        <v>0</v>
      </c>
      <c r="L287" s="19">
        <f t="shared" si="25"/>
        <v>12.570544933499997</v>
      </c>
      <c r="M287" s="20">
        <f t="shared" si="25"/>
        <v>0</v>
      </c>
      <c r="N287" s="18">
        <f t="shared" si="25"/>
        <v>0</v>
      </c>
      <c r="O287" s="18">
        <f t="shared" si="25"/>
        <v>0</v>
      </c>
      <c r="P287" s="18">
        <f t="shared" si="25"/>
        <v>0</v>
      </c>
      <c r="Q287" s="19">
        <f t="shared" si="25"/>
        <v>0</v>
      </c>
      <c r="R287" s="20">
        <f t="shared" si="25"/>
        <v>9.949251147699998</v>
      </c>
      <c r="S287" s="18">
        <f t="shared" si="25"/>
        <v>0.0005225092333333332</v>
      </c>
      <c r="T287" s="18">
        <f t="shared" si="25"/>
        <v>0</v>
      </c>
      <c r="U287" s="18">
        <f t="shared" si="25"/>
        <v>0</v>
      </c>
      <c r="V287" s="19">
        <f t="shared" si="25"/>
        <v>5.532765508800001</v>
      </c>
      <c r="W287" s="20">
        <f t="shared" si="25"/>
        <v>0</v>
      </c>
      <c r="X287" s="18">
        <f t="shared" si="25"/>
        <v>0</v>
      </c>
      <c r="Y287" s="18">
        <f t="shared" si="25"/>
        <v>0</v>
      </c>
      <c r="Z287" s="18">
        <f t="shared" si="25"/>
        <v>0</v>
      </c>
      <c r="AA287" s="19">
        <f t="shared" si="25"/>
        <v>0</v>
      </c>
      <c r="AB287" s="20">
        <f t="shared" si="25"/>
        <v>0.8153730085</v>
      </c>
      <c r="AC287" s="18">
        <f t="shared" si="25"/>
        <v>0</v>
      </c>
      <c r="AD287" s="18">
        <f t="shared" si="25"/>
        <v>0</v>
      </c>
      <c r="AE287" s="18">
        <f t="shared" si="25"/>
        <v>0</v>
      </c>
      <c r="AF287" s="19">
        <f t="shared" si="25"/>
        <v>1.3152864606999999</v>
      </c>
      <c r="AG287" s="20">
        <f t="shared" si="25"/>
        <v>0</v>
      </c>
      <c r="AH287" s="18">
        <f t="shared" si="25"/>
        <v>0</v>
      </c>
      <c r="AI287" s="18">
        <f t="shared" si="25"/>
        <v>0</v>
      </c>
      <c r="AJ287" s="18">
        <f t="shared" si="25"/>
        <v>0</v>
      </c>
      <c r="AK287" s="19">
        <f t="shared" si="25"/>
        <v>0</v>
      </c>
      <c r="AL287" s="20">
        <f t="shared" si="25"/>
        <v>1.0882211232666663</v>
      </c>
      <c r="AM287" s="18">
        <f t="shared" si="25"/>
        <v>0</v>
      </c>
      <c r="AN287" s="18">
        <f t="shared" si="25"/>
        <v>0</v>
      </c>
      <c r="AO287" s="18">
        <f t="shared" si="25"/>
        <v>0</v>
      </c>
      <c r="AP287" s="19">
        <f t="shared" si="25"/>
        <v>0.21389472186666666</v>
      </c>
      <c r="AQ287" s="20">
        <f t="shared" si="25"/>
        <v>0</v>
      </c>
      <c r="AR287" s="18">
        <f t="shared" si="25"/>
        <v>0</v>
      </c>
      <c r="AS287" s="18">
        <f t="shared" si="25"/>
        <v>0</v>
      </c>
      <c r="AT287" s="18">
        <f t="shared" si="25"/>
        <v>0</v>
      </c>
      <c r="AU287" s="19">
        <f t="shared" si="25"/>
        <v>0</v>
      </c>
      <c r="AV287" s="20">
        <f t="shared" si="25"/>
        <v>189.56028934381806</v>
      </c>
      <c r="AW287" s="18">
        <f t="shared" si="25"/>
        <v>7.994462549966663</v>
      </c>
      <c r="AX287" s="18">
        <f t="shared" si="25"/>
        <v>0</v>
      </c>
      <c r="AY287" s="18">
        <f t="shared" si="25"/>
        <v>0</v>
      </c>
      <c r="AZ287" s="19">
        <f t="shared" si="25"/>
        <v>231.34082960223378</v>
      </c>
      <c r="BA287" s="20">
        <f t="shared" si="25"/>
        <v>0</v>
      </c>
      <c r="BB287" s="18">
        <f t="shared" si="25"/>
        <v>0</v>
      </c>
      <c r="BC287" s="18">
        <f t="shared" si="25"/>
        <v>0</v>
      </c>
      <c r="BD287" s="18">
        <f t="shared" si="25"/>
        <v>0</v>
      </c>
      <c r="BE287" s="19">
        <f t="shared" si="25"/>
        <v>0</v>
      </c>
      <c r="BF287" s="20">
        <f t="shared" si="25"/>
        <v>192.3220770342664</v>
      </c>
      <c r="BG287" s="18">
        <f t="shared" si="25"/>
        <v>13.762657261699998</v>
      </c>
      <c r="BH287" s="18">
        <f t="shared" si="25"/>
        <v>0</v>
      </c>
      <c r="BI287" s="18">
        <f t="shared" si="25"/>
        <v>0</v>
      </c>
      <c r="BJ287" s="19">
        <f t="shared" si="25"/>
        <v>87.66306048790017</v>
      </c>
      <c r="BK287" s="19">
        <f t="shared" si="25"/>
        <v>775.1785417599185</v>
      </c>
      <c r="BL287" s="16"/>
      <c r="BM287" s="50"/>
    </row>
    <row r="288" spans="3:63" ht="1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4"/>
      <c r="BK288" s="13"/>
    </row>
    <row r="289" spans="1:64" ht="15">
      <c r="A289" s="64" t="s">
        <v>330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65" t="s">
        <v>331</v>
      </c>
      <c r="Q289" s="25"/>
      <c r="Y289" s="25"/>
      <c r="AA289" s="25"/>
      <c r="AK289" s="25"/>
      <c r="AU289" s="25"/>
      <c r="BE289" s="25"/>
      <c r="BK289" s="13"/>
      <c r="BL289" s="25"/>
    </row>
    <row r="290" spans="1:64" ht="15">
      <c r="A290" s="64" t="s">
        <v>332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64" t="s">
        <v>333</v>
      </c>
      <c r="AP290" s="25"/>
      <c r="BL290" s="25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64" t="s">
        <v>334</v>
      </c>
    </row>
    <row r="292" spans="1:63" ht="15">
      <c r="A292" s="64" t="s">
        <v>335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64" t="s">
        <v>336</v>
      </c>
      <c r="BK292" s="63"/>
    </row>
    <row r="293" spans="1:11" ht="15">
      <c r="A293" s="64" t="s">
        <v>337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64" t="s">
        <v>338</v>
      </c>
    </row>
    <row r="294" ht="15">
      <c r="K294" s="64" t="s">
        <v>339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92" t="s">
        <v>324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">
      <c r="B3" s="92" t="s">
        <v>340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0.0039938036</v>
      </c>
      <c r="E5" s="40">
        <v>0.04552713453333333</v>
      </c>
      <c r="F5" s="40">
        <v>2.910294725133334</v>
      </c>
      <c r="G5" s="40">
        <v>0.017648504333333346</v>
      </c>
      <c r="H5" s="40">
        <v>0</v>
      </c>
      <c r="I5" s="41">
        <v>0</v>
      </c>
      <c r="J5" s="41">
        <v>0</v>
      </c>
      <c r="K5" s="41">
        <f>D5+E5+F5+G5+H5+I5+J5</f>
        <v>2.977464167600001</v>
      </c>
      <c r="L5" s="40">
        <v>0.09971406773333334</v>
      </c>
    </row>
    <row r="6" spans="2:12" ht="15">
      <c r="B6" s="37">
        <v>2</v>
      </c>
      <c r="C6" s="39" t="s">
        <v>59</v>
      </c>
      <c r="D6" s="40">
        <v>159.21119463633337</v>
      </c>
      <c r="E6" s="40">
        <v>434.38716031286697</v>
      </c>
      <c r="F6" s="40">
        <v>540.6890689650999</v>
      </c>
      <c r="G6" s="40">
        <v>60.08603698070004</v>
      </c>
      <c r="H6" s="40">
        <v>0</v>
      </c>
      <c r="I6" s="41">
        <v>17.006899999999998</v>
      </c>
      <c r="J6" s="41">
        <v>50.599000000000004</v>
      </c>
      <c r="K6" s="41">
        <f aca="true" t="shared" si="0" ref="K6:K41">D6+E6+F6+G6+H6+I6+J6</f>
        <v>1261.9793608950004</v>
      </c>
      <c r="L6" s="40">
        <v>10.625338159666663</v>
      </c>
    </row>
    <row r="7" spans="2:12" ht="15">
      <c r="B7" s="37">
        <v>3</v>
      </c>
      <c r="C7" s="38" t="s">
        <v>60</v>
      </c>
      <c r="D7" s="40">
        <v>0.10683422859999998</v>
      </c>
      <c r="E7" s="40">
        <v>0.9830489610333333</v>
      </c>
      <c r="F7" s="40">
        <v>4.152229778833332</v>
      </c>
      <c r="G7" s="40">
        <v>0.13812768749999998</v>
      </c>
      <c r="H7" s="40">
        <v>0</v>
      </c>
      <c r="I7" s="41">
        <v>0.0766</v>
      </c>
      <c r="J7" s="41">
        <v>0.0603</v>
      </c>
      <c r="K7" s="41">
        <f t="shared" si="0"/>
        <v>5.517140655966665</v>
      </c>
      <c r="L7" s="40">
        <v>0.21659447236666665</v>
      </c>
    </row>
    <row r="8" spans="2:12" ht="15">
      <c r="B8" s="37">
        <v>4</v>
      </c>
      <c r="C8" s="39" t="s">
        <v>61</v>
      </c>
      <c r="D8" s="40">
        <v>107.13707195313336</v>
      </c>
      <c r="E8" s="40">
        <v>203.22941100070008</v>
      </c>
      <c r="F8" s="40">
        <v>276.9764379701668</v>
      </c>
      <c r="G8" s="40">
        <v>39.7076238739</v>
      </c>
      <c r="H8" s="40">
        <v>0</v>
      </c>
      <c r="I8" s="41">
        <v>5.4756</v>
      </c>
      <c r="J8" s="41">
        <v>39.236999999999995</v>
      </c>
      <c r="K8" s="41">
        <f t="shared" si="0"/>
        <v>671.7631447979003</v>
      </c>
      <c r="L8" s="40">
        <v>6.54719130983333</v>
      </c>
    </row>
    <row r="9" spans="2:12" ht="15">
      <c r="B9" s="37">
        <v>5</v>
      </c>
      <c r="C9" s="39" t="s">
        <v>62</v>
      </c>
      <c r="D9" s="40">
        <v>68.82550047903334</v>
      </c>
      <c r="E9" s="40">
        <v>176.13785715709997</v>
      </c>
      <c r="F9" s="40">
        <v>724.5223815876332</v>
      </c>
      <c r="G9" s="40">
        <v>63.00621981876662</v>
      </c>
      <c r="H9" s="40">
        <v>0</v>
      </c>
      <c r="I9" s="41">
        <v>15.3431</v>
      </c>
      <c r="J9" s="41">
        <v>52.1939</v>
      </c>
      <c r="K9" s="41">
        <f t="shared" si="0"/>
        <v>1100.0289590425332</v>
      </c>
      <c r="L9" s="40">
        <v>29.485698045466666</v>
      </c>
    </row>
    <row r="10" spans="2:12" ht="15">
      <c r="B10" s="37">
        <v>6</v>
      </c>
      <c r="C10" s="39" t="s">
        <v>63</v>
      </c>
      <c r="D10" s="40">
        <v>19.767204778600004</v>
      </c>
      <c r="E10" s="40">
        <v>288.6556800958667</v>
      </c>
      <c r="F10" s="40">
        <v>332.5151068277668</v>
      </c>
      <c r="G10" s="40">
        <v>69.29168009963334</v>
      </c>
      <c r="H10" s="40">
        <v>0</v>
      </c>
      <c r="I10" s="41">
        <v>5.992</v>
      </c>
      <c r="J10" s="41">
        <v>23.451699999999995</v>
      </c>
      <c r="K10" s="41">
        <f t="shared" si="0"/>
        <v>739.6733718018668</v>
      </c>
      <c r="L10" s="40">
        <v>4.795458236999999</v>
      </c>
    </row>
    <row r="11" spans="2:12" ht="15">
      <c r="B11" s="37">
        <v>7</v>
      </c>
      <c r="C11" s="39" t="s">
        <v>64</v>
      </c>
      <c r="D11" s="40">
        <v>63.60106944586669</v>
      </c>
      <c r="E11" s="40">
        <v>326.87316715380007</v>
      </c>
      <c r="F11" s="40">
        <v>489.44271799586716</v>
      </c>
      <c r="G11" s="40">
        <v>43.10774265246667</v>
      </c>
      <c r="H11" s="40">
        <v>0</v>
      </c>
      <c r="I11" s="41">
        <v>0</v>
      </c>
      <c r="J11" s="41">
        <v>0</v>
      </c>
      <c r="K11" s="41">
        <f t="shared" si="0"/>
        <v>923.0246972480006</v>
      </c>
      <c r="L11" s="40">
        <v>7.873658500266665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0.0007404013666666667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0.0007404013666666667</v>
      </c>
      <c r="L13" s="40">
        <v>0</v>
      </c>
    </row>
    <row r="14" spans="2:12" ht="15">
      <c r="B14" s="37">
        <v>10</v>
      </c>
      <c r="C14" s="39" t="s">
        <v>67</v>
      </c>
      <c r="D14" s="40">
        <v>535.1556558598332</v>
      </c>
      <c r="E14" s="40">
        <v>3793.517481552864</v>
      </c>
      <c r="F14" s="40">
        <v>982.4324083535992</v>
      </c>
      <c r="G14" s="40">
        <v>95.8339380989</v>
      </c>
      <c r="H14" s="40">
        <v>0</v>
      </c>
      <c r="I14" s="41">
        <v>57.7247</v>
      </c>
      <c r="J14" s="41">
        <v>10.528</v>
      </c>
      <c r="K14" s="41">
        <f t="shared" si="0"/>
        <v>5475.192183865197</v>
      </c>
      <c r="L14" s="40">
        <v>5.724329308399999</v>
      </c>
    </row>
    <row r="15" spans="2:12" ht="15">
      <c r="B15" s="37">
        <v>11</v>
      </c>
      <c r="C15" s="39" t="s">
        <v>68</v>
      </c>
      <c r="D15" s="40">
        <v>1414.5386810789996</v>
      </c>
      <c r="E15" s="40">
        <v>8450.469564098386</v>
      </c>
      <c r="F15" s="40">
        <v>6822.009702014606</v>
      </c>
      <c r="G15" s="40">
        <v>979.7589930311333</v>
      </c>
      <c r="H15" s="40">
        <v>0</v>
      </c>
      <c r="I15" s="41">
        <v>132.6217</v>
      </c>
      <c r="J15" s="41">
        <v>491.14669999999995</v>
      </c>
      <c r="K15" s="41">
        <f t="shared" si="0"/>
        <v>18290.545340223125</v>
      </c>
      <c r="L15" s="40">
        <v>82.01793355976667</v>
      </c>
    </row>
    <row r="16" spans="2:12" ht="15">
      <c r="B16" s="37">
        <v>12</v>
      </c>
      <c r="C16" s="39" t="s">
        <v>69</v>
      </c>
      <c r="D16" s="40">
        <v>1101.0531908669996</v>
      </c>
      <c r="E16" s="40">
        <v>9593.758707018087</v>
      </c>
      <c r="F16" s="40">
        <v>1448.1529530538999</v>
      </c>
      <c r="G16" s="40">
        <v>186.77285474569996</v>
      </c>
      <c r="H16" s="40">
        <v>0</v>
      </c>
      <c r="I16" s="41">
        <v>30.750799999999998</v>
      </c>
      <c r="J16" s="41">
        <v>186.10859999999997</v>
      </c>
      <c r="K16" s="41">
        <f t="shared" si="0"/>
        <v>12546.597105684685</v>
      </c>
      <c r="L16" s="40">
        <v>20.97549685293334</v>
      </c>
    </row>
    <row r="17" spans="2:12" ht="15">
      <c r="B17" s="37">
        <v>13</v>
      </c>
      <c r="C17" s="39" t="s">
        <v>70</v>
      </c>
      <c r="D17" s="40">
        <v>41.54917192346667</v>
      </c>
      <c r="E17" s="40">
        <v>195.34285504690016</v>
      </c>
      <c r="F17" s="40">
        <v>161.42014684203338</v>
      </c>
      <c r="G17" s="40">
        <v>33.16682851603333</v>
      </c>
      <c r="H17" s="40">
        <v>0</v>
      </c>
      <c r="I17" s="41">
        <v>1.1336</v>
      </c>
      <c r="J17" s="41">
        <v>5.962199999999998</v>
      </c>
      <c r="K17" s="41">
        <f t="shared" si="0"/>
        <v>438.5748023284335</v>
      </c>
      <c r="L17" s="40">
        <v>3.559850985566666</v>
      </c>
    </row>
    <row r="18" spans="2:12" ht="15">
      <c r="B18" s="37">
        <v>14</v>
      </c>
      <c r="C18" s="39" t="s">
        <v>71</v>
      </c>
      <c r="D18" s="40">
        <v>1.7155260785</v>
      </c>
      <c r="E18" s="40">
        <v>33.478827552766646</v>
      </c>
      <c r="F18" s="40">
        <v>134.54579866840004</v>
      </c>
      <c r="G18" s="40">
        <v>9.394017911133334</v>
      </c>
      <c r="H18" s="40">
        <v>0</v>
      </c>
      <c r="I18" s="41">
        <v>3.7404</v>
      </c>
      <c r="J18" s="41">
        <v>2.8511</v>
      </c>
      <c r="K18" s="41">
        <f t="shared" si="0"/>
        <v>185.72567021080002</v>
      </c>
      <c r="L18" s="40">
        <v>2.632123112766668</v>
      </c>
    </row>
    <row r="19" spans="2:12" ht="15">
      <c r="B19" s="37">
        <v>15</v>
      </c>
      <c r="C19" s="39" t="s">
        <v>72</v>
      </c>
      <c r="D19" s="40">
        <v>54.808992827100006</v>
      </c>
      <c r="E19" s="40">
        <v>212.5860451667333</v>
      </c>
      <c r="F19" s="40">
        <v>610.1332819154998</v>
      </c>
      <c r="G19" s="40">
        <v>109.31657725086663</v>
      </c>
      <c r="H19" s="40">
        <v>0</v>
      </c>
      <c r="I19" s="41">
        <v>0.8353</v>
      </c>
      <c r="J19" s="41">
        <v>17.834699999999998</v>
      </c>
      <c r="K19" s="41">
        <f t="shared" si="0"/>
        <v>1005.5148971601997</v>
      </c>
      <c r="L19" s="40">
        <v>9.446859133266667</v>
      </c>
    </row>
    <row r="20" spans="2:12" ht="15">
      <c r="B20" s="37">
        <v>16</v>
      </c>
      <c r="C20" s="39" t="s">
        <v>73</v>
      </c>
      <c r="D20" s="40">
        <v>2587.3913910807664</v>
      </c>
      <c r="E20" s="40">
        <v>6054.721517219464</v>
      </c>
      <c r="F20" s="40">
        <v>3850.5618612518015</v>
      </c>
      <c r="G20" s="40">
        <v>343.54694448980007</v>
      </c>
      <c r="H20" s="40">
        <v>0</v>
      </c>
      <c r="I20" s="41">
        <v>134.1612</v>
      </c>
      <c r="J20" s="41">
        <v>328.6758</v>
      </c>
      <c r="K20" s="41">
        <f t="shared" si="0"/>
        <v>13299.058714041832</v>
      </c>
      <c r="L20" s="40">
        <v>50.054343930333296</v>
      </c>
    </row>
    <row r="21" spans="2:12" ht="15">
      <c r="B21" s="37">
        <v>17</v>
      </c>
      <c r="C21" s="39" t="s">
        <v>74</v>
      </c>
      <c r="D21" s="40">
        <v>192.49775460453333</v>
      </c>
      <c r="E21" s="40">
        <v>437.87063194050006</v>
      </c>
      <c r="F21" s="40">
        <v>920.4656302940338</v>
      </c>
      <c r="G21" s="40">
        <v>64.13501879153334</v>
      </c>
      <c r="H21" s="40">
        <v>0</v>
      </c>
      <c r="I21" s="41">
        <v>34.5278</v>
      </c>
      <c r="J21" s="41">
        <v>47.5645</v>
      </c>
      <c r="K21" s="41">
        <f t="shared" si="0"/>
        <v>1697.0613356306008</v>
      </c>
      <c r="L21" s="40">
        <v>19.071372851066673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220.39867098170004</v>
      </c>
      <c r="E23" s="40">
        <v>596.7992246499665</v>
      </c>
      <c r="F23" s="40">
        <v>1338.0364188022656</v>
      </c>
      <c r="G23" s="40">
        <v>189.15074898853342</v>
      </c>
      <c r="H23" s="40">
        <v>0</v>
      </c>
      <c r="I23" s="41">
        <v>22.308799999999998</v>
      </c>
      <c r="J23" s="41">
        <v>68.9486</v>
      </c>
      <c r="K23" s="41">
        <f t="shared" si="0"/>
        <v>2435.6424634224654</v>
      </c>
      <c r="L23" s="40">
        <v>20.77914488106665</v>
      </c>
    </row>
    <row r="24" spans="2:12" ht="15">
      <c r="B24" s="37">
        <v>20</v>
      </c>
      <c r="C24" s="39" t="s">
        <v>77</v>
      </c>
      <c r="D24" s="40">
        <v>19858.248065038235</v>
      </c>
      <c r="E24" s="40">
        <v>39828.99927310457</v>
      </c>
      <c r="F24" s="40">
        <v>20422.75851334889</v>
      </c>
      <c r="G24" s="40">
        <v>1977.137395861627</v>
      </c>
      <c r="H24" s="40">
        <v>0</v>
      </c>
      <c r="I24" s="41">
        <v>1599.2673</v>
      </c>
      <c r="J24" s="41">
        <v>7734.141400000001</v>
      </c>
      <c r="K24" s="41">
        <f t="shared" si="0"/>
        <v>91420.55194735335</v>
      </c>
      <c r="L24" s="40">
        <v>216.76360499575182</v>
      </c>
    </row>
    <row r="25" spans="2:12" ht="15">
      <c r="B25" s="37">
        <v>21</v>
      </c>
      <c r="C25" s="38" t="s">
        <v>78</v>
      </c>
      <c r="D25" s="40">
        <v>0.2739138728333333</v>
      </c>
      <c r="E25" s="40">
        <v>8.07852752323333</v>
      </c>
      <c r="F25" s="40">
        <v>12.185435541166665</v>
      </c>
      <c r="G25" s="40">
        <v>1.1147347046666665</v>
      </c>
      <c r="H25" s="40">
        <v>0</v>
      </c>
      <c r="I25" s="41">
        <v>0.0716</v>
      </c>
      <c r="J25" s="41">
        <v>0.2068</v>
      </c>
      <c r="K25" s="41">
        <f t="shared" si="0"/>
        <v>21.931011641899996</v>
      </c>
      <c r="L25" s="40">
        <v>0.0751461304</v>
      </c>
    </row>
    <row r="26" spans="2:12" ht="15">
      <c r="B26" s="37">
        <v>22</v>
      </c>
      <c r="C26" s="39" t="s">
        <v>79</v>
      </c>
      <c r="D26" s="40">
        <v>11.329826635033331</v>
      </c>
      <c r="E26" s="40">
        <v>50.00147409946666</v>
      </c>
      <c r="F26" s="40">
        <v>52.75703823873333</v>
      </c>
      <c r="G26" s="40">
        <v>13.044716102599999</v>
      </c>
      <c r="H26" s="40">
        <v>0</v>
      </c>
      <c r="I26" s="41">
        <v>0.4152</v>
      </c>
      <c r="J26" s="41">
        <v>1.3874000000000002</v>
      </c>
      <c r="K26" s="41">
        <f t="shared" si="0"/>
        <v>128.93565507583332</v>
      </c>
      <c r="L26" s="40">
        <v>0.5153483435000001</v>
      </c>
    </row>
    <row r="27" spans="2:12" ht="15">
      <c r="B27" s="37">
        <v>23</v>
      </c>
      <c r="C27" s="38" t="s">
        <v>80</v>
      </c>
      <c r="D27" s="40">
        <v>0</v>
      </c>
      <c r="E27" s="40">
        <v>0.011915389433333333</v>
      </c>
      <c r="F27" s="40">
        <v>0.19051936213333334</v>
      </c>
      <c r="G27" s="40">
        <v>0.0014586693333333333</v>
      </c>
      <c r="H27" s="40">
        <v>0</v>
      </c>
      <c r="I27" s="41">
        <v>0.001</v>
      </c>
      <c r="J27" s="41">
        <v>0.09040000000000001</v>
      </c>
      <c r="K27" s="41">
        <f t="shared" si="0"/>
        <v>0.2952934209</v>
      </c>
      <c r="L27" s="40">
        <v>0.00010226686666666665</v>
      </c>
    </row>
    <row r="28" spans="2:12" ht="15">
      <c r="B28" s="37">
        <v>24</v>
      </c>
      <c r="C28" s="38" t="s">
        <v>81</v>
      </c>
      <c r="D28" s="40">
        <v>0.6342068623999999</v>
      </c>
      <c r="E28" s="40">
        <v>6.660754588966666</v>
      </c>
      <c r="F28" s="40">
        <v>18.321254883633333</v>
      </c>
      <c r="G28" s="40">
        <v>9.933285388899998</v>
      </c>
      <c r="H28" s="40">
        <v>0</v>
      </c>
      <c r="I28" s="41">
        <v>0.1674</v>
      </c>
      <c r="J28" s="41">
        <v>0.4117</v>
      </c>
      <c r="K28" s="41">
        <f t="shared" si="0"/>
        <v>36.128601723900005</v>
      </c>
      <c r="L28" s="40">
        <v>0.15919283086666666</v>
      </c>
    </row>
    <row r="29" spans="2:12" ht="15">
      <c r="B29" s="37">
        <v>25</v>
      </c>
      <c r="C29" s="39" t="s">
        <v>82</v>
      </c>
      <c r="D29" s="40">
        <v>3437.7456595456993</v>
      </c>
      <c r="E29" s="40">
        <v>11740.527039253577</v>
      </c>
      <c r="F29" s="40">
        <v>5022.201456359735</v>
      </c>
      <c r="G29" s="40">
        <v>414.98970292506664</v>
      </c>
      <c r="H29" s="40">
        <v>0</v>
      </c>
      <c r="I29" s="41">
        <v>106.42840000000001</v>
      </c>
      <c r="J29" s="41">
        <v>493.1246999999999</v>
      </c>
      <c r="K29" s="41">
        <f t="shared" si="0"/>
        <v>21215.01695808408</v>
      </c>
      <c r="L29" s="40">
        <v>51.39010314886665</v>
      </c>
    </row>
    <row r="30" spans="2:12" ht="15">
      <c r="B30" s="37">
        <v>26</v>
      </c>
      <c r="C30" s="39" t="s">
        <v>83</v>
      </c>
      <c r="D30" s="40">
        <v>301.2124138693</v>
      </c>
      <c r="E30" s="40">
        <v>856.0788936346337</v>
      </c>
      <c r="F30" s="40">
        <v>678.6228365163671</v>
      </c>
      <c r="G30" s="40">
        <v>215.64618286800007</v>
      </c>
      <c r="H30" s="40">
        <v>0</v>
      </c>
      <c r="I30" s="41">
        <v>6.1381</v>
      </c>
      <c r="J30" s="41">
        <v>71.16449999999999</v>
      </c>
      <c r="K30" s="41">
        <f t="shared" si="0"/>
        <v>2128.8629268883005</v>
      </c>
      <c r="L30" s="40">
        <v>9.059267878666668</v>
      </c>
    </row>
    <row r="31" spans="2:12" ht="15">
      <c r="B31" s="37">
        <v>27</v>
      </c>
      <c r="C31" s="39" t="s">
        <v>24</v>
      </c>
      <c r="D31" s="40">
        <v>3.641872629333333</v>
      </c>
      <c r="E31" s="40">
        <v>144.1826932852667</v>
      </c>
      <c r="F31" s="40">
        <v>147.96816830396662</v>
      </c>
      <c r="G31" s="40">
        <v>23.4862301649</v>
      </c>
      <c r="H31" s="40">
        <v>0</v>
      </c>
      <c r="I31" s="41">
        <v>58.41949999999999</v>
      </c>
      <c r="J31" s="41">
        <v>234.52399999999994</v>
      </c>
      <c r="K31" s="41">
        <f t="shared" si="0"/>
        <v>612.2224643834666</v>
      </c>
      <c r="L31" s="40">
        <v>1.8068015277666665</v>
      </c>
    </row>
    <row r="32" spans="2:12" ht="15">
      <c r="B32" s="37">
        <v>28</v>
      </c>
      <c r="C32" s="39" t="s">
        <v>84</v>
      </c>
      <c r="D32" s="40">
        <v>3.1867590712999996</v>
      </c>
      <c r="E32" s="40">
        <v>13.378386202900003</v>
      </c>
      <c r="F32" s="40">
        <v>58.16456070733334</v>
      </c>
      <c r="G32" s="40">
        <v>4.378576608633333</v>
      </c>
      <c r="H32" s="40">
        <v>0</v>
      </c>
      <c r="I32" s="41">
        <v>0</v>
      </c>
      <c r="J32" s="41">
        <v>0</v>
      </c>
      <c r="K32" s="41">
        <f t="shared" si="0"/>
        <v>79.10828259016668</v>
      </c>
      <c r="L32" s="40">
        <v>0.9107006538000001</v>
      </c>
    </row>
    <row r="33" spans="2:12" ht="15">
      <c r="B33" s="37">
        <v>29</v>
      </c>
      <c r="C33" s="39" t="s">
        <v>85</v>
      </c>
      <c r="D33" s="40">
        <v>269.57253986239994</v>
      </c>
      <c r="E33" s="40">
        <v>1087.6842481085014</v>
      </c>
      <c r="F33" s="40">
        <v>1155.3949438697332</v>
      </c>
      <c r="G33" s="40">
        <v>154.4850160307</v>
      </c>
      <c r="H33" s="40">
        <v>0</v>
      </c>
      <c r="I33" s="41">
        <v>10.9972</v>
      </c>
      <c r="J33" s="41">
        <v>34.20670000000001</v>
      </c>
      <c r="K33" s="41">
        <f t="shared" si="0"/>
        <v>2712.3406478713346</v>
      </c>
      <c r="L33" s="40">
        <v>12.703271897800002</v>
      </c>
    </row>
    <row r="34" spans="2:12" ht="15">
      <c r="B34" s="37">
        <v>30</v>
      </c>
      <c r="C34" s="39" t="s">
        <v>86</v>
      </c>
      <c r="D34" s="40">
        <v>705.9717947648003</v>
      </c>
      <c r="E34" s="40">
        <v>5058.786998417766</v>
      </c>
      <c r="F34" s="40">
        <v>1360.2413601636995</v>
      </c>
      <c r="G34" s="40">
        <v>115.65673216360001</v>
      </c>
      <c r="H34" s="40">
        <v>0</v>
      </c>
      <c r="I34" s="41">
        <v>20.0581</v>
      </c>
      <c r="J34" s="41">
        <v>90.36639999999997</v>
      </c>
      <c r="K34" s="41">
        <f t="shared" si="0"/>
        <v>7351.081385509866</v>
      </c>
      <c r="L34" s="40">
        <v>18.317072646599996</v>
      </c>
    </row>
    <row r="35" spans="2:12" ht="15">
      <c r="B35" s="37">
        <v>31</v>
      </c>
      <c r="C35" s="38" t="s">
        <v>87</v>
      </c>
      <c r="D35" s="40">
        <v>190.67497045423326</v>
      </c>
      <c r="E35" s="40">
        <v>9.8606733901</v>
      </c>
      <c r="F35" s="40">
        <v>22.54493393356667</v>
      </c>
      <c r="G35" s="40">
        <v>7.2079043954</v>
      </c>
      <c r="H35" s="40">
        <v>0</v>
      </c>
      <c r="I35" s="41">
        <v>0</v>
      </c>
      <c r="J35" s="41">
        <v>0</v>
      </c>
      <c r="K35" s="41">
        <f t="shared" si="0"/>
        <v>230.28848217329994</v>
      </c>
      <c r="L35" s="40">
        <v>0.7829766869666666</v>
      </c>
    </row>
    <row r="36" spans="2:12" ht="15">
      <c r="B36" s="37">
        <v>32</v>
      </c>
      <c r="C36" s="39" t="s">
        <v>88</v>
      </c>
      <c r="D36" s="40">
        <v>2129.6758663950336</v>
      </c>
      <c r="E36" s="40">
        <v>2882.9225168259004</v>
      </c>
      <c r="F36" s="40">
        <v>2668.581404104366</v>
      </c>
      <c r="G36" s="40">
        <v>233.46651656836661</v>
      </c>
      <c r="H36" s="40">
        <v>0</v>
      </c>
      <c r="I36" s="41">
        <v>150.4553</v>
      </c>
      <c r="J36" s="41">
        <v>202.82329999999996</v>
      </c>
      <c r="K36" s="41">
        <f t="shared" si="0"/>
        <v>8267.924903893665</v>
      </c>
      <c r="L36" s="40">
        <v>45.988540827799994</v>
      </c>
    </row>
    <row r="37" spans="2:12" ht="15">
      <c r="B37" s="37">
        <v>33</v>
      </c>
      <c r="C37" s="39" t="s">
        <v>95</v>
      </c>
      <c r="D37" s="40">
        <v>888.8869327137664</v>
      </c>
      <c r="E37" s="40">
        <v>1635.6754143549679</v>
      </c>
      <c r="F37" s="40">
        <v>1552.824645060699</v>
      </c>
      <c r="G37" s="40">
        <v>162.45117384206668</v>
      </c>
      <c r="H37" s="40">
        <v>0</v>
      </c>
      <c r="I37" s="41">
        <v>51.3869</v>
      </c>
      <c r="J37" s="41">
        <v>199.61430000000004</v>
      </c>
      <c r="K37" s="41">
        <f t="shared" si="0"/>
        <v>4490.8393659715</v>
      </c>
      <c r="L37" s="40">
        <v>20.74135688506667</v>
      </c>
    </row>
    <row r="38" spans="2:12" ht="15">
      <c r="B38" s="37">
        <v>34</v>
      </c>
      <c r="C38" s="39" t="s">
        <v>89</v>
      </c>
      <c r="D38" s="40">
        <v>40.7506916257</v>
      </c>
      <c r="E38" s="40">
        <v>17.148035508733333</v>
      </c>
      <c r="F38" s="40">
        <v>19.9497362867</v>
      </c>
      <c r="G38" s="40">
        <v>9.605857658233335</v>
      </c>
      <c r="H38" s="40">
        <v>0</v>
      </c>
      <c r="I38" s="41">
        <v>0.1681</v>
      </c>
      <c r="J38" s="41">
        <v>0.3815</v>
      </c>
      <c r="K38" s="41">
        <f t="shared" si="0"/>
        <v>88.00392107936666</v>
      </c>
      <c r="L38" s="40">
        <v>0.7815840597333331</v>
      </c>
    </row>
    <row r="39" spans="2:12" ht="15">
      <c r="B39" s="37">
        <v>35</v>
      </c>
      <c r="C39" s="39" t="s">
        <v>90</v>
      </c>
      <c r="D39" s="40">
        <v>753.7505826273666</v>
      </c>
      <c r="E39" s="40">
        <v>3112.102702834168</v>
      </c>
      <c r="F39" s="40">
        <v>3908.972432733369</v>
      </c>
      <c r="G39" s="40">
        <v>452.4272787805664</v>
      </c>
      <c r="H39" s="40">
        <v>0</v>
      </c>
      <c r="I39" s="41">
        <v>63.047900000000006</v>
      </c>
      <c r="J39" s="41">
        <v>179.14980000000003</v>
      </c>
      <c r="K39" s="41">
        <f t="shared" si="0"/>
        <v>8469.45069697547</v>
      </c>
      <c r="L39" s="40">
        <v>54.242529840266634</v>
      </c>
    </row>
    <row r="40" spans="2:12" ht="15">
      <c r="B40" s="37">
        <v>36</v>
      </c>
      <c r="C40" s="39" t="s">
        <v>91</v>
      </c>
      <c r="D40" s="40">
        <v>3.3691219617333332</v>
      </c>
      <c r="E40" s="40">
        <v>113.49917147833332</v>
      </c>
      <c r="F40" s="40">
        <v>225.75449446943335</v>
      </c>
      <c r="G40" s="40">
        <v>21.223337320233338</v>
      </c>
      <c r="H40" s="40">
        <v>0</v>
      </c>
      <c r="I40" s="41">
        <v>0</v>
      </c>
      <c r="J40" s="41">
        <v>0</v>
      </c>
      <c r="K40" s="41">
        <f t="shared" si="0"/>
        <v>363.84612522973333</v>
      </c>
      <c r="L40" s="40">
        <v>3.465056016433333</v>
      </c>
    </row>
    <row r="41" spans="2:12" ht="15">
      <c r="B41" s="37">
        <v>37</v>
      </c>
      <c r="C41" s="39" t="s">
        <v>92</v>
      </c>
      <c r="D41" s="40">
        <v>2124.9643379598006</v>
      </c>
      <c r="E41" s="40">
        <v>5855.923602030801</v>
      </c>
      <c r="F41" s="40">
        <v>3921.3522579736978</v>
      </c>
      <c r="G41" s="40">
        <v>486.8438403306668</v>
      </c>
      <c r="H41" s="40">
        <v>0</v>
      </c>
      <c r="I41" s="41">
        <v>103.8665</v>
      </c>
      <c r="J41" s="41">
        <v>396.6233999999998</v>
      </c>
      <c r="K41" s="41">
        <f t="shared" si="0"/>
        <v>12889.573938294967</v>
      </c>
      <c r="L41" s="40">
        <v>63.570777715266644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37291.65146051603</v>
      </c>
      <c r="E42" s="42">
        <f t="shared" si="1"/>
        <v>103220.3790260929</v>
      </c>
      <c r="F42" s="42">
        <f t="shared" si="1"/>
        <v>59887.75317130522</v>
      </c>
      <c r="G42" s="42">
        <f>SUM(G5:G41)</f>
        <v>6589.530941824494</v>
      </c>
      <c r="H42" s="42">
        <f t="shared" si="1"/>
        <v>0</v>
      </c>
      <c r="I42" s="42">
        <f>SUM(I5:I41)</f>
        <v>2632.587</v>
      </c>
      <c r="J42" s="42">
        <f>SUM(J5:J41)</f>
        <v>10963.378400000001</v>
      </c>
      <c r="K42" s="42">
        <f t="shared" si="1"/>
        <v>220585.27999973865</v>
      </c>
      <c r="L42" s="42">
        <f t="shared" si="1"/>
        <v>775.1785417599184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2017-07-07T12:07:23Z</dcterms:modified>
  <cp:category/>
  <cp:version/>
  <cp:contentType/>
  <cp:contentStatus/>
</cp:coreProperties>
</file>