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<sst xmlns="http://schemas.openxmlformats.org/spreadsheetml/2006/main" count="350" uniqueCount="316">
  <si>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</si>
  <si>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</si>
  <si>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</si>
  <si>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</si>
  <si>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</si>
  <si>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</si>
  <si>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</si>
  <si>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</si>
  <si>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</si>
  <si>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</si>
  <si>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</si>
  <si>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</si>
  <si>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</si>
  <si>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</si>
  <si>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</si>
  <si>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</si>
  <si>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</si>
  <si>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</si>
  <si>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</si>
  <si>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</si>
  <si>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</si>
  <si>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</si>
  <si>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</si>
  <si>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</si>
  <si>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</si>
  <si>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</si>
  <si>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</si>
  <si>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</si>
  <si>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</si>
  <si>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</si>
  <si>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</si>
  <si>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</si>
  <si>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</si>
  <si>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</si>
  <si>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</si>
  <si>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</si>
  <si>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</si>
  <si>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</si>
  <si>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</si>
  <si>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</si>
  <si>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</si>
  <si>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</si>
  <si>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</si>
  <si>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</si>
  <si>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</si>
  <si>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</si>
  <si>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</si>
  <si>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</si>
  <si>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</si>
  <si>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</si>
  <si>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</si>
  <si>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RELIANCE QUARTERLY INTERVAL FUND - SERIES III</t>
  </si>
  <si>
    <t>RELIANCE DUAL ADVANTAGE FIXED TENURE FUND - IV - PLAN A</t>
  </si>
  <si>
    <t>RELIANCE MONTHLY INTERVAL FUND - SERIES II</t>
  </si>
  <si>
    <t>RELIANCE MONTHLY INTERVAL FUND - SERIES I</t>
  </si>
  <si>
    <t>RELIANCE QUARTERLY INTERVAL FUND - SERIES II</t>
  </si>
  <si>
    <t>RELIANCE ANNUAL INTERVAL FUND - SERIES I</t>
  </si>
  <si>
    <t>RELIANCE YEARLY INTERVAL FUND - SERIES 1</t>
  </si>
  <si>
    <t>RELIANCE INCOME FUND</t>
  </si>
  <si>
    <t>RELIANCE DYNAMIC BOND FUND</t>
  </si>
  <si>
    <t>RELIANCE BANKING FUND</t>
  </si>
  <si>
    <t>RELIANCE GROWTH FUND</t>
  </si>
  <si>
    <t>RELIANCE VISION FUND</t>
  </si>
  <si>
    <t>RELIANCE JAPAN EQUITY FUND</t>
  </si>
  <si>
    <t>RELIANCE INDEX FUND - NIFTY PLAN</t>
  </si>
  <si>
    <t>RELIANCE PHARMA FUND</t>
  </si>
  <si>
    <t>RELIANCE SMALL CAP FUND</t>
  </si>
  <si>
    <t>RELIANCE INDEX FUND - SENSEX PLAN</t>
  </si>
  <si>
    <t>RELIANCE RETIREMENT FUND - INCOME GENERATION SCHEME</t>
  </si>
  <si>
    <t>RELIANCE RETIREMENT FUND - WEALTH CREATION SCHEME</t>
  </si>
  <si>
    <t>RELIANCE BANKING &amp; PSU DEBT FUND</t>
  </si>
  <si>
    <t>RELIANCE EQUITY SAVINGS FUND</t>
  </si>
  <si>
    <t>RELIANCE US EQUITY OPPORTUNITES FUND</t>
  </si>
  <si>
    <t>RELIANCE FIXED HORIZON FUND - XXIV - SERIES 2</t>
  </si>
  <si>
    <t>RELIANCE DUAL ADVANTAGE FIXED TENURE FUND -III - PLAN C</t>
  </si>
  <si>
    <t>RELIANCE FIXED HORIZON FUND - XXV - SERIES 15</t>
  </si>
  <si>
    <t>RELIANCE FIXED HORIZON FUND - XXIX - SERIES 18</t>
  </si>
  <si>
    <t>RELIANCE FIXED HORIZON FUND - XXX - SERIES 3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</si>
  <si>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</si>
  <si>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</si>
  <si>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</si>
  <si>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11</t>
  </si>
  <si>
    <t>RELIANCE FIXED HORIZON FUND - XXX - SERIES 14</t>
  </si>
  <si>
    <t>RELIANCE FIXED HORIZON FUND - XXX - SERIES 18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</si>
  <si>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</si>
  <si>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</si>
  <si>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</si>
  <si>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</si>
  <si>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</si>
  <si>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</si>
  <si>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</si>
  <si>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</si>
  <si>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</si>
  <si>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</si>
  <si>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</si>
  <si>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</si>
  <si>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</si>
  <si>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</si>
  <si>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</si>
  <si>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</si>
  <si>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</si>
  <si>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</si>
  <si>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</si>
  <si>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</si>
  <si>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</si>
  <si>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</si>
  <si>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</si>
  <si>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</si>
  <si>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</si>
  <si>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</si>
  <si>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</si>
  <si>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</si>
  <si>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</si>
  <si>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</si>
  <si>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</si>
  <si>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</si>
  <si>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</si>
  <si>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</si>
  <si>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</si>
  <si>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</si>
  <si>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</si>
  <si>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</si>
  <si>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DUAL ADVANTAGE FIXED TENURE FUND XI - PLAN A</t>
  </si>
  <si>
    <t>RELIANCE FIXED HORIZON FUND - XXXIII - SERIES 8</t>
  </si>
  <si>
    <t>RELIANCE FIXED HORIZON FUND - XXXIII - SERIES 10</t>
  </si>
  <si>
    <t>RELIANCE FIXED HORIZON FUND - XXXIV - SERIES 2</t>
  </si>
  <si>
    <t>RELIANCE FIXED HORIZON FUND - XXXIV - SERIES 3</t>
  </si>
  <si>
    <t>RELIANCE FIXED HORIZON FUND - XXXIII - SERIES 9</t>
  </si>
  <si>
    <t>RELIANCE DUAL ADVANTAGE FIXED TENURE FUND XI - PLAN B</t>
  </si>
  <si>
    <t>RELIANCE FIXED HORIZON FUND - XXXIV - SERIES 4</t>
  </si>
  <si>
    <t>RELIANCE FIXED HORIZON FUND - XXXIV - SERIES 6</t>
  </si>
  <si>
    <t>RELIANCE FIXED HORIZON FUND - XXXIV - SERIES 7</t>
  </si>
  <si>
    <t>RELIANCE FIXED HORIZON FUND - XXXIV - SERIES 1</t>
  </si>
  <si>
    <t>RELIANCE DUAL ADVANTAGE FIXED TENURE FUND XI - PLAN C</t>
  </si>
  <si>
    <t>RELIANCE FIXED HORIZON FUND - XXXIV - SERIES 8</t>
  </si>
  <si>
    <t>RELIANCE FIXED HORIZON FUND - XXXIV - SERIES 9</t>
  </si>
  <si>
    <t>RELIANCE DUAL ADVANTAGE FIXED TENURE FUND XI - PLAN D</t>
  </si>
  <si>
    <t>RELIANCE FIXED HORIZON FUND - XXXIV - SERIES 10</t>
  </si>
  <si>
    <t>RELIANCE DUAL ADVANTAGE FIXED TENURE FUND XI - PLAN E</t>
  </si>
  <si>
    <t>RELIANCE FIXED HORIZON FUND - XXXV - SERIES 5</t>
  </si>
  <si>
    <t>RELIANCE CAPITAL BUILDER FUND IV - SERIES A</t>
  </si>
  <si>
    <t>RELIANCE FIXED HORIZON FUND - XXXV - SERIES 6</t>
  </si>
  <si>
    <t>RELIANCE FIXED HORIZON FUND - XXXV - SERIES 7</t>
  </si>
  <si>
    <t>RELIANCE CAPITAL BUILDER FUND IV - SERIES B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</si>
  <si>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</si>
  <si>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</si>
  <si>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</si>
  <si>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</si>
  <si>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</si>
  <si>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</si>
  <si>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</si>
  <si>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</si>
  <si>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</si>
  <si>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</si>
  <si>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</si>
  <si>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</si>
  <si>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</si>
  <si>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</si>
  <si>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</si>
  <si>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</si>
  <si>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FIXED HORIZON FUND - XXXV - SERIES 9</t>
  </si>
  <si>
    <t>RELIANCE FIXED HORIZON FUND - XXXV - SERIES 11</t>
  </si>
  <si>
    <t>RELIANCE FIXED HORIZON FUND - XXXV - SERIES 12</t>
  </si>
  <si>
    <t>RELIANCE CAPITAL BUILDER FUND IV - SERIES C</t>
  </si>
  <si>
    <t>RELIANCE DUAL ADVANTAGE FIXED TENURE FUND XII - PLAN A</t>
  </si>
  <si>
    <t>RELIANCE FIXED HORIZON FUND - XXXV - SERIES 13</t>
  </si>
  <si>
    <t>RELIANCE FIXED HORIZON FUND - XXXV - SERIES 14</t>
  </si>
  <si>
    <t>RELIANCE FIXED HORIZON FUND - XXXV - SERIES 15</t>
  </si>
  <si>
    <t>RELIANCE FIXED HORIZON FUND - XXXV - SERIES 16</t>
  </si>
  <si>
    <t>RELIANCE CAPITAL BUILDER FUND IV - SERIES D</t>
  </si>
  <si>
    <t>RELIANCE FIXED HORIZON FUND - XXXVI - SERIES 2</t>
  </si>
  <si>
    <t>RELIANCE FIXED HORIZON FUND - XXXVI - SERIES 3</t>
  </si>
  <si>
    <t>RELIANCE FIXED HORIZON FUND - XXXVI - SERIES 1</t>
  </si>
  <si>
    <t>RELIANCE FIXED HORIZON FUND - XXXVI - SERIES 5</t>
  </si>
  <si>
    <t>RELIANCE FIXED HORIZON FUND - XXXVI - SERIES 6</t>
  </si>
  <si>
    <t>RELIANCE FIXED HORIZON FUND - XXXVI - SERIES 7</t>
  </si>
  <si>
    <t>RELIANCE FIXED HORIZON FUND - XXXVI - SERIES 8</t>
  </si>
  <si>
    <t>RELIANCE FIXED HORIZON FUND - XXXVI - SERIES 9</t>
  </si>
  <si>
    <t>RELIANCE EQUITY HYBRID FUND</t>
  </si>
  <si>
    <t>T30</t>
  </si>
  <si>
    <t>B30</t>
  </si>
  <si>
    <t>RELIANCE LIQUID FUND</t>
  </si>
  <si>
    <t>RELIANCE FIXED HORIZON FUND - XXXVII - SERIES 09</t>
  </si>
  <si>
    <t>RELIANCE FIXED HORIZON FUND - XXXVII - SERIES 10</t>
  </si>
  <si>
    <t>RELIANCE FIXED HORIZON FUND - XXXVII - SERIES 12</t>
  </si>
  <si>
    <t>RELIANCE FIXED HORIZON FUND - XXXVII - SERIES 15</t>
  </si>
  <si>
    <t>RELIANCE FIXED HORIZON FUND - XXXVIII - SERIES 01</t>
  </si>
  <si>
    <t>RELIANCE FIXED HORIZON FUND - XXXVIII - SERIES 11</t>
  </si>
  <si>
    <t>RELIANCE FIXED HORIZON FUND - XXXVIII - SERIES 12</t>
  </si>
  <si>
    <t>RELIANCE FIXED HORIZON FUND - XXXVIII - SERIES 14</t>
  </si>
  <si>
    <t>RELIANCE FIXED HORIZON FUND - XXXVIII - SERIES 07</t>
  </si>
  <si>
    <t>RELIANCE FIXED HORIZON FUND - XXXVIII - SERIES 10</t>
  </si>
  <si>
    <t>RELIANCE INTERVAL FUND - QUARTERLY PLAN - SERIES I</t>
  </si>
  <si>
    <t>RELIANCE FIXED HORIZON FUND - XXXVII - SERIES 01</t>
  </si>
  <si>
    <t>RELIANCE FIXED HORIZON FUND - XXXVII - SERIES 03</t>
  </si>
  <si>
    <t>RELIANCE FIXED HORIZON FUND - XXXVII - SERIES 04</t>
  </si>
  <si>
    <t>RELIANCE FIXED HORIZON FUND - XXXVII - SERIES 05</t>
  </si>
  <si>
    <t>RELIANCE FIXED HORIZON FUND - XXXVII - SERIES 06</t>
  </si>
  <si>
    <t>RELIANCE FIXED HORIZON FUND - XXXVIII - SERIES 02</t>
  </si>
  <si>
    <t>RELIANCE FIXED HORIZON FUND - XXXVIII - SERIES 03</t>
  </si>
  <si>
    <t>RELIANCE FIXED HORIZON FUND - XXXVIII - SERIES 05</t>
  </si>
  <si>
    <t>RELIANCE FIXED HORIZON FUND - XXXVIII - SERIES 06</t>
  </si>
  <si>
    <t>RELIANCE FIXED HORIZON FUND - XXXIX - SERIES 1</t>
  </si>
  <si>
    <t>RELIANCE STRATEGIC DEBT FUND</t>
  </si>
  <si>
    <t>RELIANCE ULTRA SHORT DURATION FUND</t>
  </si>
  <si>
    <t>RELIANCE FLOATING RATE FUND</t>
  </si>
  <si>
    <t>RELIANCE PRIME DEBT FUND</t>
  </si>
  <si>
    <t>RELIANCE LOW DURATION FUND</t>
  </si>
  <si>
    <t>RELIANCE MONEY MARKET FUND</t>
  </si>
  <si>
    <t>RELIANCE HYBRID BOND FUND</t>
  </si>
  <si>
    <t>RELIANCE NIVESH LAKSHYA FUND</t>
  </si>
  <si>
    <t>RELIANCE CREDIT RISK FUND</t>
  </si>
  <si>
    <t>RELIANCE ARBITRAGE FUND</t>
  </si>
  <si>
    <t>RELIANCE LARGE CAP FUND</t>
  </si>
  <si>
    <t>RELIANCE MULTI CAP FUND</t>
  </si>
  <si>
    <t>RELIANCE FOCUSED EQUITY FUND</t>
  </si>
  <si>
    <t>RELIANCE CONSUMPTION FUND</t>
  </si>
  <si>
    <t>RELIANCE BALANCED ADVANTAGE FUND</t>
  </si>
  <si>
    <t>RELIANCE POWER &amp; INFRA FUND</t>
  </si>
  <si>
    <t>RELIANCE QUANT FUND</t>
  </si>
  <si>
    <t>RELIANCE VALUE FUND</t>
  </si>
  <si>
    <t>RELIANCE FIXED HORIZON FUND - XXXIX - SERIES 2</t>
  </si>
  <si>
    <t>RELIANCE FIXED HORIZON FUND - XXXIX - SERIES 4</t>
  </si>
  <si>
    <t>RELIANCE FIXED HORIZON FUND - XXXIX - SERIES 5</t>
  </si>
  <si>
    <t>RELIANCE FIXED HORIZON FUND - XXXIX - SERIES 6</t>
  </si>
  <si>
    <t>RELIANCE INDIA OPPORTUNITIES FUND - SERIES A</t>
  </si>
  <si>
    <t>RELIANCE FIXED HORIZON FUND - XXXIX - SERIES 8</t>
  </si>
  <si>
    <t>RELIANCE FIXED HORIZON FUND - XXXIX - SERIES 9</t>
  </si>
  <si>
    <t>RELIANCE FIXED HORIZON FUND - XXXIX - SERIES 11</t>
  </si>
  <si>
    <t>RELIANCE INTERVAL FUND - V - SERIES 1</t>
  </si>
  <si>
    <t>RELIANCE FIXED HORIZON FUND - XXXIX - SERIES 14</t>
  </si>
  <si>
    <t>RELIANCE FIXED HORIZON FUND - XXXIX - SERIES 15</t>
  </si>
  <si>
    <t>RELIANCE FIXED HORIZON FUND - XXXX - SERIES 1</t>
  </si>
  <si>
    <t>RELIANCE OVERNIGHT FUND</t>
  </si>
  <si>
    <t>RELIANCE FIXED HORIZON FUND - XXXX - SERIES 2</t>
  </si>
  <si>
    <t>RELIANCE FIXED HORIZON FUND - XXXX - SERIES 3</t>
  </si>
  <si>
    <t>RELIANCE FIXED HORIZON FUND - XXXX - SERIES 4</t>
  </si>
  <si>
    <t>RELIANCE FIXED HORIZON FUND - XXXX - SERIES 5</t>
  </si>
  <si>
    <t>RELIANCE FIXED HORIZON FUND - XXXX - SERIES 6</t>
  </si>
  <si>
    <t>RELIANCE FIXED HORIZON FUND - XXXX - SERIES 7</t>
  </si>
  <si>
    <t>RELIANCE INTERVAL FUND - V - SERIES 2</t>
  </si>
  <si>
    <t>RELIANCE FIXED HORIZON FUND - XXXX - SERIES 8</t>
  </si>
  <si>
    <t>RELIANCE FIXED HORIZON FUND - XXXX - SERIES 11</t>
  </si>
  <si>
    <t>RELIANCE FIXED HORIZON FUND - XXXX - SERIES 12</t>
  </si>
  <si>
    <t>RELIANCE ETF NIFTY MIDCAP 150</t>
  </si>
  <si>
    <t>RELIANCE FIXED HORIZON FUND - XXXX - SERIES 14</t>
  </si>
  <si>
    <t>RELIANCE FIXED HORIZON FUND - XXXX - SERIES 15</t>
  </si>
  <si>
    <t>RELIANCE FIXED HORIZON FUND - XXXX - SERIES 16</t>
  </si>
  <si>
    <t>RELIANCE FIXED HORIZON FUND - XXXX - SERIES 17</t>
  </si>
  <si>
    <t>RELIANCE FIXED HORIZON FUND - XXXX - SERIES 19</t>
  </si>
  <si>
    <t>RELIANCE FIXED HORIZON FUND - XLI - SERIES 1</t>
  </si>
  <si>
    <t>RELIANCE FIXED HORIZON FUND - XLI - SERIES 2</t>
  </si>
  <si>
    <t>RELIANCE FIXED HORIZON FUND - XLI - SERIES 4</t>
  </si>
  <si>
    <t>RELIANCE JUNIOR BEES FOF</t>
  </si>
  <si>
    <t>RELIANCE FIXED HORIZON FUND - XLI - SERIES 8</t>
  </si>
  <si>
    <t>Reliance Mutual Fund (All figures in Rs. Crore)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</si>
  <si>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</si>
  <si>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</si>
  <si>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</si>
  <si>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</si>
  <si>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</si>
  <si>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</si>
  <si>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</si>
  <si>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</si>
  <si>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</si>
  <si>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</si>
  <si>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</si>
  <si>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</si>
  <si>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</si>
  <si>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</si>
  <si>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</si>
  <si>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</si>
  <si>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</si>
  <si>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</si>
  <si>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</si>
  <si>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</si>
  <si>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</si>
  <si>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</si>
  <si>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</si>
  <si>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</si>
  <si>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</si>
  <si>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</si>
  <si>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</si>
  <si>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</si>
  <si>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</si>
  <si>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</si>
  <si>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</si>
  <si>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</si>
  <si>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</si>
  <si>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</si>
  <si>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</si>
  <si>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</si>
  <si>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</si>
  <si>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</si>
  <si>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</si>
  <si>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</si>
  <si>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</si>
  <si>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</si>
  <si>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</si>
  <si>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</si>
  <si>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</si>
  <si>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RELIANCE TAX SAVER (ELSS) FUND</t>
  </si>
  <si>
    <t>Reliance Mutual Fund: Net Assets Under Management (AAUM) as on June 2019 (All figures in Rs. Crore)</t>
  </si>
  <si>
    <t>RELIANCE FIXED HORIZON FUND - XLI - SERIES 10</t>
  </si>
  <si>
    <t>RELIANCE FIXED HORIZON FUND - XLI - SERIES 11</t>
  </si>
  <si>
    <t>Table showing State wise /Union Territory wise contribution to AAUM of category of schemes as on June 2019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</si>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</sst>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0000000000"/>
    <numFmt numFmtId="173" formatCode="0.00000"/>
    <numFmt numFmtId="174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171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71" fontId="0" fillId="0" borderId="0" xfId="42" applyFont="1" applyAlignment="1">
      <alignment/>
    </xf>
    <xf numFmtId="171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2" fontId="5" fillId="0" borderId="28" xfId="56" applyNumberFormat="1" applyFont="1" applyFill="1" applyBorder="1" applyAlignment="1">
      <alignment horizontal="center" wrapText="1"/>
      <protection/>
    </xf>
    <xf numFmtId="3" fontId="5" fillId="0" borderId="35" xfId="56" applyNumberFormat="1" applyFont="1" applyFill="1" applyBorder="1" applyAlignment="1">
      <alignment horizontal="center" vertical="center" wrapText="1"/>
      <protection/>
    </xf>
    <xf numFmtId="3" fontId="5" fillId="0" borderId="36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6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8" customWidth="1"/>
    <col min="2" max="2" width="57.2812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8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8" width="5.57421875" style="18" bestFit="1" customWidth="1"/>
    <col min="39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4.57421875" style="18" bestFit="1" customWidth="1"/>
    <col min="62" max="62" width="8.14062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64" t="s">
        <v>0</v>
      </c>
      <c r="B2" s="66" t="s">
        <v>1</v>
      </c>
      <c r="C2" s="69" t="s">
        <v>302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1"/>
    </row>
    <row r="3" spans="1:63" ht="18.75" thickBot="1">
      <c r="A3" s="65"/>
      <c r="B3" s="67"/>
      <c r="C3" s="72" t="s">
        <v>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  <c r="W3" s="72" t="s">
        <v>3</v>
      </c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4"/>
      <c r="AQ3" s="72" t="s">
        <v>4</v>
      </c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4"/>
      <c r="BK3" s="84" t="s">
        <v>32</v>
      </c>
    </row>
    <row r="4" spans="1:63" ht="18.75" thickBot="1">
      <c r="A4" s="65"/>
      <c r="B4" s="67"/>
      <c r="C4" s="81" t="s">
        <v>179</v>
      </c>
      <c r="D4" s="82"/>
      <c r="E4" s="82"/>
      <c r="F4" s="82"/>
      <c r="G4" s="82"/>
      <c r="H4" s="82"/>
      <c r="I4" s="82"/>
      <c r="J4" s="82"/>
      <c r="K4" s="82"/>
      <c r="L4" s="83"/>
      <c r="M4" s="81" t="s">
        <v>180</v>
      </c>
      <c r="N4" s="82"/>
      <c r="O4" s="82"/>
      <c r="P4" s="82"/>
      <c r="Q4" s="82"/>
      <c r="R4" s="82"/>
      <c r="S4" s="82"/>
      <c r="T4" s="82"/>
      <c r="U4" s="82"/>
      <c r="V4" s="83"/>
      <c r="W4" s="81" t="s">
        <v>179</v>
      </c>
      <c r="X4" s="82"/>
      <c r="Y4" s="82"/>
      <c r="Z4" s="82"/>
      <c r="AA4" s="82"/>
      <c r="AB4" s="82"/>
      <c r="AC4" s="82"/>
      <c r="AD4" s="82"/>
      <c r="AE4" s="82"/>
      <c r="AF4" s="83"/>
      <c r="AG4" s="81" t="s">
        <v>180</v>
      </c>
      <c r="AH4" s="82"/>
      <c r="AI4" s="82"/>
      <c r="AJ4" s="82"/>
      <c r="AK4" s="82"/>
      <c r="AL4" s="82"/>
      <c r="AM4" s="82"/>
      <c r="AN4" s="82"/>
      <c r="AO4" s="82"/>
      <c r="AP4" s="83"/>
      <c r="AQ4" s="81" t="s">
        <v>179</v>
      </c>
      <c r="AR4" s="82"/>
      <c r="AS4" s="82"/>
      <c r="AT4" s="82"/>
      <c r="AU4" s="82"/>
      <c r="AV4" s="82"/>
      <c r="AW4" s="82"/>
      <c r="AX4" s="82"/>
      <c r="AY4" s="82"/>
      <c r="AZ4" s="83"/>
      <c r="BA4" s="81" t="s">
        <v>180</v>
      </c>
      <c r="BB4" s="82"/>
      <c r="BC4" s="82"/>
      <c r="BD4" s="82"/>
      <c r="BE4" s="82"/>
      <c r="BF4" s="82"/>
      <c r="BG4" s="82"/>
      <c r="BH4" s="82"/>
      <c r="BI4" s="82"/>
      <c r="BJ4" s="83"/>
      <c r="BK4" s="85"/>
    </row>
    <row r="5" spans="1:63" ht="18" customHeight="1">
      <c r="A5" s="65"/>
      <c r="B5" s="67"/>
      <c r="C5" s="75" t="s">
        <v>5</v>
      </c>
      <c r="D5" s="76"/>
      <c r="E5" s="76"/>
      <c r="F5" s="76"/>
      <c r="G5" s="77"/>
      <c r="H5" s="78" t="s">
        <v>6</v>
      </c>
      <c r="I5" s="79"/>
      <c r="J5" s="79"/>
      <c r="K5" s="79"/>
      <c r="L5" s="80"/>
      <c r="M5" s="75" t="s">
        <v>5</v>
      </c>
      <c r="N5" s="76"/>
      <c r="O5" s="76"/>
      <c r="P5" s="76"/>
      <c r="Q5" s="77"/>
      <c r="R5" s="78" t="s">
        <v>6</v>
      </c>
      <c r="S5" s="79"/>
      <c r="T5" s="79"/>
      <c r="U5" s="79"/>
      <c r="V5" s="80"/>
      <c r="W5" s="75" t="s">
        <v>5</v>
      </c>
      <c r="X5" s="76"/>
      <c r="Y5" s="76"/>
      <c r="Z5" s="76"/>
      <c r="AA5" s="77"/>
      <c r="AB5" s="78" t="s">
        <v>6</v>
      </c>
      <c r="AC5" s="79"/>
      <c r="AD5" s="79"/>
      <c r="AE5" s="79"/>
      <c r="AF5" s="80"/>
      <c r="AG5" s="75" t="s">
        <v>5</v>
      </c>
      <c r="AH5" s="76"/>
      <c r="AI5" s="76"/>
      <c r="AJ5" s="76"/>
      <c r="AK5" s="77"/>
      <c r="AL5" s="78" t="s">
        <v>6</v>
      </c>
      <c r="AM5" s="79"/>
      <c r="AN5" s="79"/>
      <c r="AO5" s="79"/>
      <c r="AP5" s="80"/>
      <c r="AQ5" s="75" t="s">
        <v>5</v>
      </c>
      <c r="AR5" s="76"/>
      <c r="AS5" s="76"/>
      <c r="AT5" s="76"/>
      <c r="AU5" s="77"/>
      <c r="AV5" s="78" t="s">
        <v>6</v>
      </c>
      <c r="AW5" s="79"/>
      <c r="AX5" s="79"/>
      <c r="AY5" s="79"/>
      <c r="AZ5" s="80"/>
      <c r="BA5" s="75" t="s">
        <v>5</v>
      </c>
      <c r="BB5" s="76"/>
      <c r="BC5" s="76"/>
      <c r="BD5" s="76"/>
      <c r="BE5" s="77"/>
      <c r="BF5" s="78" t="s">
        <v>6</v>
      </c>
      <c r="BG5" s="79"/>
      <c r="BH5" s="79"/>
      <c r="BI5" s="79"/>
      <c r="BJ5" s="80"/>
      <c r="BK5" s="85"/>
    </row>
    <row r="6" spans="1:63" ht="15.75">
      <c r="A6" s="65"/>
      <c r="B6" s="6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86"/>
    </row>
    <row r="7" spans="1:63" ht="18">
      <c r="A7" s="17" t="s">
        <v>48</v>
      </c>
      <c r="B7" s="15" t="s">
        <v>49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7" s="25" customFormat="1" ht="15">
      <c r="A9" s="20"/>
      <c r="B9" s="7" t="s">
        <v>181</v>
      </c>
      <c r="C9" s="21">
        <v>0</v>
      </c>
      <c r="D9" s="22">
        <v>683.9261003770666</v>
      </c>
      <c r="E9" s="22">
        <v>0</v>
      </c>
      <c r="F9" s="22">
        <v>0</v>
      </c>
      <c r="G9" s="23">
        <v>0</v>
      </c>
      <c r="H9" s="21">
        <v>842.1484257305999</v>
      </c>
      <c r="I9" s="22">
        <v>13373.906443297137</v>
      </c>
      <c r="J9" s="22">
        <v>1664.9853195950993</v>
      </c>
      <c r="K9" s="22">
        <v>0</v>
      </c>
      <c r="L9" s="23">
        <v>652.012072964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270.1711123373</v>
      </c>
      <c r="S9" s="22">
        <v>1189.1667726473</v>
      </c>
      <c r="T9" s="22">
        <v>1488.8913639854</v>
      </c>
      <c r="U9" s="22">
        <v>0</v>
      </c>
      <c r="V9" s="23">
        <v>138.74859555823335</v>
      </c>
      <c r="W9" s="21">
        <v>51.008846783433334</v>
      </c>
      <c r="X9" s="22">
        <v>0</v>
      </c>
      <c r="Y9" s="22">
        <v>0</v>
      </c>
      <c r="Z9" s="22">
        <v>0</v>
      </c>
      <c r="AA9" s="23">
        <v>0</v>
      </c>
      <c r="AB9" s="21">
        <v>5.757391554500001</v>
      </c>
      <c r="AC9" s="22">
        <v>5.215477507666665</v>
      </c>
      <c r="AD9" s="22">
        <v>0</v>
      </c>
      <c r="AE9" s="22">
        <v>0</v>
      </c>
      <c r="AF9" s="23">
        <v>2.2755313782333335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2.322946790966666</v>
      </c>
      <c r="AM9" s="22">
        <v>0</v>
      </c>
      <c r="AN9" s="22">
        <v>0</v>
      </c>
      <c r="AO9" s="22">
        <v>0</v>
      </c>
      <c r="AP9" s="23">
        <v>1.2509916760666664</v>
      </c>
      <c r="AQ9" s="21">
        <v>0</v>
      </c>
      <c r="AR9" s="22">
        <v>17.753814266566668</v>
      </c>
      <c r="AS9" s="22">
        <v>0</v>
      </c>
      <c r="AT9" s="22">
        <v>0</v>
      </c>
      <c r="AU9" s="23">
        <v>0</v>
      </c>
      <c r="AV9" s="21">
        <v>1692.1253375789</v>
      </c>
      <c r="AW9" s="22">
        <v>3153.7590152288712</v>
      </c>
      <c r="AX9" s="22">
        <v>1957.169050548367</v>
      </c>
      <c r="AY9" s="22">
        <v>0</v>
      </c>
      <c r="AZ9" s="23">
        <v>822.469767373367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535.2322839849332</v>
      </c>
      <c r="BG9" s="22">
        <v>853.8876132207334</v>
      </c>
      <c r="BH9" s="22">
        <v>277.0839865970667</v>
      </c>
      <c r="BI9" s="22">
        <v>0</v>
      </c>
      <c r="BJ9" s="23">
        <v>252.45037728783328</v>
      </c>
      <c r="BK9" s="24">
        <f>SUM(C9:BJ9)</f>
        <v>29933.718638269638</v>
      </c>
      <c r="BM9" s="35"/>
      <c r="BN9" s="35"/>
      <c r="BO9" s="35"/>
    </row>
    <row r="10" spans="1:63" s="25" customFormat="1" ht="15">
      <c r="A10" s="20"/>
      <c r="B10" s="7" t="s">
        <v>233</v>
      </c>
      <c r="C10" s="21">
        <v>0</v>
      </c>
      <c r="D10" s="22">
        <v>9.994951345399999</v>
      </c>
      <c r="E10" s="22">
        <v>0</v>
      </c>
      <c r="F10" s="22">
        <v>0</v>
      </c>
      <c r="G10" s="23">
        <v>0</v>
      </c>
      <c r="H10" s="21">
        <v>3.153513637533335</v>
      </c>
      <c r="I10" s="22">
        <v>125.533967921</v>
      </c>
      <c r="J10" s="22">
        <v>0.8102769841333334</v>
      </c>
      <c r="K10" s="22">
        <v>0</v>
      </c>
      <c r="L10" s="23">
        <v>13.314963214699995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0.5560797843999998</v>
      </c>
      <c r="S10" s="22">
        <v>0.0342797</v>
      </c>
      <c r="T10" s="22">
        <v>6.988230506566666</v>
      </c>
      <c r="U10" s="22">
        <v>0</v>
      </c>
      <c r="V10" s="23">
        <v>0.20855400843333327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17.1163194838</v>
      </c>
      <c r="AW10" s="22">
        <v>5.201249898960739</v>
      </c>
      <c r="AX10" s="22">
        <v>0</v>
      </c>
      <c r="AY10" s="22">
        <v>0</v>
      </c>
      <c r="AZ10" s="23">
        <v>35.6178787683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3.035752426633334</v>
      </c>
      <c r="BG10" s="22">
        <v>0.045438530799999995</v>
      </c>
      <c r="BH10" s="22">
        <v>0</v>
      </c>
      <c r="BI10" s="22">
        <v>0</v>
      </c>
      <c r="BJ10" s="23">
        <v>2.0879276787666665</v>
      </c>
      <c r="BK10" s="24">
        <f>SUM(C10:BJ10)</f>
        <v>223.69938388942737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693.9210517224666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845.3019393681333</v>
      </c>
      <c r="I11" s="27">
        <f t="shared" si="0"/>
        <v>13499.440411218136</v>
      </c>
      <c r="J11" s="27">
        <f t="shared" si="0"/>
        <v>1665.7955965792326</v>
      </c>
      <c r="K11" s="27">
        <f t="shared" si="0"/>
        <v>0</v>
      </c>
      <c r="L11" s="28">
        <f t="shared" si="0"/>
        <v>665.3270361787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270.7271921217</v>
      </c>
      <c r="S11" s="27">
        <f t="shared" si="0"/>
        <v>1189.2010523473</v>
      </c>
      <c r="T11" s="27">
        <f t="shared" si="0"/>
        <v>1495.8795944919666</v>
      </c>
      <c r="U11" s="27">
        <f t="shared" si="0"/>
        <v>0</v>
      </c>
      <c r="V11" s="28">
        <f t="shared" si="0"/>
        <v>138.9571495666667</v>
      </c>
      <c r="W11" s="26">
        <f t="shared" si="0"/>
        <v>51.008846783433334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5.757391554500001</v>
      </c>
      <c r="AC11" s="27">
        <f t="shared" si="0"/>
        <v>5.215477507666665</v>
      </c>
      <c r="AD11" s="27">
        <f t="shared" si="0"/>
        <v>0</v>
      </c>
      <c r="AE11" s="27">
        <f t="shared" si="0"/>
        <v>0</v>
      </c>
      <c r="AF11" s="28">
        <f t="shared" si="0"/>
        <v>2.2755313782333335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2.322946790966666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1.2509916760666664</v>
      </c>
      <c r="AQ11" s="26">
        <f t="shared" si="1"/>
        <v>0</v>
      </c>
      <c r="AR11" s="27">
        <f t="shared" si="1"/>
        <v>17.753814266566668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1709.2416570627</v>
      </c>
      <c r="AW11" s="27">
        <f t="shared" si="1"/>
        <v>3158.960265127832</v>
      </c>
      <c r="AX11" s="27">
        <f t="shared" si="1"/>
        <v>1957.169050548367</v>
      </c>
      <c r="AY11" s="27">
        <f t="shared" si="1"/>
        <v>0</v>
      </c>
      <c r="AZ11" s="28">
        <f t="shared" si="1"/>
        <v>858.0876461416669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538.2680364115665</v>
      </c>
      <c r="BG11" s="27">
        <f t="shared" si="1"/>
        <v>853.9330517515334</v>
      </c>
      <c r="BH11" s="27">
        <f t="shared" si="1"/>
        <v>277.0839865970667</v>
      </c>
      <c r="BI11" s="27">
        <f t="shared" si="1"/>
        <v>0</v>
      </c>
      <c r="BJ11" s="28">
        <f t="shared" si="1"/>
        <v>254.53830496659995</v>
      </c>
      <c r="BK11" s="29">
        <f t="shared" si="1"/>
        <v>30157.418022159065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30</v>
      </c>
      <c r="C14" s="21">
        <v>0</v>
      </c>
      <c r="D14" s="22">
        <v>37.55363875443333</v>
      </c>
      <c r="E14" s="22">
        <v>0</v>
      </c>
      <c r="F14" s="22">
        <v>0</v>
      </c>
      <c r="G14" s="23">
        <v>0</v>
      </c>
      <c r="H14" s="21">
        <v>311.95283182503334</v>
      </c>
      <c r="I14" s="22">
        <v>177.92873290749998</v>
      </c>
      <c r="J14" s="22">
        <v>0</v>
      </c>
      <c r="K14" s="22">
        <v>0</v>
      </c>
      <c r="L14" s="23">
        <v>84.95445317640001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19.564662029733334</v>
      </c>
      <c r="S14" s="22">
        <v>83.3335390753</v>
      </c>
      <c r="T14" s="22">
        <v>0</v>
      </c>
      <c r="U14" s="22">
        <v>0</v>
      </c>
      <c r="V14" s="23">
        <v>6.1281146146999985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0.0254950008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0.0028043351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40.659950613099994</v>
      </c>
      <c r="AW14" s="22">
        <v>182.88359353820772</v>
      </c>
      <c r="AX14" s="22">
        <v>2.2263797587666665</v>
      </c>
      <c r="AY14" s="22">
        <v>0</v>
      </c>
      <c r="AZ14" s="23">
        <v>28.882456923166664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7.378724633066668</v>
      </c>
      <c r="BG14" s="22">
        <v>21.512581493133336</v>
      </c>
      <c r="BH14" s="22">
        <v>2.3581580888333344</v>
      </c>
      <c r="BI14" s="22">
        <v>0</v>
      </c>
      <c r="BJ14" s="23">
        <v>4.547517182433334</v>
      </c>
      <c r="BK14" s="24">
        <f>SUM(C14:BJ14)</f>
        <v>1011.8936339497077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37.55363875443333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311.95283182503334</v>
      </c>
      <c r="I15" s="27">
        <f t="shared" si="2"/>
        <v>177.92873290749998</v>
      </c>
      <c r="J15" s="27">
        <f t="shared" si="2"/>
        <v>0</v>
      </c>
      <c r="K15" s="27">
        <f t="shared" si="2"/>
        <v>0</v>
      </c>
      <c r="L15" s="28">
        <f t="shared" si="2"/>
        <v>84.95445317640001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19.564662029733334</v>
      </c>
      <c r="S15" s="27">
        <f t="shared" si="2"/>
        <v>83.3335390753</v>
      </c>
      <c r="T15" s="27">
        <f t="shared" si="2"/>
        <v>0</v>
      </c>
      <c r="U15" s="27">
        <f t="shared" si="2"/>
        <v>0</v>
      </c>
      <c r="V15" s="28">
        <f t="shared" si="2"/>
        <v>6.1281146146999985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0.0254950008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0.0028043351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40.659950613099994</v>
      </c>
      <c r="AW15" s="27">
        <f t="shared" si="2"/>
        <v>182.88359353820772</v>
      </c>
      <c r="AX15" s="27">
        <f t="shared" si="2"/>
        <v>2.2263797587666665</v>
      </c>
      <c r="AY15" s="27">
        <f t="shared" si="2"/>
        <v>0</v>
      </c>
      <c r="AZ15" s="28">
        <f t="shared" si="2"/>
        <v>28.882456923166664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7.378724633066668</v>
      </c>
      <c r="BG15" s="27">
        <f t="shared" si="2"/>
        <v>21.512581493133336</v>
      </c>
      <c r="BH15" s="27">
        <f t="shared" si="2"/>
        <v>2.3581580888333344</v>
      </c>
      <c r="BI15" s="27">
        <f t="shared" si="2"/>
        <v>0</v>
      </c>
      <c r="BJ15" s="28">
        <f t="shared" si="2"/>
        <v>4.547517182433334</v>
      </c>
      <c r="BK15" s="28">
        <f t="shared" si="2"/>
        <v>1011.8936339497077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73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1">
        <v>0.10864775283333329</v>
      </c>
      <c r="I18" s="22">
        <v>0</v>
      </c>
      <c r="J18" s="22">
        <v>0</v>
      </c>
      <c r="K18" s="22">
        <v>0</v>
      </c>
      <c r="L18" s="23">
        <v>0.6009066762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0.3733968266666666</v>
      </c>
      <c r="S18" s="22">
        <v>0</v>
      </c>
      <c r="T18" s="22">
        <v>0</v>
      </c>
      <c r="U18" s="22">
        <v>0</v>
      </c>
      <c r="V18" s="23">
        <v>0.19464903753333335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3.285435969499999</v>
      </c>
      <c r="AW18" s="22">
        <v>1.1469140570181273</v>
      </c>
      <c r="AX18" s="22">
        <v>0</v>
      </c>
      <c r="AY18" s="22">
        <v>0</v>
      </c>
      <c r="AZ18" s="23">
        <v>7.3305708914666665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0.6654529388666669</v>
      </c>
      <c r="BG18" s="22">
        <v>2.227779074933333</v>
      </c>
      <c r="BH18" s="22">
        <v>0</v>
      </c>
      <c r="BI18" s="22">
        <v>0</v>
      </c>
      <c r="BJ18" s="23">
        <v>1.5041074762</v>
      </c>
      <c r="BK18" s="24">
        <f aca="true" t="shared" si="3" ref="BK18:BK36">SUM(C18:BJ18)</f>
        <v>17.437860701218128</v>
      </c>
    </row>
    <row r="19" spans="1:63" s="25" customFormat="1" ht="15">
      <c r="A19" s="20"/>
      <c r="B19" s="7" t="s">
        <v>51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1">
        <v>1.2446902019000003</v>
      </c>
      <c r="I19" s="22">
        <v>1.591399861033333</v>
      </c>
      <c r="J19" s="22">
        <v>0</v>
      </c>
      <c r="K19" s="22">
        <v>0</v>
      </c>
      <c r="L19" s="23">
        <v>0.07496226459999998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0.21520155959999998</v>
      </c>
      <c r="S19" s="22">
        <v>0</v>
      </c>
      <c r="T19" s="22">
        <v>0</v>
      </c>
      <c r="U19" s="22">
        <v>0</v>
      </c>
      <c r="V19" s="23">
        <v>0.05628945060000001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0.6631973760333334</v>
      </c>
      <c r="AW19" s="22">
        <v>2.630888217812279</v>
      </c>
      <c r="AX19" s="22">
        <v>0</v>
      </c>
      <c r="AY19" s="22">
        <v>0</v>
      </c>
      <c r="AZ19" s="23">
        <v>2.8142672526333334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0.5169668295333335</v>
      </c>
      <c r="BG19" s="22">
        <v>0.02272192546666666</v>
      </c>
      <c r="BH19" s="22">
        <v>0</v>
      </c>
      <c r="BI19" s="22">
        <v>0</v>
      </c>
      <c r="BJ19" s="23">
        <v>0.1868240087</v>
      </c>
      <c r="BK19" s="24">
        <f t="shared" si="3"/>
        <v>10.01740894791228</v>
      </c>
    </row>
    <row r="20" spans="1:63" s="25" customFormat="1" ht="15">
      <c r="A20" s="20"/>
      <c r="B20" s="7" t="s">
        <v>192</v>
      </c>
      <c r="C20" s="21">
        <v>0</v>
      </c>
      <c r="D20" s="22">
        <v>0</v>
      </c>
      <c r="E20" s="22">
        <v>0</v>
      </c>
      <c r="F20" s="22">
        <v>0</v>
      </c>
      <c r="G20" s="23">
        <v>0</v>
      </c>
      <c r="H20" s="21">
        <v>0.43443578299999985</v>
      </c>
      <c r="I20" s="22">
        <v>1.2567311452666667</v>
      </c>
      <c r="J20" s="22">
        <v>0</v>
      </c>
      <c r="K20" s="22">
        <v>0</v>
      </c>
      <c r="L20" s="23">
        <v>0.05916556456666667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0.007713265533333336</v>
      </c>
      <c r="S20" s="22">
        <v>0</v>
      </c>
      <c r="T20" s="22">
        <v>0</v>
      </c>
      <c r="U20" s="22">
        <v>0</v>
      </c>
      <c r="V20" s="23">
        <v>0.07194519326666668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0.8278938790000004</v>
      </c>
      <c r="AW20" s="22">
        <v>1.6587665296140603</v>
      </c>
      <c r="AX20" s="22">
        <v>0</v>
      </c>
      <c r="AY20" s="22">
        <v>0</v>
      </c>
      <c r="AZ20" s="23">
        <v>2.2485183382000002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0.09227865349999999</v>
      </c>
      <c r="BG20" s="22">
        <v>0.15465052993333328</v>
      </c>
      <c r="BH20" s="22">
        <v>0</v>
      </c>
      <c r="BI20" s="22">
        <v>0</v>
      </c>
      <c r="BJ20" s="23">
        <v>0.5817769692999999</v>
      </c>
      <c r="BK20" s="24">
        <f t="shared" si="3"/>
        <v>7.393875851180727</v>
      </c>
    </row>
    <row r="21" spans="1:63" s="25" customFormat="1" ht="15">
      <c r="A21" s="20"/>
      <c r="B21" s="7" t="s">
        <v>74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0.22390823363333334</v>
      </c>
      <c r="I21" s="22">
        <v>0</v>
      </c>
      <c r="J21" s="22">
        <v>0</v>
      </c>
      <c r="K21" s="22">
        <v>0</v>
      </c>
      <c r="L21" s="23">
        <v>0.052442286766666665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0.01676938</v>
      </c>
      <c r="S21" s="22">
        <v>0</v>
      </c>
      <c r="T21" s="22">
        <v>0</v>
      </c>
      <c r="U21" s="22">
        <v>0</v>
      </c>
      <c r="V21" s="23">
        <v>0.0033791879999999995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1.8679533026333337</v>
      </c>
      <c r="AW21" s="22">
        <v>1.5634042502105605</v>
      </c>
      <c r="AX21" s="22">
        <v>0</v>
      </c>
      <c r="AY21" s="22">
        <v>0</v>
      </c>
      <c r="AZ21" s="23">
        <v>2.692650613566667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0.07813799543333333</v>
      </c>
      <c r="BG21" s="22">
        <v>1.054150028166667</v>
      </c>
      <c r="BH21" s="22">
        <v>0</v>
      </c>
      <c r="BI21" s="22">
        <v>0</v>
      </c>
      <c r="BJ21" s="23">
        <v>1.0665839888666666</v>
      </c>
      <c r="BK21" s="24">
        <f>SUM(C21:BJ21)</f>
        <v>8.619379267277228</v>
      </c>
    </row>
    <row r="22" spans="1:63" s="25" customFormat="1" ht="15">
      <c r="A22" s="20"/>
      <c r="B22" s="7" t="s">
        <v>52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0.008493656666666667</v>
      </c>
      <c r="I22" s="22">
        <v>0</v>
      </c>
      <c r="J22" s="22">
        <v>0</v>
      </c>
      <c r="K22" s="22">
        <v>0</v>
      </c>
      <c r="L22" s="23">
        <v>0.0008493656666666671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</v>
      </c>
      <c r="S22" s="22">
        <v>0</v>
      </c>
      <c r="T22" s="22">
        <v>0</v>
      </c>
      <c r="U22" s="22">
        <v>0</v>
      </c>
      <c r="V22" s="23">
        <v>0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0.7720874937305666</v>
      </c>
      <c r="AW22" s="22">
        <v>0</v>
      </c>
      <c r="AX22" s="22">
        <v>0</v>
      </c>
      <c r="AY22" s="22">
        <v>0</v>
      </c>
      <c r="AZ22" s="23">
        <v>1.4859985426999998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0.017887297866666665</v>
      </c>
      <c r="BG22" s="22">
        <v>0.04389272783333333</v>
      </c>
      <c r="BH22" s="22">
        <v>0</v>
      </c>
      <c r="BI22" s="22">
        <v>0</v>
      </c>
      <c r="BJ22" s="23">
        <v>0.16807980150000001</v>
      </c>
      <c r="BK22" s="24">
        <f t="shared" si="3"/>
        <v>2.4972888859638998</v>
      </c>
    </row>
    <row r="23" spans="1:63" s="25" customFormat="1" ht="15">
      <c r="A23" s="20"/>
      <c r="B23" s="7" t="s">
        <v>187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9.590708221166668</v>
      </c>
      <c r="I23" s="22">
        <v>3.5384691652000004</v>
      </c>
      <c r="J23" s="22">
        <v>0.26701316666666663</v>
      </c>
      <c r="K23" s="22">
        <v>0</v>
      </c>
      <c r="L23" s="23">
        <v>14.012372572699999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1.8134263462999995</v>
      </c>
      <c r="S23" s="22">
        <v>5.340263333333334</v>
      </c>
      <c r="T23" s="22">
        <v>0</v>
      </c>
      <c r="U23" s="22">
        <v>0</v>
      </c>
      <c r="V23" s="23">
        <v>1.9568640242000002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0.16480335953333333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42.526786090300014</v>
      </c>
      <c r="AW23" s="22">
        <v>28.393069820047355</v>
      </c>
      <c r="AX23" s="22">
        <v>0</v>
      </c>
      <c r="AY23" s="22">
        <v>0</v>
      </c>
      <c r="AZ23" s="23">
        <v>40.47080531433334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10.769308260200003</v>
      </c>
      <c r="BG23" s="22">
        <v>3.060164505966667</v>
      </c>
      <c r="BH23" s="22">
        <v>0.54305973</v>
      </c>
      <c r="BI23" s="22">
        <v>0</v>
      </c>
      <c r="BJ23" s="23">
        <v>10.718406359866671</v>
      </c>
      <c r="BK23" s="24">
        <f t="shared" si="3"/>
        <v>173.16552026981407</v>
      </c>
    </row>
    <row r="24" spans="1:63" s="25" customFormat="1" ht="15">
      <c r="A24" s="20"/>
      <c r="B24" s="7" t="s">
        <v>188</v>
      </c>
      <c r="C24" s="21">
        <v>0</v>
      </c>
      <c r="D24" s="22">
        <v>2.175380666666667</v>
      </c>
      <c r="E24" s="22">
        <v>0</v>
      </c>
      <c r="F24" s="22">
        <v>0</v>
      </c>
      <c r="G24" s="23">
        <v>0</v>
      </c>
      <c r="H24" s="21">
        <v>2.8853666977666665</v>
      </c>
      <c r="I24" s="22">
        <v>50.16427817333334</v>
      </c>
      <c r="J24" s="22">
        <v>0</v>
      </c>
      <c r="K24" s="22">
        <v>0</v>
      </c>
      <c r="L24" s="23">
        <v>2.6535932944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0.1544520273333333</v>
      </c>
      <c r="S24" s="22">
        <v>0</v>
      </c>
      <c r="T24" s="22">
        <v>0</v>
      </c>
      <c r="U24" s="22">
        <v>0</v>
      </c>
      <c r="V24" s="23">
        <v>0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8.026995200866669</v>
      </c>
      <c r="AW24" s="22">
        <v>21.817116199806705</v>
      </c>
      <c r="AX24" s="22">
        <v>0</v>
      </c>
      <c r="AY24" s="22">
        <v>0</v>
      </c>
      <c r="AZ24" s="23">
        <v>0.9915088676000001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0.21977759653333334</v>
      </c>
      <c r="BG24" s="22">
        <v>0</v>
      </c>
      <c r="BH24" s="22">
        <v>0</v>
      </c>
      <c r="BI24" s="22">
        <v>0</v>
      </c>
      <c r="BJ24" s="23">
        <v>0.0010854286666666666</v>
      </c>
      <c r="BK24" s="24">
        <f t="shared" si="3"/>
        <v>89.08955415297338</v>
      </c>
    </row>
    <row r="25" spans="1:63" s="25" customFormat="1" ht="15">
      <c r="A25" s="20"/>
      <c r="B25" s="7" t="s">
        <v>189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4.052804971166666</v>
      </c>
      <c r="I25" s="22">
        <v>19.80439031693333</v>
      </c>
      <c r="J25" s="22">
        <v>0</v>
      </c>
      <c r="K25" s="22">
        <v>0</v>
      </c>
      <c r="L25" s="23">
        <v>0.6675629018000001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0.26912677213333336</v>
      </c>
      <c r="S25" s="22">
        <v>0.32427</v>
      </c>
      <c r="T25" s="22">
        <v>0</v>
      </c>
      <c r="U25" s="22">
        <v>0</v>
      </c>
      <c r="V25" s="23">
        <v>0.25833510000000004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14.64593229893333</v>
      </c>
      <c r="AW25" s="22">
        <v>1.294482800536204</v>
      </c>
      <c r="AX25" s="22">
        <v>0</v>
      </c>
      <c r="AY25" s="22">
        <v>0</v>
      </c>
      <c r="AZ25" s="23">
        <v>8.396670445699998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0.9947913802333334</v>
      </c>
      <c r="BG25" s="22">
        <v>3.236207</v>
      </c>
      <c r="BH25" s="22">
        <v>0</v>
      </c>
      <c r="BI25" s="22">
        <v>0</v>
      </c>
      <c r="BJ25" s="23">
        <v>0</v>
      </c>
      <c r="BK25" s="24">
        <f t="shared" si="3"/>
        <v>53.944573987436186</v>
      </c>
    </row>
    <row r="26" spans="1:63" s="25" customFormat="1" ht="15">
      <c r="A26" s="20"/>
      <c r="B26" s="7" t="s">
        <v>202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1.1556877318333332</v>
      </c>
      <c r="I26" s="22">
        <v>0</v>
      </c>
      <c r="J26" s="22">
        <v>0</v>
      </c>
      <c r="K26" s="22">
        <v>0</v>
      </c>
      <c r="L26" s="23">
        <v>0.5159178271666666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0.19687702583333336</v>
      </c>
      <c r="S26" s="22">
        <v>0</v>
      </c>
      <c r="T26" s="22">
        <v>0</v>
      </c>
      <c r="U26" s="22">
        <v>0</v>
      </c>
      <c r="V26" s="23">
        <v>0.8661789333333334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9.253609824433335</v>
      </c>
      <c r="AW26" s="22">
        <v>2.9715731944681822</v>
      </c>
      <c r="AX26" s="22">
        <v>0</v>
      </c>
      <c r="AY26" s="22">
        <v>0</v>
      </c>
      <c r="AZ26" s="23">
        <v>8.895662423133334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0.40149323843333334</v>
      </c>
      <c r="BG26" s="22">
        <v>0</v>
      </c>
      <c r="BH26" s="22">
        <v>0</v>
      </c>
      <c r="BI26" s="22">
        <v>0</v>
      </c>
      <c r="BJ26" s="23">
        <v>0.0005402879999999999</v>
      </c>
      <c r="BK26" s="24">
        <f t="shared" si="3"/>
        <v>24.25754048663485</v>
      </c>
    </row>
    <row r="27" spans="1:63" s="25" customFormat="1" ht="15">
      <c r="A27" s="20"/>
      <c r="B27" s="7" t="s">
        <v>221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5.536934738699999</v>
      </c>
      <c r="I27" s="22">
        <v>102.36268772</v>
      </c>
      <c r="J27" s="22">
        <v>0</v>
      </c>
      <c r="K27" s="22">
        <v>0</v>
      </c>
      <c r="L27" s="23">
        <v>7.501758215333333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0.39267500873333333</v>
      </c>
      <c r="S27" s="22">
        <v>8.2126675</v>
      </c>
      <c r="T27" s="22">
        <v>0</v>
      </c>
      <c r="U27" s="22">
        <v>0</v>
      </c>
      <c r="V27" s="23">
        <v>0.03531885033333333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0.0027322491666666665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11.280582018299997</v>
      </c>
      <c r="AW27" s="22">
        <v>7.486362716923685</v>
      </c>
      <c r="AX27" s="22">
        <v>0</v>
      </c>
      <c r="AY27" s="22">
        <v>0</v>
      </c>
      <c r="AZ27" s="23">
        <v>0.4819996089333333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0.15023399886666666</v>
      </c>
      <c r="BG27" s="22">
        <v>3.8251488333333334</v>
      </c>
      <c r="BH27" s="22">
        <v>0</v>
      </c>
      <c r="BI27" s="22">
        <v>0</v>
      </c>
      <c r="BJ27" s="23">
        <v>0.1570404034333333</v>
      </c>
      <c r="BK27" s="24">
        <f t="shared" si="3"/>
        <v>147.42614186205705</v>
      </c>
    </row>
    <row r="28" spans="1:63" s="25" customFormat="1" ht="15">
      <c r="A28" s="20"/>
      <c r="B28" s="7" t="s">
        <v>222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2.0690340462666668</v>
      </c>
      <c r="I28" s="22">
        <v>116.28019800000001</v>
      </c>
      <c r="J28" s="22">
        <v>0</v>
      </c>
      <c r="K28" s="22">
        <v>0</v>
      </c>
      <c r="L28" s="23">
        <v>1.8763894215000003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0.10356616503333335</v>
      </c>
      <c r="S28" s="22">
        <v>0</v>
      </c>
      <c r="T28" s="22">
        <v>0</v>
      </c>
      <c r="U28" s="22">
        <v>0</v>
      </c>
      <c r="V28" s="23">
        <v>1.6798188998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6.835050572999999</v>
      </c>
      <c r="AW28" s="22">
        <v>0.0492714898918554</v>
      </c>
      <c r="AX28" s="22">
        <v>0</v>
      </c>
      <c r="AY28" s="22">
        <v>0</v>
      </c>
      <c r="AZ28" s="23">
        <v>1.2898071667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0.006022069499999999</v>
      </c>
      <c r="BG28" s="22">
        <v>0</v>
      </c>
      <c r="BH28" s="22">
        <v>0</v>
      </c>
      <c r="BI28" s="22">
        <v>0</v>
      </c>
      <c r="BJ28" s="23">
        <v>0.04379686</v>
      </c>
      <c r="BK28" s="24">
        <f t="shared" si="3"/>
        <v>130.23295469169184</v>
      </c>
    </row>
    <row r="29" spans="1:63" s="25" customFormat="1" ht="15">
      <c r="A29" s="20"/>
      <c r="B29" s="7" t="s">
        <v>223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12.226418063266669</v>
      </c>
      <c r="I29" s="22">
        <v>3.0835818152666667</v>
      </c>
      <c r="J29" s="22">
        <v>0</v>
      </c>
      <c r="K29" s="22">
        <v>0</v>
      </c>
      <c r="L29" s="23">
        <v>6.6491575301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8.261400623366667</v>
      </c>
      <c r="S29" s="22">
        <v>1.0810110800000001</v>
      </c>
      <c r="T29" s="22">
        <v>0</v>
      </c>
      <c r="U29" s="22">
        <v>0</v>
      </c>
      <c r="V29" s="23">
        <v>4.720489814233333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30.55108338703333</v>
      </c>
      <c r="AW29" s="22">
        <v>13.161741109644371</v>
      </c>
      <c r="AX29" s="22">
        <v>0.5339323333333333</v>
      </c>
      <c r="AY29" s="22">
        <v>0</v>
      </c>
      <c r="AZ29" s="23">
        <v>9.066155717566668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14.671684730266662</v>
      </c>
      <c r="BG29" s="22">
        <v>0.5552896266666667</v>
      </c>
      <c r="BH29" s="22">
        <v>0</v>
      </c>
      <c r="BI29" s="22">
        <v>0</v>
      </c>
      <c r="BJ29" s="23">
        <v>5.700484169066668</v>
      </c>
      <c r="BK29" s="24">
        <f t="shared" si="3"/>
        <v>110.26242999981105</v>
      </c>
    </row>
    <row r="30" spans="1:63" s="25" customFormat="1" ht="15">
      <c r="A30" s="20"/>
      <c r="B30" s="7" t="s">
        <v>224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3.3054209023999994</v>
      </c>
      <c r="I30" s="22">
        <v>92.71226489600001</v>
      </c>
      <c r="J30" s="22">
        <v>0</v>
      </c>
      <c r="K30" s="22">
        <v>0</v>
      </c>
      <c r="L30" s="23">
        <v>1.6846532266666667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0.05196170666666667</v>
      </c>
      <c r="S30" s="22">
        <v>0</v>
      </c>
      <c r="T30" s="22">
        <v>0</v>
      </c>
      <c r="U30" s="22">
        <v>0</v>
      </c>
      <c r="V30" s="23">
        <v>5.4696533333333335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4.312154012666667</v>
      </c>
      <c r="AW30" s="22">
        <v>8.298632533214942</v>
      </c>
      <c r="AX30" s="22">
        <v>0</v>
      </c>
      <c r="AY30" s="22">
        <v>0</v>
      </c>
      <c r="AZ30" s="23">
        <v>1.2146792943666667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0.10540813866666665</v>
      </c>
      <c r="BG30" s="22">
        <v>0</v>
      </c>
      <c r="BH30" s="22">
        <v>2.183850666666667</v>
      </c>
      <c r="BI30" s="22">
        <v>0</v>
      </c>
      <c r="BJ30" s="23">
        <v>0.02758268803333333</v>
      </c>
      <c r="BK30" s="24">
        <f t="shared" si="3"/>
        <v>119.3662613986816</v>
      </c>
    </row>
    <row r="31" spans="1:63" s="25" customFormat="1" ht="15">
      <c r="A31" s="20"/>
      <c r="B31" s="7" t="s">
        <v>226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2.5725137017666664</v>
      </c>
      <c r="I31" s="22">
        <v>0.8005473026000002</v>
      </c>
      <c r="J31" s="22">
        <v>0</v>
      </c>
      <c r="K31" s="22">
        <v>0</v>
      </c>
      <c r="L31" s="23">
        <v>6.069214605666667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0.4129506915</v>
      </c>
      <c r="S31" s="22">
        <v>0</v>
      </c>
      <c r="T31" s="22">
        <v>0</v>
      </c>
      <c r="U31" s="22">
        <v>0</v>
      </c>
      <c r="V31" s="23">
        <v>0.020508030233333335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10.284664693400003</v>
      </c>
      <c r="AW31" s="22">
        <v>0.893006127415815</v>
      </c>
      <c r="AX31" s="22">
        <v>0</v>
      </c>
      <c r="AY31" s="22">
        <v>0</v>
      </c>
      <c r="AZ31" s="23">
        <v>5.439657316166666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0.7045516228333334</v>
      </c>
      <c r="BG31" s="22">
        <v>1.2176347453666667</v>
      </c>
      <c r="BH31" s="22">
        <v>0</v>
      </c>
      <c r="BI31" s="22">
        <v>0</v>
      </c>
      <c r="BJ31" s="23">
        <v>0.33771007263333336</v>
      </c>
      <c r="BK31" s="24">
        <f t="shared" si="3"/>
        <v>28.752958909582482</v>
      </c>
    </row>
    <row r="32" spans="1:63" s="25" customFormat="1" ht="15">
      <c r="A32" s="20"/>
      <c r="B32" s="7" t="s">
        <v>227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55.171289746</v>
      </c>
      <c r="I32" s="22">
        <v>91.05827157000002</v>
      </c>
      <c r="J32" s="22">
        <v>0</v>
      </c>
      <c r="K32" s="22">
        <v>0</v>
      </c>
      <c r="L32" s="23">
        <v>27.9167288316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0.8628176098000001</v>
      </c>
      <c r="S32" s="22">
        <v>10.844143333333333</v>
      </c>
      <c r="T32" s="22">
        <v>0</v>
      </c>
      <c r="U32" s="22">
        <v>0</v>
      </c>
      <c r="V32" s="23">
        <v>4.978317051233333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0.18134532666666667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16.845870822499997</v>
      </c>
      <c r="AW32" s="22">
        <v>9.448903513247357</v>
      </c>
      <c r="AX32" s="22">
        <v>0</v>
      </c>
      <c r="AY32" s="22">
        <v>0</v>
      </c>
      <c r="AZ32" s="23">
        <v>4.089180080933333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0.9934969650666666</v>
      </c>
      <c r="BG32" s="22">
        <v>0</v>
      </c>
      <c r="BH32" s="22">
        <v>0</v>
      </c>
      <c r="BI32" s="22">
        <v>0</v>
      </c>
      <c r="BJ32" s="23">
        <v>0.020570514666666668</v>
      </c>
      <c r="BK32" s="24">
        <f t="shared" si="3"/>
        <v>222.41093536504738</v>
      </c>
    </row>
    <row r="33" spans="1:63" s="25" customFormat="1" ht="15">
      <c r="A33" s="20"/>
      <c r="B33" s="7" t="s">
        <v>228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0.9314698320666666</v>
      </c>
      <c r="I33" s="22">
        <v>1.1151371</v>
      </c>
      <c r="J33" s="22">
        <v>0</v>
      </c>
      <c r="K33" s="22">
        <v>0</v>
      </c>
      <c r="L33" s="23">
        <v>0.9242596529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8.503057908700004</v>
      </c>
      <c r="S33" s="22">
        <v>4.0404994206666665</v>
      </c>
      <c r="T33" s="22">
        <v>0</v>
      </c>
      <c r="U33" s="22">
        <v>0</v>
      </c>
      <c r="V33" s="23">
        <v>0.5573170070000001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13.060571818699996</v>
      </c>
      <c r="AW33" s="22">
        <v>2.2985061815848784</v>
      </c>
      <c r="AX33" s="22">
        <v>0</v>
      </c>
      <c r="AY33" s="22">
        <v>0</v>
      </c>
      <c r="AZ33" s="23">
        <v>3.7038232253666665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6.531512449933333</v>
      </c>
      <c r="BG33" s="22">
        <v>0.7728069566666668</v>
      </c>
      <c r="BH33" s="22">
        <v>0</v>
      </c>
      <c r="BI33" s="22">
        <v>0</v>
      </c>
      <c r="BJ33" s="23">
        <v>2.0434541347666664</v>
      </c>
      <c r="BK33" s="24">
        <f t="shared" si="3"/>
        <v>44.482415688351544</v>
      </c>
    </row>
    <row r="34" spans="1:63" s="25" customFormat="1" ht="15">
      <c r="A34" s="20"/>
      <c r="B34" s="7" t="s">
        <v>230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20.96917147333333</v>
      </c>
      <c r="I34" s="22">
        <v>47.85118122433334</v>
      </c>
      <c r="J34" s="22">
        <v>0</v>
      </c>
      <c r="K34" s="22">
        <v>0</v>
      </c>
      <c r="L34" s="23">
        <v>22.524082040533333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0.18545988623333334</v>
      </c>
      <c r="S34" s="22">
        <v>0</v>
      </c>
      <c r="T34" s="22">
        <v>0</v>
      </c>
      <c r="U34" s="22">
        <v>0</v>
      </c>
      <c r="V34" s="23">
        <v>0.2661099061333333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3.332217004366667</v>
      </c>
      <c r="AW34" s="22">
        <v>2.2280585213821356</v>
      </c>
      <c r="AX34" s="22">
        <v>0</v>
      </c>
      <c r="AY34" s="22">
        <v>0</v>
      </c>
      <c r="AZ34" s="23">
        <v>4.4821485846666675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1.459118496</v>
      </c>
      <c r="BG34" s="22">
        <v>0</v>
      </c>
      <c r="BH34" s="22">
        <v>0</v>
      </c>
      <c r="BI34" s="22">
        <v>0</v>
      </c>
      <c r="BJ34" s="23">
        <v>0.9800340827333334</v>
      </c>
      <c r="BK34" s="24">
        <f t="shared" si="3"/>
        <v>104.27758121971547</v>
      </c>
    </row>
    <row r="35" spans="1:63" s="25" customFormat="1" ht="15">
      <c r="A35" s="20"/>
      <c r="B35" s="7" t="s">
        <v>231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17.51594096936667</v>
      </c>
      <c r="I35" s="22">
        <v>301.06175863333334</v>
      </c>
      <c r="J35" s="22">
        <v>0</v>
      </c>
      <c r="K35" s="22">
        <v>0</v>
      </c>
      <c r="L35" s="23">
        <v>11.374663036633333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1.8633246157999996</v>
      </c>
      <c r="S35" s="22">
        <v>0</v>
      </c>
      <c r="T35" s="22">
        <v>0</v>
      </c>
      <c r="U35" s="22">
        <v>0</v>
      </c>
      <c r="V35" s="23">
        <v>1.396978069466667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7.6863649245333345</v>
      </c>
      <c r="AW35" s="22">
        <v>1.0715633330925447</v>
      </c>
      <c r="AX35" s="22">
        <v>0</v>
      </c>
      <c r="AY35" s="22">
        <v>0</v>
      </c>
      <c r="AZ35" s="23">
        <v>6.153806253633334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0.5181246731666667</v>
      </c>
      <c r="BG35" s="22">
        <v>0</v>
      </c>
      <c r="BH35" s="22">
        <v>0</v>
      </c>
      <c r="BI35" s="22">
        <v>0</v>
      </c>
      <c r="BJ35" s="23">
        <v>21.511326404766667</v>
      </c>
      <c r="BK35" s="24">
        <f t="shared" si="3"/>
        <v>370.1538509137926</v>
      </c>
    </row>
    <row r="36" spans="1:63" s="25" customFormat="1" ht="15">
      <c r="A36" s="20"/>
      <c r="B36" s="7" t="s">
        <v>232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1.3765669946999999</v>
      </c>
      <c r="I36" s="22">
        <v>81.314072</v>
      </c>
      <c r="J36" s="22">
        <v>0</v>
      </c>
      <c r="K36" s="22">
        <v>0</v>
      </c>
      <c r="L36" s="23">
        <v>3.6973294554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0.0049216422</v>
      </c>
      <c r="S36" s="22">
        <v>0</v>
      </c>
      <c r="T36" s="22">
        <v>0</v>
      </c>
      <c r="U36" s="22">
        <v>0</v>
      </c>
      <c r="V36" s="23">
        <v>0.012844413499999999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26.074336981333335</v>
      </c>
      <c r="AW36" s="22">
        <v>2.0300449493194708</v>
      </c>
      <c r="AX36" s="22">
        <v>0</v>
      </c>
      <c r="AY36" s="22">
        <v>0</v>
      </c>
      <c r="AZ36" s="23">
        <v>5.034537970666666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0.15011727183333334</v>
      </c>
      <c r="BG36" s="22">
        <v>0</v>
      </c>
      <c r="BH36" s="22">
        <v>0</v>
      </c>
      <c r="BI36" s="22">
        <v>0</v>
      </c>
      <c r="BJ36" s="23">
        <v>0.016560980166666666</v>
      </c>
      <c r="BK36" s="24">
        <f t="shared" si="3"/>
        <v>119.71133265911948</v>
      </c>
    </row>
    <row r="37" spans="1:63" s="25" customFormat="1" ht="15">
      <c r="A37" s="20"/>
      <c r="B37" s="7" t="s">
        <v>234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1.9379433916666668</v>
      </c>
      <c r="I37" s="22">
        <v>100.33967333333335</v>
      </c>
      <c r="J37" s="22">
        <v>0</v>
      </c>
      <c r="K37" s="22">
        <v>0</v>
      </c>
      <c r="L37" s="23">
        <v>10.071393421933335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0.024551196833333334</v>
      </c>
      <c r="S37" s="22">
        <v>0</v>
      </c>
      <c r="T37" s="22">
        <v>0</v>
      </c>
      <c r="U37" s="22">
        <v>0</v>
      </c>
      <c r="V37" s="23">
        <v>0.01726492023333333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2.283419434295871</v>
      </c>
      <c r="AW37" s="22">
        <v>0</v>
      </c>
      <c r="AX37" s="22">
        <v>0</v>
      </c>
      <c r="AY37" s="22">
        <v>0</v>
      </c>
      <c r="AZ37" s="23">
        <v>3.2327584623666668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0.028783035966666672</v>
      </c>
      <c r="BG37" s="22">
        <v>0</v>
      </c>
      <c r="BH37" s="22">
        <v>0</v>
      </c>
      <c r="BI37" s="22">
        <v>0</v>
      </c>
      <c r="BJ37" s="23">
        <v>0.0010660066666666674</v>
      </c>
      <c r="BK37" s="24">
        <f aca="true" t="shared" si="4" ref="BK37:BK46">SUM(C37:BJ37)</f>
        <v>117.93685320329587</v>
      </c>
    </row>
    <row r="38" spans="1:63" s="25" customFormat="1" ht="15">
      <c r="A38" s="20"/>
      <c r="B38" s="7" t="s">
        <v>235</v>
      </c>
      <c r="C38" s="21">
        <v>0</v>
      </c>
      <c r="D38" s="22">
        <v>0</v>
      </c>
      <c r="E38" s="22">
        <v>0</v>
      </c>
      <c r="F38" s="22">
        <v>0</v>
      </c>
      <c r="G38" s="23">
        <v>0</v>
      </c>
      <c r="H38" s="21">
        <v>5.943936317366667</v>
      </c>
      <c r="I38" s="22">
        <v>11.223486428333333</v>
      </c>
      <c r="J38" s="22">
        <v>0</v>
      </c>
      <c r="K38" s="22">
        <v>0</v>
      </c>
      <c r="L38" s="23">
        <v>5.7858620813333355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4.2567618255</v>
      </c>
      <c r="S38" s="22">
        <v>0</v>
      </c>
      <c r="T38" s="22">
        <v>0</v>
      </c>
      <c r="U38" s="22">
        <v>0</v>
      </c>
      <c r="V38" s="23">
        <v>3.6193291338000004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25.923562171600008</v>
      </c>
      <c r="AW38" s="22">
        <v>9.05078015045762</v>
      </c>
      <c r="AX38" s="22">
        <v>0.10435896666666666</v>
      </c>
      <c r="AY38" s="22">
        <v>0</v>
      </c>
      <c r="AZ38" s="23">
        <v>8.371756388233333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19.010571928733338</v>
      </c>
      <c r="BG38" s="22">
        <v>10.947245167533332</v>
      </c>
      <c r="BH38" s="22">
        <v>0</v>
      </c>
      <c r="BI38" s="22">
        <v>0</v>
      </c>
      <c r="BJ38" s="23">
        <v>18.671572850800004</v>
      </c>
      <c r="BK38" s="24">
        <f t="shared" si="4"/>
        <v>122.90922341035764</v>
      </c>
    </row>
    <row r="39" spans="1:63" s="25" customFormat="1" ht="15">
      <c r="A39" s="20"/>
      <c r="B39" s="7" t="s">
        <v>236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9.610715083</v>
      </c>
      <c r="I39" s="22">
        <v>11.9549474</v>
      </c>
      <c r="J39" s="22">
        <v>0</v>
      </c>
      <c r="K39" s="22">
        <v>0</v>
      </c>
      <c r="L39" s="23">
        <v>1.8060475837333332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0.0160416854</v>
      </c>
      <c r="S39" s="22">
        <v>0</v>
      </c>
      <c r="T39" s="22">
        <v>0</v>
      </c>
      <c r="U39" s="22">
        <v>0</v>
      </c>
      <c r="V39" s="23">
        <v>9.317489550333338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4.5292213660666665</v>
      </c>
      <c r="AW39" s="22">
        <v>8.07682766031781</v>
      </c>
      <c r="AX39" s="22">
        <v>0</v>
      </c>
      <c r="AY39" s="22">
        <v>0</v>
      </c>
      <c r="AZ39" s="23">
        <v>0.5852773666666666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0.5491445201333334</v>
      </c>
      <c r="BG39" s="22">
        <v>0</v>
      </c>
      <c r="BH39" s="22">
        <v>0</v>
      </c>
      <c r="BI39" s="22">
        <v>0</v>
      </c>
      <c r="BJ39" s="23">
        <v>0.03192422</v>
      </c>
      <c r="BK39" s="24">
        <f t="shared" si="4"/>
        <v>46.47763643565115</v>
      </c>
    </row>
    <row r="40" spans="1:63" s="25" customFormat="1" ht="15">
      <c r="A40" s="20"/>
      <c r="B40" s="7" t="s">
        <v>164</v>
      </c>
      <c r="C40" s="21">
        <v>0</v>
      </c>
      <c r="D40" s="22">
        <v>5.34845</v>
      </c>
      <c r="E40" s="22">
        <v>0</v>
      </c>
      <c r="F40" s="22">
        <v>0</v>
      </c>
      <c r="G40" s="23">
        <v>0</v>
      </c>
      <c r="H40" s="21">
        <v>0.2365084565</v>
      </c>
      <c r="I40" s="22">
        <v>0</v>
      </c>
      <c r="J40" s="22">
        <v>0</v>
      </c>
      <c r="K40" s="22">
        <v>0</v>
      </c>
      <c r="L40" s="23">
        <v>0.05804600053333332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0.10820021066666666</v>
      </c>
      <c r="S40" s="22">
        <v>0</v>
      </c>
      <c r="T40" s="22">
        <v>0</v>
      </c>
      <c r="U40" s="22">
        <v>0</v>
      </c>
      <c r="V40" s="23">
        <v>0.00534845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0.0005270108333333334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24.956374236600016</v>
      </c>
      <c r="AW40" s="22">
        <v>2.8575503881431867</v>
      </c>
      <c r="AX40" s="22">
        <v>0</v>
      </c>
      <c r="AY40" s="22">
        <v>0</v>
      </c>
      <c r="AZ40" s="23">
        <v>0.2307100089666667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0.3477301913000001</v>
      </c>
      <c r="BG40" s="22">
        <v>1.5810325</v>
      </c>
      <c r="BH40" s="22">
        <v>0</v>
      </c>
      <c r="BI40" s="22">
        <v>0</v>
      </c>
      <c r="BJ40" s="23">
        <v>0.0031620649999999986</v>
      </c>
      <c r="BK40" s="24">
        <f t="shared" si="4"/>
        <v>35.7336395185432</v>
      </c>
    </row>
    <row r="41" spans="1:63" s="25" customFormat="1" ht="15">
      <c r="A41" s="20"/>
      <c r="B41" s="7" t="s">
        <v>254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0.1928856263</v>
      </c>
      <c r="I41" s="22">
        <v>7.358831666666667</v>
      </c>
      <c r="J41" s="22">
        <v>0</v>
      </c>
      <c r="K41" s="22">
        <v>0</v>
      </c>
      <c r="L41" s="23">
        <v>12.364134553600001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0.030495143333333335</v>
      </c>
      <c r="S41" s="22">
        <v>0</v>
      </c>
      <c r="T41" s="22">
        <v>0</v>
      </c>
      <c r="U41" s="22">
        <v>0</v>
      </c>
      <c r="V41" s="23">
        <v>3.1600925699999998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0.12990273033333333</v>
      </c>
      <c r="AW41" s="22">
        <v>2.61979386420159</v>
      </c>
      <c r="AX41" s="22">
        <v>0</v>
      </c>
      <c r="AY41" s="22">
        <v>0</v>
      </c>
      <c r="AZ41" s="23">
        <v>18.580728192300004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0.041507521</v>
      </c>
      <c r="BG41" s="22">
        <v>0</v>
      </c>
      <c r="BH41" s="22">
        <v>0</v>
      </c>
      <c r="BI41" s="22">
        <v>0</v>
      </c>
      <c r="BJ41" s="23">
        <v>0.6304834918000001</v>
      </c>
      <c r="BK41" s="24">
        <f>SUM(C41:BJ41)</f>
        <v>45.10885535953493</v>
      </c>
    </row>
    <row r="42" spans="1:63" s="25" customFormat="1" ht="15">
      <c r="A42" s="20"/>
      <c r="B42" s="7" t="s">
        <v>303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0.2759540853666667</v>
      </c>
      <c r="I42" s="22">
        <v>2.09896453</v>
      </c>
      <c r="J42" s="22">
        <v>2.0562375166666667</v>
      </c>
      <c r="K42" s="22">
        <v>0</v>
      </c>
      <c r="L42" s="23">
        <v>1.5074273033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1.3385125444333332</v>
      </c>
      <c r="S42" s="22">
        <v>0.26704383333333337</v>
      </c>
      <c r="T42" s="22">
        <v>1.0681753333333335</v>
      </c>
      <c r="U42" s="22">
        <v>0</v>
      </c>
      <c r="V42" s="23">
        <v>4.069229064566667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3.561824434333334</v>
      </c>
      <c r="AW42" s="22">
        <v>1.5648773607438171</v>
      </c>
      <c r="AX42" s="22">
        <v>0</v>
      </c>
      <c r="AY42" s="22">
        <v>0</v>
      </c>
      <c r="AZ42" s="23">
        <v>3.5433507556333335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5.965746682499998</v>
      </c>
      <c r="BG42" s="22">
        <v>0.3056363391666667</v>
      </c>
      <c r="BH42" s="22">
        <v>0.026701366666666667</v>
      </c>
      <c r="BI42" s="22">
        <v>0</v>
      </c>
      <c r="BJ42" s="23">
        <v>4.188279606066667</v>
      </c>
      <c r="BK42" s="24">
        <f t="shared" si="4"/>
        <v>31.837960756110483</v>
      </c>
    </row>
    <row r="43" spans="1:63" s="25" customFormat="1" ht="15">
      <c r="A43" s="20"/>
      <c r="B43" s="7" t="s">
        <v>304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0.03512822876666667</v>
      </c>
      <c r="I43" s="22">
        <v>3.2031820000000004</v>
      </c>
      <c r="J43" s="22">
        <v>0</v>
      </c>
      <c r="K43" s="22">
        <v>0</v>
      </c>
      <c r="L43" s="23">
        <v>0.6395686726666665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0.0232230495</v>
      </c>
      <c r="S43" s="22">
        <v>1.3880455333333332</v>
      </c>
      <c r="T43" s="22">
        <v>0</v>
      </c>
      <c r="U43" s="22">
        <v>0</v>
      </c>
      <c r="V43" s="23">
        <v>0.0010677273333333332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0.5856846635666668</v>
      </c>
      <c r="AW43" s="22">
        <v>3.7635461497998475</v>
      </c>
      <c r="AX43" s="22">
        <v>0</v>
      </c>
      <c r="AY43" s="22">
        <v>0</v>
      </c>
      <c r="AZ43" s="23">
        <v>1.1737658598999998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0.0120113175</v>
      </c>
      <c r="BG43" s="22">
        <v>0</v>
      </c>
      <c r="BH43" s="22">
        <v>0</v>
      </c>
      <c r="BI43" s="22">
        <v>0</v>
      </c>
      <c r="BJ43" s="23">
        <v>0.16076722263333335</v>
      </c>
      <c r="BK43" s="24">
        <f t="shared" si="4"/>
        <v>10.985990424999848</v>
      </c>
    </row>
    <row r="44" spans="1:63" s="25" customFormat="1" ht="15">
      <c r="A44" s="20"/>
      <c r="B44" s="7" t="s">
        <v>237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5.013847300233333</v>
      </c>
      <c r="I44" s="22">
        <v>100.02488629266665</v>
      </c>
      <c r="J44" s="22">
        <v>0</v>
      </c>
      <c r="K44" s="22">
        <v>0</v>
      </c>
      <c r="L44" s="23">
        <v>0.7686817600000001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0.5419444800000001</v>
      </c>
      <c r="S44" s="22">
        <v>0</v>
      </c>
      <c r="T44" s="22">
        <v>0</v>
      </c>
      <c r="U44" s="22">
        <v>0</v>
      </c>
      <c r="V44" s="23">
        <v>0.03655344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6.222370270793387</v>
      </c>
      <c r="AW44" s="22">
        <v>0</v>
      </c>
      <c r="AX44" s="22">
        <v>0</v>
      </c>
      <c r="AY44" s="22">
        <v>0</v>
      </c>
      <c r="AZ44" s="23">
        <v>3.8815735267333324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0.8351716703333334</v>
      </c>
      <c r="BG44" s="22">
        <v>0</v>
      </c>
      <c r="BH44" s="22">
        <v>0</v>
      </c>
      <c r="BI44" s="22">
        <v>0</v>
      </c>
      <c r="BJ44" s="23">
        <v>0.0010582246666666665</v>
      </c>
      <c r="BK44" s="24">
        <f t="shared" si="4"/>
        <v>117.32608696542673</v>
      </c>
    </row>
    <row r="45" spans="1:63" s="25" customFormat="1" ht="15">
      <c r="A45" s="20"/>
      <c r="B45" s="7" t="s">
        <v>238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5.751196675966669</v>
      </c>
      <c r="I45" s="22">
        <v>24.36073001023333</v>
      </c>
      <c r="J45" s="22">
        <v>0</v>
      </c>
      <c r="K45" s="22">
        <v>0</v>
      </c>
      <c r="L45" s="23">
        <v>0.4416295213999999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0.05278761466666667</v>
      </c>
      <c r="S45" s="22">
        <v>0</v>
      </c>
      <c r="T45" s="22">
        <v>0</v>
      </c>
      <c r="U45" s="22">
        <v>0</v>
      </c>
      <c r="V45" s="23">
        <v>0.007390266333333334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0.2705217928333334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7.118911060333335</v>
      </c>
      <c r="AW45" s="22">
        <v>0.3247826004536194</v>
      </c>
      <c r="AX45" s="22">
        <v>0</v>
      </c>
      <c r="AY45" s="22">
        <v>0</v>
      </c>
      <c r="AZ45" s="23">
        <v>1.249561565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0.9491065017000002</v>
      </c>
      <c r="BG45" s="22">
        <v>0</v>
      </c>
      <c r="BH45" s="22">
        <v>0</v>
      </c>
      <c r="BI45" s="22">
        <v>0</v>
      </c>
      <c r="BJ45" s="23">
        <v>0</v>
      </c>
      <c r="BK45" s="24">
        <f t="shared" si="4"/>
        <v>40.52661760892028</v>
      </c>
    </row>
    <row r="46" spans="1:63" s="25" customFormat="1" ht="15">
      <c r="A46" s="20"/>
      <c r="B46" s="7" t="s">
        <v>239</v>
      </c>
      <c r="C46" s="21">
        <v>0</v>
      </c>
      <c r="D46" s="22">
        <v>0</v>
      </c>
      <c r="E46" s="22">
        <v>0</v>
      </c>
      <c r="F46" s="22">
        <v>0</v>
      </c>
      <c r="G46" s="23">
        <v>0</v>
      </c>
      <c r="H46" s="21">
        <v>70.255916809</v>
      </c>
      <c r="I46" s="22">
        <v>43.693454833333334</v>
      </c>
      <c r="J46" s="22">
        <v>0</v>
      </c>
      <c r="K46" s="22">
        <v>0</v>
      </c>
      <c r="L46" s="23">
        <v>0.49484153666666664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0.013160679166666668</v>
      </c>
      <c r="S46" s="22">
        <v>0</v>
      </c>
      <c r="T46" s="22">
        <v>0</v>
      </c>
      <c r="U46" s="22">
        <v>0</v>
      </c>
      <c r="V46" s="23">
        <v>0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0.8905222598666668</v>
      </c>
      <c r="AW46" s="22">
        <v>0</v>
      </c>
      <c r="AX46" s="22">
        <v>0</v>
      </c>
      <c r="AY46" s="22">
        <v>0</v>
      </c>
      <c r="AZ46" s="23">
        <v>0.46061496199999996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1.0521581495</v>
      </c>
      <c r="BG46" s="22">
        <v>0</v>
      </c>
      <c r="BH46" s="22">
        <v>0</v>
      </c>
      <c r="BI46" s="22">
        <v>0</v>
      </c>
      <c r="BJ46" s="23">
        <v>0</v>
      </c>
      <c r="BK46" s="24">
        <f t="shared" si="4"/>
        <v>116.86066922953333</v>
      </c>
    </row>
    <row r="47" spans="1:63" s="25" customFormat="1" ht="15">
      <c r="A47" s="20"/>
      <c r="B47" s="7" t="s">
        <v>241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10.514515261233337</v>
      </c>
      <c r="I47" s="22">
        <v>5.888337162166667</v>
      </c>
      <c r="J47" s="22">
        <v>1.2973158333333332</v>
      </c>
      <c r="K47" s="22">
        <v>0</v>
      </c>
      <c r="L47" s="23">
        <v>6.250260809033333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5.257309838</v>
      </c>
      <c r="S47" s="22">
        <v>0</v>
      </c>
      <c r="T47" s="22">
        <v>0.10378526666666667</v>
      </c>
      <c r="U47" s="22">
        <v>0</v>
      </c>
      <c r="V47" s="23">
        <v>0.9642642621666666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25.609748450933335</v>
      </c>
      <c r="AW47" s="22">
        <v>4.415985266035303</v>
      </c>
      <c r="AX47" s="22">
        <v>0</v>
      </c>
      <c r="AY47" s="22">
        <v>0</v>
      </c>
      <c r="AZ47" s="23">
        <v>3.7414616142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11.860988890466668</v>
      </c>
      <c r="BG47" s="22">
        <v>0.07247806999999999</v>
      </c>
      <c r="BH47" s="22">
        <v>0</v>
      </c>
      <c r="BI47" s="22">
        <v>0</v>
      </c>
      <c r="BJ47" s="23">
        <v>1.7979633538666668</v>
      </c>
      <c r="BK47" s="24">
        <f>SUM(C47:BJ47)</f>
        <v>77.77441407810198</v>
      </c>
    </row>
    <row r="48" spans="1:63" s="25" customFormat="1" ht="15">
      <c r="A48" s="20"/>
      <c r="B48" s="7" t="s">
        <v>242</v>
      </c>
      <c r="C48" s="21">
        <v>0</v>
      </c>
      <c r="D48" s="22">
        <v>2.09503</v>
      </c>
      <c r="E48" s="22">
        <v>0</v>
      </c>
      <c r="F48" s="22">
        <v>0</v>
      </c>
      <c r="G48" s="23">
        <v>0</v>
      </c>
      <c r="H48" s="21">
        <v>4.673702152600002</v>
      </c>
      <c r="I48" s="22">
        <v>3.352048</v>
      </c>
      <c r="J48" s="22">
        <v>0</v>
      </c>
      <c r="K48" s="22">
        <v>0</v>
      </c>
      <c r="L48" s="23">
        <v>0.28282905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4.74524295</v>
      </c>
      <c r="S48" s="22">
        <v>0</v>
      </c>
      <c r="T48" s="22">
        <v>0</v>
      </c>
      <c r="U48" s="22">
        <v>0</v>
      </c>
      <c r="V48" s="23">
        <v>0.0010475150000000004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0.1569681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1.7586095810666664</v>
      </c>
      <c r="AW48" s="22">
        <v>4.532622254553386</v>
      </c>
      <c r="AX48" s="22">
        <v>0</v>
      </c>
      <c r="AY48" s="22">
        <v>0</v>
      </c>
      <c r="AZ48" s="23">
        <v>0.38718798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1.081090653033333</v>
      </c>
      <c r="BG48" s="22">
        <v>0</v>
      </c>
      <c r="BH48" s="22">
        <v>0</v>
      </c>
      <c r="BI48" s="22">
        <v>0</v>
      </c>
      <c r="BJ48" s="23">
        <v>0.007325178000000002</v>
      </c>
      <c r="BK48" s="24">
        <f>SUM(C48:BJ48)</f>
        <v>23.073703414253387</v>
      </c>
    </row>
    <row r="49" spans="1:63" s="25" customFormat="1" ht="15">
      <c r="A49" s="20"/>
      <c r="B49" s="7" t="s">
        <v>243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3.105342177766667</v>
      </c>
      <c r="I49" s="22">
        <v>0.6129644568</v>
      </c>
      <c r="J49" s="22">
        <v>0.2588358333333334</v>
      </c>
      <c r="K49" s="22">
        <v>0</v>
      </c>
      <c r="L49" s="23">
        <v>1.9232712969666668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3.1250668502999988</v>
      </c>
      <c r="S49" s="22">
        <v>5.3566164612666665</v>
      </c>
      <c r="T49" s="22">
        <v>0</v>
      </c>
      <c r="U49" s="22">
        <v>0</v>
      </c>
      <c r="V49" s="23">
        <v>0.721544831966667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24.6502838916</v>
      </c>
      <c r="AW49" s="22">
        <v>1.3455093693668834</v>
      </c>
      <c r="AX49" s="22">
        <v>0.15495525</v>
      </c>
      <c r="AY49" s="22">
        <v>0</v>
      </c>
      <c r="AZ49" s="23">
        <v>1.3513996889333333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5.562167968233335</v>
      </c>
      <c r="BG49" s="22">
        <v>2.773698975</v>
      </c>
      <c r="BH49" s="22">
        <v>0</v>
      </c>
      <c r="BI49" s="22">
        <v>0</v>
      </c>
      <c r="BJ49" s="23">
        <v>3.524952577033334</v>
      </c>
      <c r="BK49" s="24">
        <f>SUM(C49:BJ49)</f>
        <v>54.466609628566886</v>
      </c>
    </row>
    <row r="50" spans="1:63" s="25" customFormat="1" ht="15">
      <c r="A50" s="20"/>
      <c r="B50" s="7" t="s">
        <v>245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0.10050669586666665</v>
      </c>
      <c r="I50" s="22">
        <v>6.5834853</v>
      </c>
      <c r="J50" s="22">
        <v>0</v>
      </c>
      <c r="K50" s="22">
        <v>0</v>
      </c>
      <c r="L50" s="23">
        <v>5.349029556366667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1.4147593482000005</v>
      </c>
      <c r="S50" s="22">
        <v>0</v>
      </c>
      <c r="T50" s="22">
        <v>0</v>
      </c>
      <c r="U50" s="22">
        <v>0</v>
      </c>
      <c r="V50" s="23">
        <v>0.010336545499999999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0.12528668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8.753132999466667</v>
      </c>
      <c r="AW50" s="22">
        <v>1.0803509273200795</v>
      </c>
      <c r="AX50" s="22">
        <v>0</v>
      </c>
      <c r="AY50" s="22">
        <v>0</v>
      </c>
      <c r="AZ50" s="23">
        <v>0.18112277699999998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0.3362187035666666</v>
      </c>
      <c r="BG50" s="22">
        <v>0</v>
      </c>
      <c r="BH50" s="22">
        <v>0</v>
      </c>
      <c r="BI50" s="22">
        <v>0</v>
      </c>
      <c r="BJ50" s="23">
        <v>0.002088111333333334</v>
      </c>
      <c r="BK50" s="24">
        <f>SUM(C50:BJ50)</f>
        <v>23.936317644620075</v>
      </c>
    </row>
    <row r="51" spans="1:63" s="25" customFormat="1" ht="15">
      <c r="A51" s="20"/>
      <c r="B51" s="7" t="s">
        <v>246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1.0900016590333335</v>
      </c>
      <c r="I51" s="22">
        <v>26.5017924305</v>
      </c>
      <c r="J51" s="22">
        <v>0</v>
      </c>
      <c r="K51" s="22">
        <v>0</v>
      </c>
      <c r="L51" s="23">
        <v>5.3853483263666675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0.03641349833333333</v>
      </c>
      <c r="S51" s="22">
        <v>0</v>
      </c>
      <c r="T51" s="22">
        <v>0</v>
      </c>
      <c r="U51" s="22">
        <v>0</v>
      </c>
      <c r="V51" s="23">
        <v>0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2.070119704133333</v>
      </c>
      <c r="AW51" s="22">
        <v>2.598739999797616</v>
      </c>
      <c r="AX51" s="22">
        <v>0</v>
      </c>
      <c r="AY51" s="22">
        <v>0</v>
      </c>
      <c r="AZ51" s="23">
        <v>5.1813366372333345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1.1741107329999998</v>
      </c>
      <c r="BG51" s="22">
        <v>0</v>
      </c>
      <c r="BH51" s="22">
        <v>0</v>
      </c>
      <c r="BI51" s="22">
        <v>0</v>
      </c>
      <c r="BJ51" s="23">
        <v>0.033263872</v>
      </c>
      <c r="BK51" s="24">
        <f>SUM(C51:BJ51)</f>
        <v>44.07112686039762</v>
      </c>
    </row>
    <row r="52" spans="1:63" s="25" customFormat="1" ht="15">
      <c r="A52" s="20"/>
      <c r="B52" s="7" t="s">
        <v>247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1.4954720836666666</v>
      </c>
      <c r="I52" s="22">
        <v>0.633829455</v>
      </c>
      <c r="J52" s="22">
        <v>0</v>
      </c>
      <c r="K52" s="22">
        <v>0</v>
      </c>
      <c r="L52" s="23">
        <v>0.5003645535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0.8315327715666667</v>
      </c>
      <c r="S52" s="22">
        <v>0</v>
      </c>
      <c r="T52" s="22">
        <v>0</v>
      </c>
      <c r="U52" s="22">
        <v>0</v>
      </c>
      <c r="V52" s="23">
        <v>0.5785371269999999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7.977019233566668</v>
      </c>
      <c r="AW52" s="22">
        <v>1.2858433377519605</v>
      </c>
      <c r="AX52" s="22">
        <v>0.070772207</v>
      </c>
      <c r="AY52" s="22">
        <v>0</v>
      </c>
      <c r="AZ52" s="23">
        <v>2.1611781869666666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4.763023257833333</v>
      </c>
      <c r="BG52" s="22">
        <v>7.606214369766666</v>
      </c>
      <c r="BH52" s="22">
        <v>0</v>
      </c>
      <c r="BI52" s="22">
        <v>0</v>
      </c>
      <c r="BJ52" s="23">
        <v>0.6607174875000001</v>
      </c>
      <c r="BK52" s="24">
        <f aca="true" t="shared" si="5" ref="BK52:BK115">SUM(C52:BJ52)</f>
        <v>28.564504071118627</v>
      </c>
    </row>
    <row r="53" spans="1:63" s="25" customFormat="1" ht="15">
      <c r="A53" s="20"/>
      <c r="B53" s="7" t="s">
        <v>248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1.3322247963</v>
      </c>
      <c r="I53" s="22">
        <v>5.187831666666667</v>
      </c>
      <c r="J53" s="22">
        <v>0</v>
      </c>
      <c r="K53" s="22">
        <v>0</v>
      </c>
      <c r="L53" s="23">
        <v>3.5951673449999997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0.15272976426666665</v>
      </c>
      <c r="S53" s="22">
        <v>0</v>
      </c>
      <c r="T53" s="22">
        <v>0</v>
      </c>
      <c r="U53" s="22">
        <v>0</v>
      </c>
      <c r="V53" s="23">
        <v>2.3305814979333337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1.7865623428333333</v>
      </c>
      <c r="AW53" s="22">
        <v>2.073491333399737</v>
      </c>
      <c r="AX53" s="22">
        <v>0</v>
      </c>
      <c r="AY53" s="22">
        <v>0</v>
      </c>
      <c r="AZ53" s="23">
        <v>5.769489635000001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1.0678480366666665</v>
      </c>
      <c r="BG53" s="22">
        <v>0</v>
      </c>
      <c r="BH53" s="22">
        <v>0</v>
      </c>
      <c r="BI53" s="22">
        <v>0</v>
      </c>
      <c r="BJ53" s="23">
        <v>0.041988199500000004</v>
      </c>
      <c r="BK53" s="24">
        <f t="shared" si="5"/>
        <v>23.33791461756641</v>
      </c>
    </row>
    <row r="54" spans="1:63" s="25" customFormat="1" ht="15">
      <c r="A54" s="20"/>
      <c r="B54" s="7" t="s">
        <v>249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3.1050505994</v>
      </c>
      <c r="I54" s="22">
        <v>0.7101188942666666</v>
      </c>
      <c r="J54" s="22">
        <v>1.0221926666666665</v>
      </c>
      <c r="K54" s="22">
        <v>0</v>
      </c>
      <c r="L54" s="23">
        <v>3.0205306082333334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1.3007637097</v>
      </c>
      <c r="S54" s="22">
        <v>0</v>
      </c>
      <c r="T54" s="22">
        <v>5.121348941633332</v>
      </c>
      <c r="U54" s="22">
        <v>0</v>
      </c>
      <c r="V54" s="23">
        <v>0.202394148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9.022890948833334</v>
      </c>
      <c r="AW54" s="22">
        <v>0.44910227918556167</v>
      </c>
      <c r="AX54" s="22">
        <v>0</v>
      </c>
      <c r="AY54" s="22">
        <v>0</v>
      </c>
      <c r="AZ54" s="23">
        <v>3.8438738206000003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4.442524759399999</v>
      </c>
      <c r="BG54" s="22">
        <v>0.02041374</v>
      </c>
      <c r="BH54" s="22">
        <v>0</v>
      </c>
      <c r="BI54" s="22">
        <v>0</v>
      </c>
      <c r="BJ54" s="23">
        <v>0.2126244124666667</v>
      </c>
      <c r="BK54" s="24">
        <f t="shared" si="5"/>
        <v>32.47382952838556</v>
      </c>
    </row>
    <row r="55" spans="1:63" s="25" customFormat="1" ht="15">
      <c r="A55" s="20"/>
      <c r="B55" s="7" t="s">
        <v>250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1">
        <v>0.11283753353333334</v>
      </c>
      <c r="I55" s="22">
        <v>15.388334999999998</v>
      </c>
      <c r="J55" s="22">
        <v>0</v>
      </c>
      <c r="K55" s="22">
        <v>0</v>
      </c>
      <c r="L55" s="23">
        <v>0.038983782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0.424718046</v>
      </c>
      <c r="S55" s="22">
        <v>0</v>
      </c>
      <c r="T55" s="22">
        <v>0</v>
      </c>
      <c r="U55" s="22">
        <v>0</v>
      </c>
      <c r="V55" s="23">
        <v>0.0179530575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1.652291004</v>
      </c>
      <c r="AW55" s="22">
        <v>6.153783999996664</v>
      </c>
      <c r="AX55" s="22">
        <v>0</v>
      </c>
      <c r="AY55" s="22">
        <v>0</v>
      </c>
      <c r="AZ55" s="23">
        <v>2.051261333333333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0.008697348133333331</v>
      </c>
      <c r="BG55" s="22">
        <v>0</v>
      </c>
      <c r="BH55" s="22">
        <v>0</v>
      </c>
      <c r="BI55" s="22">
        <v>0</v>
      </c>
      <c r="BJ55" s="23">
        <v>0</v>
      </c>
      <c r="BK55" s="24">
        <f t="shared" si="5"/>
        <v>25.84886110449666</v>
      </c>
    </row>
    <row r="56" spans="1:63" s="25" customFormat="1" ht="15">
      <c r="A56" s="20"/>
      <c r="B56" s="7" t="s">
        <v>251</v>
      </c>
      <c r="C56" s="21">
        <v>0</v>
      </c>
      <c r="D56" s="22">
        <v>0</v>
      </c>
      <c r="E56" s="22">
        <v>0</v>
      </c>
      <c r="F56" s="22">
        <v>0</v>
      </c>
      <c r="G56" s="23">
        <v>0</v>
      </c>
      <c r="H56" s="21">
        <v>0.14685732273333335</v>
      </c>
      <c r="I56" s="22">
        <v>5.8252052999999995</v>
      </c>
      <c r="J56" s="22">
        <v>0</v>
      </c>
      <c r="K56" s="22">
        <v>0</v>
      </c>
      <c r="L56" s="23">
        <v>0.17970100836666666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0.03529728360000001</v>
      </c>
      <c r="S56" s="22">
        <v>11.987072861133333</v>
      </c>
      <c r="T56" s="22">
        <v>0</v>
      </c>
      <c r="U56" s="22">
        <v>0</v>
      </c>
      <c r="V56" s="23">
        <v>0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0.21685404310000003</v>
      </c>
      <c r="AW56" s="22">
        <v>8.984843474796081</v>
      </c>
      <c r="AX56" s="22">
        <v>0</v>
      </c>
      <c r="AY56" s="22">
        <v>0</v>
      </c>
      <c r="AZ56" s="23">
        <v>0.5460186507666666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0.035719793433333334</v>
      </c>
      <c r="BG56" s="22">
        <v>0</v>
      </c>
      <c r="BH56" s="22">
        <v>0</v>
      </c>
      <c r="BI56" s="22">
        <v>0</v>
      </c>
      <c r="BJ56" s="23">
        <v>0</v>
      </c>
      <c r="BK56" s="24">
        <f t="shared" si="5"/>
        <v>27.95756973792941</v>
      </c>
    </row>
    <row r="57" spans="1:63" s="25" customFormat="1" ht="15">
      <c r="A57" s="20"/>
      <c r="B57" s="7" t="s">
        <v>252</v>
      </c>
      <c r="C57" s="21">
        <v>0</v>
      </c>
      <c r="D57" s="22">
        <v>0</v>
      </c>
      <c r="E57" s="22">
        <v>0</v>
      </c>
      <c r="F57" s="22">
        <v>0</v>
      </c>
      <c r="G57" s="23">
        <v>0</v>
      </c>
      <c r="H57" s="21">
        <v>4.1793997834333325</v>
      </c>
      <c r="I57" s="22">
        <v>8.445948716666667</v>
      </c>
      <c r="J57" s="22">
        <v>0</v>
      </c>
      <c r="K57" s="22">
        <v>0</v>
      </c>
      <c r="L57" s="23">
        <v>3.5098061916666667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0.46148493123333345</v>
      </c>
      <c r="S57" s="22">
        <v>0</v>
      </c>
      <c r="T57" s="22">
        <v>2.0909015413333343</v>
      </c>
      <c r="U57" s="22">
        <v>0</v>
      </c>
      <c r="V57" s="23">
        <v>0.25164648166666664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7.149104353233332</v>
      </c>
      <c r="AW57" s="22">
        <v>1.0174770003002114</v>
      </c>
      <c r="AX57" s="22">
        <v>0</v>
      </c>
      <c r="AY57" s="22">
        <v>0</v>
      </c>
      <c r="AZ57" s="23">
        <v>7.029293268666667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1.5878800454666666</v>
      </c>
      <c r="BG57" s="22">
        <v>0</v>
      </c>
      <c r="BH57" s="22">
        <v>0</v>
      </c>
      <c r="BI57" s="22">
        <v>0</v>
      </c>
      <c r="BJ57" s="23">
        <v>0.7275898624333333</v>
      </c>
      <c r="BK57" s="24">
        <f t="shared" si="5"/>
        <v>36.45053217610022</v>
      </c>
    </row>
    <row r="58" spans="1:63" s="25" customFormat="1" ht="15">
      <c r="A58" s="20"/>
      <c r="B58" s="7" t="s">
        <v>229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0.2646774028333333</v>
      </c>
      <c r="I58" s="22">
        <v>50.47306251016667</v>
      </c>
      <c r="J58" s="22">
        <v>2.1184</v>
      </c>
      <c r="K58" s="22">
        <v>0</v>
      </c>
      <c r="L58" s="23">
        <v>0.015888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0.1371664</v>
      </c>
      <c r="S58" s="22">
        <v>0</v>
      </c>
      <c r="T58" s="22">
        <v>0</v>
      </c>
      <c r="U58" s="22">
        <v>0</v>
      </c>
      <c r="V58" s="23">
        <v>0.0022243200000000006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1.4683435508333331</v>
      </c>
      <c r="AW58" s="22">
        <v>3.547196928737348</v>
      </c>
      <c r="AX58" s="22">
        <v>0</v>
      </c>
      <c r="AY58" s="22">
        <v>0</v>
      </c>
      <c r="AZ58" s="23">
        <v>1.4983775049666668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0.16396917900000002</v>
      </c>
      <c r="BG58" s="22">
        <v>0.05289328333333334</v>
      </c>
      <c r="BH58" s="22">
        <v>5.289317754533333</v>
      </c>
      <c r="BI58" s="22">
        <v>0</v>
      </c>
      <c r="BJ58" s="23">
        <v>0</v>
      </c>
      <c r="BK58" s="24">
        <f t="shared" si="5"/>
        <v>65.03151683440402</v>
      </c>
    </row>
    <row r="59" spans="1:63" s="25" customFormat="1" ht="15">
      <c r="A59" s="20"/>
      <c r="B59" s="7" t="s">
        <v>240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0.39890484633333345</v>
      </c>
      <c r="I59" s="22">
        <v>19.646650398766667</v>
      </c>
      <c r="J59" s="22">
        <v>0</v>
      </c>
      <c r="K59" s="22">
        <v>0</v>
      </c>
      <c r="L59" s="23">
        <v>0.4719123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0.16130739293333335</v>
      </c>
      <c r="S59" s="22">
        <v>4.194776</v>
      </c>
      <c r="T59" s="22">
        <v>0</v>
      </c>
      <c r="U59" s="22">
        <v>0</v>
      </c>
      <c r="V59" s="23">
        <v>0.000524347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0.20395903873333332</v>
      </c>
      <c r="AW59" s="22">
        <v>1.3314288100199165</v>
      </c>
      <c r="AX59" s="22">
        <v>0</v>
      </c>
      <c r="AY59" s="22">
        <v>0</v>
      </c>
      <c r="AZ59" s="23">
        <v>2.0993944079999998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0.06416910890000001</v>
      </c>
      <c r="BG59" s="22">
        <v>0</v>
      </c>
      <c r="BH59" s="22">
        <v>0</v>
      </c>
      <c r="BI59" s="22">
        <v>0</v>
      </c>
      <c r="BJ59" s="23">
        <v>0</v>
      </c>
      <c r="BK59" s="24">
        <f t="shared" si="5"/>
        <v>28.573026650686582</v>
      </c>
    </row>
    <row r="60" spans="1:63" s="25" customFormat="1" ht="15">
      <c r="A60" s="20"/>
      <c r="B60" s="7" t="s">
        <v>53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0.11402337960000002</v>
      </c>
      <c r="I60" s="22">
        <v>0.4237391896835174</v>
      </c>
      <c r="J60" s="22">
        <v>0</v>
      </c>
      <c r="K60" s="22">
        <v>0</v>
      </c>
      <c r="L60" s="23">
        <v>0.08995585006666668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0.41536116546666646</v>
      </c>
      <c r="S60" s="22">
        <v>1.0956721151</v>
      </c>
      <c r="T60" s="22">
        <v>0</v>
      </c>
      <c r="U60" s="22">
        <v>0</v>
      </c>
      <c r="V60" s="23">
        <v>0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0.01137381063333333</v>
      </c>
      <c r="AC60" s="22">
        <v>0</v>
      </c>
      <c r="AD60" s="22">
        <v>0</v>
      </c>
      <c r="AE60" s="22">
        <v>0</v>
      </c>
      <c r="AF60" s="23">
        <v>0.068667775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4.027639999999999E-05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0.7765267671501841</v>
      </c>
      <c r="AW60" s="22">
        <v>0.2808689910333333</v>
      </c>
      <c r="AX60" s="22">
        <v>0</v>
      </c>
      <c r="AY60" s="22">
        <v>0</v>
      </c>
      <c r="AZ60" s="23">
        <v>3.1448887078666665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0.4393511012000001</v>
      </c>
      <c r="BG60" s="22">
        <v>0.22890481449999994</v>
      </c>
      <c r="BH60" s="22">
        <v>0</v>
      </c>
      <c r="BI60" s="22">
        <v>0</v>
      </c>
      <c r="BJ60" s="23">
        <v>0.7342009753000002</v>
      </c>
      <c r="BK60" s="24">
        <f t="shared" si="5"/>
        <v>7.823574919000368</v>
      </c>
    </row>
    <row r="61" spans="1:63" s="25" customFormat="1" ht="15">
      <c r="A61" s="20"/>
      <c r="B61" s="7" t="s">
        <v>54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0.0022218175333333333</v>
      </c>
      <c r="I61" s="22">
        <v>0.08789122349999999</v>
      </c>
      <c r="J61" s="22">
        <v>0</v>
      </c>
      <c r="K61" s="22">
        <v>0</v>
      </c>
      <c r="L61" s="23">
        <v>0.16323981803333337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0.32091719223333326</v>
      </c>
      <c r="S61" s="22">
        <v>0</v>
      </c>
      <c r="T61" s="22">
        <v>0.6044807310333333</v>
      </c>
      <c r="U61" s="22">
        <v>0</v>
      </c>
      <c r="V61" s="23">
        <v>0.3724820014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2.117225839</v>
      </c>
      <c r="AW61" s="22">
        <v>0.9049615134693382</v>
      </c>
      <c r="AX61" s="22">
        <v>0</v>
      </c>
      <c r="AY61" s="22">
        <v>0</v>
      </c>
      <c r="AZ61" s="23">
        <v>3.223985353133333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0.19564069276666668</v>
      </c>
      <c r="BG61" s="22">
        <v>0.9226139829666665</v>
      </c>
      <c r="BH61" s="22">
        <v>0</v>
      </c>
      <c r="BI61" s="22">
        <v>0</v>
      </c>
      <c r="BJ61" s="23">
        <v>0.6520525946666667</v>
      </c>
      <c r="BK61" s="24">
        <f t="shared" si="5"/>
        <v>9.567712759736004</v>
      </c>
    </row>
    <row r="62" spans="1:63" s="25" customFormat="1" ht="15">
      <c r="A62" s="20"/>
      <c r="B62" s="7" t="s">
        <v>79</v>
      </c>
      <c r="C62" s="21">
        <v>0</v>
      </c>
      <c r="D62" s="22">
        <v>0</v>
      </c>
      <c r="E62" s="22">
        <v>0</v>
      </c>
      <c r="F62" s="22">
        <v>0</v>
      </c>
      <c r="G62" s="23">
        <v>0</v>
      </c>
      <c r="H62" s="21">
        <v>0.086779782</v>
      </c>
      <c r="I62" s="22">
        <v>0</v>
      </c>
      <c r="J62" s="22">
        <v>0</v>
      </c>
      <c r="K62" s="22">
        <v>0</v>
      </c>
      <c r="L62" s="23">
        <v>0.02973762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0.065828277</v>
      </c>
      <c r="S62" s="22">
        <v>0</v>
      </c>
      <c r="T62" s="22">
        <v>0</v>
      </c>
      <c r="U62" s="22">
        <v>0</v>
      </c>
      <c r="V62" s="23">
        <v>0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38.149976758600005</v>
      </c>
      <c r="AW62" s="22">
        <v>1.0792003055030464</v>
      </c>
      <c r="AX62" s="22">
        <v>0</v>
      </c>
      <c r="AY62" s="22">
        <v>0</v>
      </c>
      <c r="AZ62" s="23">
        <v>6.382639665400001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2.9474882220999996</v>
      </c>
      <c r="BG62" s="22">
        <v>0</v>
      </c>
      <c r="BH62" s="22">
        <v>0</v>
      </c>
      <c r="BI62" s="22">
        <v>0</v>
      </c>
      <c r="BJ62" s="23">
        <v>0.1604723888333333</v>
      </c>
      <c r="BK62" s="24">
        <f t="shared" si="5"/>
        <v>48.90212301943638</v>
      </c>
    </row>
    <row r="63" spans="1:63" s="25" customFormat="1" ht="15">
      <c r="A63" s="20"/>
      <c r="B63" s="7" t="s">
        <v>80</v>
      </c>
      <c r="C63" s="21">
        <v>0</v>
      </c>
      <c r="D63" s="22">
        <v>0</v>
      </c>
      <c r="E63" s="22">
        <v>0</v>
      </c>
      <c r="F63" s="22">
        <v>0</v>
      </c>
      <c r="G63" s="23">
        <v>0</v>
      </c>
      <c r="H63" s="21">
        <v>0.3835107525</v>
      </c>
      <c r="I63" s="22">
        <v>0</v>
      </c>
      <c r="J63" s="22">
        <v>0</v>
      </c>
      <c r="K63" s="22">
        <v>0</v>
      </c>
      <c r="L63" s="23">
        <v>0.0334571475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0.0164005605</v>
      </c>
      <c r="S63" s="22">
        <v>0</v>
      </c>
      <c r="T63" s="22">
        <v>0</v>
      </c>
      <c r="U63" s="22">
        <v>0</v>
      </c>
      <c r="V63" s="23">
        <v>0.045921575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15.01739296926667</v>
      </c>
      <c r="AW63" s="22">
        <v>3.4522974782680684</v>
      </c>
      <c r="AX63" s="22">
        <v>0</v>
      </c>
      <c r="AY63" s="22">
        <v>0</v>
      </c>
      <c r="AZ63" s="23">
        <v>5.898948577600001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2.3644685298</v>
      </c>
      <c r="BG63" s="22">
        <v>0.3172144166666667</v>
      </c>
      <c r="BH63" s="22">
        <v>0</v>
      </c>
      <c r="BI63" s="22">
        <v>0</v>
      </c>
      <c r="BJ63" s="23">
        <v>0.07359775423333334</v>
      </c>
      <c r="BK63" s="24">
        <f t="shared" si="5"/>
        <v>27.60320976133474</v>
      </c>
    </row>
    <row r="64" spans="1:63" s="25" customFormat="1" ht="15">
      <c r="A64" s="20"/>
      <c r="B64" s="7" t="s">
        <v>84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0.2149015272</v>
      </c>
      <c r="I64" s="22">
        <v>0</v>
      </c>
      <c r="J64" s="22">
        <v>0</v>
      </c>
      <c r="K64" s="22">
        <v>0</v>
      </c>
      <c r="L64" s="23">
        <v>0.13468337446666667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0.08365100223333333</v>
      </c>
      <c r="S64" s="22">
        <v>0</v>
      </c>
      <c r="T64" s="22">
        <v>0</v>
      </c>
      <c r="U64" s="22">
        <v>0</v>
      </c>
      <c r="V64" s="23">
        <v>0.0013152673333333331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30.07821446686668</v>
      </c>
      <c r="AW64" s="22">
        <v>2.886276185380453</v>
      </c>
      <c r="AX64" s="22">
        <v>0</v>
      </c>
      <c r="AY64" s="22">
        <v>0</v>
      </c>
      <c r="AZ64" s="23">
        <v>4.346560083066668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3.876913759366667</v>
      </c>
      <c r="BG64" s="22">
        <v>3.4887506666666668</v>
      </c>
      <c r="BH64" s="22">
        <v>0</v>
      </c>
      <c r="BI64" s="22">
        <v>0</v>
      </c>
      <c r="BJ64" s="23">
        <v>0.6107565971666664</v>
      </c>
      <c r="BK64" s="24">
        <f t="shared" si="5"/>
        <v>45.72202292974713</v>
      </c>
    </row>
    <row r="65" spans="1:63" s="25" customFormat="1" ht="15">
      <c r="A65" s="20"/>
      <c r="B65" s="7" t="s">
        <v>85</v>
      </c>
      <c r="C65" s="21">
        <v>0</v>
      </c>
      <c r="D65" s="22">
        <v>0</v>
      </c>
      <c r="E65" s="22">
        <v>0</v>
      </c>
      <c r="F65" s="22">
        <v>0</v>
      </c>
      <c r="G65" s="23">
        <v>0</v>
      </c>
      <c r="H65" s="21">
        <v>0.1008602394666667</v>
      </c>
      <c r="I65" s="22">
        <v>0</v>
      </c>
      <c r="J65" s="22">
        <v>0</v>
      </c>
      <c r="K65" s="22">
        <v>0</v>
      </c>
      <c r="L65" s="23">
        <v>0.18500912086666665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0.12646491193333334</v>
      </c>
      <c r="S65" s="22">
        <v>0</v>
      </c>
      <c r="T65" s="22">
        <v>0</v>
      </c>
      <c r="U65" s="22">
        <v>0</v>
      </c>
      <c r="V65" s="23">
        <v>0.0013158543333333334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0.06317008333333334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0.31585041666666663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139.81350095849996</v>
      </c>
      <c r="AW65" s="22">
        <v>3.9125292883359313</v>
      </c>
      <c r="AX65" s="22">
        <v>0</v>
      </c>
      <c r="AY65" s="22">
        <v>0</v>
      </c>
      <c r="AZ65" s="23">
        <v>18.487933577166665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6.5262438988</v>
      </c>
      <c r="BG65" s="22">
        <v>0</v>
      </c>
      <c r="BH65" s="22">
        <v>0</v>
      </c>
      <c r="BI65" s="22">
        <v>0</v>
      </c>
      <c r="BJ65" s="23">
        <v>1.1017835295</v>
      </c>
      <c r="BK65" s="24">
        <f t="shared" si="5"/>
        <v>170.63466187890256</v>
      </c>
    </row>
    <row r="66" spans="1:63" s="25" customFormat="1" ht="15">
      <c r="A66" s="20"/>
      <c r="B66" s="7" t="s">
        <v>93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0.29820006820000006</v>
      </c>
      <c r="I66" s="22">
        <v>0</v>
      </c>
      <c r="J66" s="22">
        <v>0</v>
      </c>
      <c r="K66" s="22">
        <v>0</v>
      </c>
      <c r="L66" s="23">
        <v>0.4222407212000001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0.0296726055</v>
      </c>
      <c r="S66" s="22">
        <v>0</v>
      </c>
      <c r="T66" s="22">
        <v>0</v>
      </c>
      <c r="U66" s="22">
        <v>0</v>
      </c>
      <c r="V66" s="23">
        <v>0.0057803774999999995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27.93131565156667</v>
      </c>
      <c r="AW66" s="22">
        <v>2.5566444407664495</v>
      </c>
      <c r="AX66" s="22">
        <v>0</v>
      </c>
      <c r="AY66" s="22">
        <v>0</v>
      </c>
      <c r="AZ66" s="23">
        <v>3.2867388083666667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1.6521258030666668</v>
      </c>
      <c r="BG66" s="22">
        <v>0.3863518633333333</v>
      </c>
      <c r="BH66" s="22">
        <v>0</v>
      </c>
      <c r="BI66" s="22">
        <v>0</v>
      </c>
      <c r="BJ66" s="23">
        <v>0.16902617583333332</v>
      </c>
      <c r="BK66" s="24">
        <f t="shared" si="5"/>
        <v>36.73809651533311</v>
      </c>
    </row>
    <row r="67" spans="1:63" s="25" customFormat="1" ht="15">
      <c r="A67" s="20"/>
      <c r="B67" s="7" t="s">
        <v>94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0.6401447143</v>
      </c>
      <c r="I67" s="22">
        <v>0</v>
      </c>
      <c r="J67" s="22">
        <v>0</v>
      </c>
      <c r="K67" s="22">
        <v>0</v>
      </c>
      <c r="L67" s="23">
        <v>0.22967496573333335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0.012009750399999998</v>
      </c>
      <c r="S67" s="22">
        <v>0</v>
      </c>
      <c r="T67" s="22">
        <v>0</v>
      </c>
      <c r="U67" s="22">
        <v>0</v>
      </c>
      <c r="V67" s="23">
        <v>0.0277725478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97.52385957146666</v>
      </c>
      <c r="AW67" s="22">
        <v>1.7641676323384456</v>
      </c>
      <c r="AX67" s="22">
        <v>0</v>
      </c>
      <c r="AY67" s="22">
        <v>0</v>
      </c>
      <c r="AZ67" s="23">
        <v>5.520234271166667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5.181954651166666</v>
      </c>
      <c r="BG67" s="22">
        <v>0</v>
      </c>
      <c r="BH67" s="22">
        <v>0</v>
      </c>
      <c r="BI67" s="22">
        <v>0</v>
      </c>
      <c r="BJ67" s="23">
        <v>0.025620041633333333</v>
      </c>
      <c r="BK67" s="24">
        <f t="shared" si="5"/>
        <v>110.9254381460051</v>
      </c>
    </row>
    <row r="68" spans="1:63" s="25" customFormat="1" ht="15">
      <c r="A68" s="20"/>
      <c r="B68" s="7" t="s">
        <v>101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0.6966609738333333</v>
      </c>
      <c r="I68" s="22">
        <v>0</v>
      </c>
      <c r="J68" s="22">
        <v>0</v>
      </c>
      <c r="K68" s="22">
        <v>0</v>
      </c>
      <c r="L68" s="23">
        <v>0.18878372333333335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0.2805396936</v>
      </c>
      <c r="S68" s="22">
        <v>0</v>
      </c>
      <c r="T68" s="22">
        <v>0</v>
      </c>
      <c r="U68" s="22">
        <v>0</v>
      </c>
      <c r="V68" s="23">
        <v>0.06190635083333333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70.54993511220002</v>
      </c>
      <c r="AW68" s="22">
        <v>2.570142788153416</v>
      </c>
      <c r="AX68" s="22">
        <v>0</v>
      </c>
      <c r="AY68" s="22">
        <v>0</v>
      </c>
      <c r="AZ68" s="23">
        <v>6.412669406166667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9.93464795263333</v>
      </c>
      <c r="BG68" s="22">
        <v>4.288023545433334</v>
      </c>
      <c r="BH68" s="22">
        <v>0</v>
      </c>
      <c r="BI68" s="22">
        <v>0</v>
      </c>
      <c r="BJ68" s="23">
        <v>0.2498442306666667</v>
      </c>
      <c r="BK68" s="24">
        <f t="shared" si="5"/>
        <v>95.23315377685344</v>
      </c>
    </row>
    <row r="69" spans="1:63" s="25" customFormat="1" ht="15">
      <c r="A69" s="20"/>
      <c r="B69" s="7" t="s">
        <v>102</v>
      </c>
      <c r="C69" s="21">
        <v>0</v>
      </c>
      <c r="D69" s="22">
        <v>0</v>
      </c>
      <c r="E69" s="22">
        <v>0</v>
      </c>
      <c r="F69" s="22">
        <v>0</v>
      </c>
      <c r="G69" s="23">
        <v>0</v>
      </c>
      <c r="H69" s="21">
        <v>0.4070348405666666</v>
      </c>
      <c r="I69" s="22">
        <v>0</v>
      </c>
      <c r="J69" s="22">
        <v>0</v>
      </c>
      <c r="K69" s="22">
        <v>0</v>
      </c>
      <c r="L69" s="23">
        <v>0.23850429503333334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0.14237647479999999</v>
      </c>
      <c r="S69" s="22">
        <v>0</v>
      </c>
      <c r="T69" s="22">
        <v>0</v>
      </c>
      <c r="U69" s="22">
        <v>0</v>
      </c>
      <c r="V69" s="23">
        <v>0.44659529070000004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0.011979016666666667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84.96476978946664</v>
      </c>
      <c r="AW69" s="22">
        <v>9.016923439738502</v>
      </c>
      <c r="AX69" s="22">
        <v>0</v>
      </c>
      <c r="AY69" s="22">
        <v>0</v>
      </c>
      <c r="AZ69" s="23">
        <v>3.1585622353999994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15.275555557666664</v>
      </c>
      <c r="BG69" s="22">
        <v>0.2036432833333333</v>
      </c>
      <c r="BH69" s="22">
        <v>0</v>
      </c>
      <c r="BI69" s="22">
        <v>0</v>
      </c>
      <c r="BJ69" s="23">
        <v>0.6051394017666667</v>
      </c>
      <c r="BK69" s="24">
        <f t="shared" si="5"/>
        <v>114.47108362513848</v>
      </c>
    </row>
    <row r="70" spans="1:63" s="25" customFormat="1" ht="15">
      <c r="A70" s="20"/>
      <c r="B70" s="7" t="s">
        <v>55</v>
      </c>
      <c r="C70" s="21">
        <v>0</v>
      </c>
      <c r="D70" s="22">
        <v>0</v>
      </c>
      <c r="E70" s="22">
        <v>0</v>
      </c>
      <c r="F70" s="22">
        <v>0</v>
      </c>
      <c r="G70" s="23">
        <v>0</v>
      </c>
      <c r="H70" s="21">
        <v>7.9472642053666664</v>
      </c>
      <c r="I70" s="22">
        <v>33.98257570326666</v>
      </c>
      <c r="J70" s="22">
        <v>0.11072448416666665</v>
      </c>
      <c r="K70" s="22">
        <v>0</v>
      </c>
      <c r="L70" s="23">
        <v>7.785626265866668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0.9168433806333336</v>
      </c>
      <c r="S70" s="22">
        <v>35.239055056800005</v>
      </c>
      <c r="T70" s="22">
        <v>3.4264733259999995</v>
      </c>
      <c r="U70" s="22">
        <v>0</v>
      </c>
      <c r="V70" s="23">
        <v>10.445981966899998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4.854630728733332</v>
      </c>
      <c r="AW70" s="22">
        <v>17.083196776701225</v>
      </c>
      <c r="AX70" s="22">
        <v>0</v>
      </c>
      <c r="AY70" s="22">
        <v>0</v>
      </c>
      <c r="AZ70" s="23">
        <v>1.8488183213333331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1.1853559375</v>
      </c>
      <c r="BG70" s="22">
        <v>1.0797456244999997</v>
      </c>
      <c r="BH70" s="22">
        <v>0.11050368456666668</v>
      </c>
      <c r="BI70" s="22">
        <v>0</v>
      </c>
      <c r="BJ70" s="23">
        <v>0.936690054</v>
      </c>
      <c r="BK70" s="24">
        <f t="shared" si="5"/>
        <v>126.95348551633455</v>
      </c>
    </row>
    <row r="71" spans="1:63" s="25" customFormat="1" ht="15">
      <c r="A71" s="20"/>
      <c r="B71" s="7" t="s">
        <v>107</v>
      </c>
      <c r="C71" s="21">
        <v>0</v>
      </c>
      <c r="D71" s="22">
        <v>0</v>
      </c>
      <c r="E71" s="22">
        <v>0</v>
      </c>
      <c r="F71" s="22">
        <v>0</v>
      </c>
      <c r="G71" s="23">
        <v>0</v>
      </c>
      <c r="H71" s="21">
        <v>0.23370388450000001</v>
      </c>
      <c r="I71" s="22">
        <v>0</v>
      </c>
      <c r="J71" s="22">
        <v>0</v>
      </c>
      <c r="K71" s="22">
        <v>0</v>
      </c>
      <c r="L71" s="23">
        <v>0.02745321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0.010493226766666667</v>
      </c>
      <c r="S71" s="22">
        <v>0</v>
      </c>
      <c r="T71" s="22">
        <v>0</v>
      </c>
      <c r="U71" s="22">
        <v>0</v>
      </c>
      <c r="V71" s="23">
        <v>0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34.46972279053334</v>
      </c>
      <c r="AW71" s="22">
        <v>4.101838474879591</v>
      </c>
      <c r="AX71" s="22">
        <v>0</v>
      </c>
      <c r="AY71" s="22">
        <v>0</v>
      </c>
      <c r="AZ71" s="23">
        <v>3.789812520800001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4.0833134067</v>
      </c>
      <c r="BG71" s="22">
        <v>0</v>
      </c>
      <c r="BH71" s="22">
        <v>0</v>
      </c>
      <c r="BI71" s="22">
        <v>0</v>
      </c>
      <c r="BJ71" s="23">
        <v>0.03458019933333333</v>
      </c>
      <c r="BK71" s="24">
        <f t="shared" si="5"/>
        <v>46.75091771351293</v>
      </c>
    </row>
    <row r="72" spans="1:63" s="25" customFormat="1" ht="15">
      <c r="A72" s="20"/>
      <c r="B72" s="7" t="s">
        <v>108</v>
      </c>
      <c r="C72" s="21">
        <v>0</v>
      </c>
      <c r="D72" s="22">
        <v>0</v>
      </c>
      <c r="E72" s="22">
        <v>0</v>
      </c>
      <c r="F72" s="22">
        <v>0</v>
      </c>
      <c r="G72" s="23">
        <v>0</v>
      </c>
      <c r="H72" s="21">
        <v>0.14156340613333335</v>
      </c>
      <c r="I72" s="22">
        <v>0</v>
      </c>
      <c r="J72" s="22">
        <v>0</v>
      </c>
      <c r="K72" s="22">
        <v>0</v>
      </c>
      <c r="L72" s="23">
        <v>0.17492017669999999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0.01382288546666667</v>
      </c>
      <c r="S72" s="22">
        <v>0</v>
      </c>
      <c r="T72" s="22">
        <v>0</v>
      </c>
      <c r="U72" s="22">
        <v>0</v>
      </c>
      <c r="V72" s="23">
        <v>0.03587314526666667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48.551051601833315</v>
      </c>
      <c r="AW72" s="22">
        <v>1.1058921316970707</v>
      </c>
      <c r="AX72" s="22">
        <v>0</v>
      </c>
      <c r="AY72" s="22">
        <v>0</v>
      </c>
      <c r="AZ72" s="23">
        <v>2.0547487873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2.177287215566667</v>
      </c>
      <c r="BG72" s="22">
        <v>0</v>
      </c>
      <c r="BH72" s="22">
        <v>0</v>
      </c>
      <c r="BI72" s="22">
        <v>0</v>
      </c>
      <c r="BJ72" s="23">
        <v>0.007096633999999998</v>
      </c>
      <c r="BK72" s="24">
        <f t="shared" si="5"/>
        <v>54.26225598396371</v>
      </c>
    </row>
    <row r="73" spans="1:63" s="25" customFormat="1" ht="15">
      <c r="A73" s="20"/>
      <c r="B73" s="7" t="s">
        <v>109</v>
      </c>
      <c r="C73" s="21">
        <v>0</v>
      </c>
      <c r="D73" s="22">
        <v>0</v>
      </c>
      <c r="E73" s="22">
        <v>0</v>
      </c>
      <c r="F73" s="22">
        <v>0</v>
      </c>
      <c r="G73" s="23">
        <v>0</v>
      </c>
      <c r="H73" s="21">
        <v>0.08218624799999999</v>
      </c>
      <c r="I73" s="22">
        <v>0</v>
      </c>
      <c r="J73" s="22">
        <v>0</v>
      </c>
      <c r="K73" s="22">
        <v>0</v>
      </c>
      <c r="L73" s="23">
        <v>0.0343248418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0.018371040699999994</v>
      </c>
      <c r="S73" s="22">
        <v>0</v>
      </c>
      <c r="T73" s="22">
        <v>0</v>
      </c>
      <c r="U73" s="22">
        <v>0</v>
      </c>
      <c r="V73" s="23">
        <v>0.0036258629999999996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30.31219581816666</v>
      </c>
      <c r="AW73" s="22">
        <v>1.1306503028107204</v>
      </c>
      <c r="AX73" s="22">
        <v>0</v>
      </c>
      <c r="AY73" s="22">
        <v>0</v>
      </c>
      <c r="AZ73" s="23">
        <v>9.507439661466666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0.5594186194666666</v>
      </c>
      <c r="BG73" s="22">
        <v>5.982359239</v>
      </c>
      <c r="BH73" s="22">
        <v>0</v>
      </c>
      <c r="BI73" s="22">
        <v>0</v>
      </c>
      <c r="BJ73" s="23">
        <v>0.11836642196666666</v>
      </c>
      <c r="BK73" s="24">
        <f t="shared" si="5"/>
        <v>47.74893805637738</v>
      </c>
    </row>
    <row r="74" spans="1:63" s="25" customFormat="1" ht="15">
      <c r="A74" s="20"/>
      <c r="B74" s="7" t="s">
        <v>112</v>
      </c>
      <c r="C74" s="21">
        <v>0</v>
      </c>
      <c r="D74" s="22">
        <v>0</v>
      </c>
      <c r="E74" s="22">
        <v>0</v>
      </c>
      <c r="F74" s="22">
        <v>0</v>
      </c>
      <c r="G74" s="23">
        <v>0</v>
      </c>
      <c r="H74" s="21">
        <v>0.24147513913333332</v>
      </c>
      <c r="I74" s="22">
        <v>0</v>
      </c>
      <c r="J74" s="22">
        <v>0</v>
      </c>
      <c r="K74" s="22">
        <v>0</v>
      </c>
      <c r="L74" s="23">
        <v>0.07991521033333333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0.08516208276666667</v>
      </c>
      <c r="S74" s="22">
        <v>0</v>
      </c>
      <c r="T74" s="22">
        <v>0</v>
      </c>
      <c r="U74" s="22">
        <v>0</v>
      </c>
      <c r="V74" s="23">
        <v>0.012643301933333333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51.53149851296667</v>
      </c>
      <c r="AW74" s="22">
        <v>5.842034033149858</v>
      </c>
      <c r="AX74" s="22">
        <v>0</v>
      </c>
      <c r="AY74" s="22">
        <v>0</v>
      </c>
      <c r="AZ74" s="23">
        <v>2.3910975712333338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6.718088887999999</v>
      </c>
      <c r="BG74" s="22">
        <v>1.9781523</v>
      </c>
      <c r="BH74" s="22">
        <v>0</v>
      </c>
      <c r="BI74" s="22">
        <v>0</v>
      </c>
      <c r="BJ74" s="23">
        <v>0.08145333</v>
      </c>
      <c r="BK74" s="24">
        <f t="shared" si="5"/>
        <v>68.96152036951653</v>
      </c>
    </row>
    <row r="75" spans="1:63" s="25" customFormat="1" ht="15">
      <c r="A75" s="20"/>
      <c r="B75" s="7" t="s">
        <v>122</v>
      </c>
      <c r="C75" s="21">
        <v>0</v>
      </c>
      <c r="D75" s="22">
        <v>0</v>
      </c>
      <c r="E75" s="22">
        <v>0</v>
      </c>
      <c r="F75" s="22">
        <v>0</v>
      </c>
      <c r="G75" s="23">
        <v>0</v>
      </c>
      <c r="H75" s="21">
        <v>0.2726626742666666</v>
      </c>
      <c r="I75" s="22">
        <v>0</v>
      </c>
      <c r="J75" s="22">
        <v>0</v>
      </c>
      <c r="K75" s="22">
        <v>0</v>
      </c>
      <c r="L75" s="23">
        <v>0.17533918836666662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0.06742235686666669</v>
      </c>
      <c r="S75" s="22">
        <v>0</v>
      </c>
      <c r="T75" s="22">
        <v>0</v>
      </c>
      <c r="U75" s="22">
        <v>0</v>
      </c>
      <c r="V75" s="23">
        <v>0.011664713333333333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0.022816413333333334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115.55986622316668</v>
      </c>
      <c r="AW75" s="22">
        <v>8.305918925020906</v>
      </c>
      <c r="AX75" s="22">
        <v>0</v>
      </c>
      <c r="AY75" s="22">
        <v>0</v>
      </c>
      <c r="AZ75" s="23">
        <v>10.708472251133331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5.264440956566666</v>
      </c>
      <c r="BG75" s="22">
        <v>0</v>
      </c>
      <c r="BH75" s="22">
        <v>0</v>
      </c>
      <c r="BI75" s="22">
        <v>0</v>
      </c>
      <c r="BJ75" s="23">
        <v>0.6509058602666666</v>
      </c>
      <c r="BK75" s="24">
        <f t="shared" si="5"/>
        <v>141.03950956232092</v>
      </c>
    </row>
    <row r="76" spans="1:63" s="25" customFormat="1" ht="15">
      <c r="A76" s="20"/>
      <c r="B76" s="7" t="s">
        <v>128</v>
      </c>
      <c r="C76" s="21">
        <v>0</v>
      </c>
      <c r="D76" s="22">
        <v>2.6464651</v>
      </c>
      <c r="E76" s="22">
        <v>0</v>
      </c>
      <c r="F76" s="22">
        <v>0</v>
      </c>
      <c r="G76" s="23">
        <v>0</v>
      </c>
      <c r="H76" s="21">
        <v>0.2827115109</v>
      </c>
      <c r="I76" s="22">
        <v>0</v>
      </c>
      <c r="J76" s="22">
        <v>0</v>
      </c>
      <c r="K76" s="22">
        <v>0</v>
      </c>
      <c r="L76" s="23">
        <v>0.3313242440333334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0.03699297963333333</v>
      </c>
      <c r="S76" s="22">
        <v>0</v>
      </c>
      <c r="T76" s="22">
        <v>0</v>
      </c>
      <c r="U76" s="22">
        <v>0</v>
      </c>
      <c r="V76" s="23">
        <v>0.005753185000000001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0.0011250763333333334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9.973851625366667</v>
      </c>
      <c r="AW76" s="22">
        <v>4.388581893793758</v>
      </c>
      <c r="AX76" s="22">
        <v>0</v>
      </c>
      <c r="AY76" s="22">
        <v>0</v>
      </c>
      <c r="AZ76" s="23">
        <v>2.779548122733333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1.5759695692333335</v>
      </c>
      <c r="BG76" s="22">
        <v>0.9034475465000001</v>
      </c>
      <c r="BH76" s="22">
        <v>0</v>
      </c>
      <c r="BI76" s="22">
        <v>0</v>
      </c>
      <c r="BJ76" s="23">
        <v>0.030310506933333335</v>
      </c>
      <c r="BK76" s="24">
        <f t="shared" si="5"/>
        <v>22.956081360460423</v>
      </c>
    </row>
    <row r="77" spans="1:63" s="25" customFormat="1" ht="15">
      <c r="A77" s="20"/>
      <c r="B77" s="7" t="s">
        <v>133</v>
      </c>
      <c r="C77" s="21">
        <v>0</v>
      </c>
      <c r="D77" s="22">
        <v>0</v>
      </c>
      <c r="E77" s="22">
        <v>0</v>
      </c>
      <c r="F77" s="22">
        <v>0</v>
      </c>
      <c r="G77" s="23">
        <v>0</v>
      </c>
      <c r="H77" s="21">
        <v>0.30376478989999994</v>
      </c>
      <c r="I77" s="22">
        <v>0</v>
      </c>
      <c r="J77" s="22">
        <v>0</v>
      </c>
      <c r="K77" s="22">
        <v>0</v>
      </c>
      <c r="L77" s="23">
        <v>0.23703443516666667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0.10094781769999998</v>
      </c>
      <c r="S77" s="22">
        <v>0</v>
      </c>
      <c r="T77" s="22">
        <v>0</v>
      </c>
      <c r="U77" s="22">
        <v>0</v>
      </c>
      <c r="V77" s="23">
        <v>0.0035612923333333333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0.0005516418333333332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22.99989151403334</v>
      </c>
      <c r="AW77" s="22">
        <v>5.4722869874516205</v>
      </c>
      <c r="AX77" s="22">
        <v>0</v>
      </c>
      <c r="AY77" s="22">
        <v>0</v>
      </c>
      <c r="AZ77" s="23">
        <v>1.4696090330999998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2.795801771233333</v>
      </c>
      <c r="BG77" s="22">
        <v>0</v>
      </c>
      <c r="BH77" s="22">
        <v>0</v>
      </c>
      <c r="BI77" s="22">
        <v>0</v>
      </c>
      <c r="BJ77" s="23">
        <v>0.006619701999999998</v>
      </c>
      <c r="BK77" s="24">
        <f t="shared" si="5"/>
        <v>33.39006898475163</v>
      </c>
    </row>
    <row r="78" spans="1:63" s="25" customFormat="1" ht="15">
      <c r="A78" s="20"/>
      <c r="B78" s="7" t="s">
        <v>136</v>
      </c>
      <c r="C78" s="21">
        <v>0</v>
      </c>
      <c r="D78" s="22">
        <v>0</v>
      </c>
      <c r="E78" s="22">
        <v>0</v>
      </c>
      <c r="F78" s="22">
        <v>0</v>
      </c>
      <c r="G78" s="23">
        <v>0</v>
      </c>
      <c r="H78" s="21">
        <v>0.5027058687</v>
      </c>
      <c r="I78" s="22">
        <v>0</v>
      </c>
      <c r="J78" s="22">
        <v>0</v>
      </c>
      <c r="K78" s="22">
        <v>0</v>
      </c>
      <c r="L78" s="23">
        <v>0.6019891700666665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0.17490096663333338</v>
      </c>
      <c r="S78" s="22">
        <v>0</v>
      </c>
      <c r="T78" s="22">
        <v>0</v>
      </c>
      <c r="U78" s="22">
        <v>0</v>
      </c>
      <c r="V78" s="23">
        <v>0.0011278293333333333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0.001103071666666667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0.0005515358333333335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18.88941683243334</v>
      </c>
      <c r="AW78" s="22">
        <v>4.2068836875905635</v>
      </c>
      <c r="AX78" s="22">
        <v>0</v>
      </c>
      <c r="AY78" s="22">
        <v>0</v>
      </c>
      <c r="AZ78" s="23">
        <v>1.2209957760666668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1.6683697985333328</v>
      </c>
      <c r="BG78" s="22">
        <v>0.11030716666666668</v>
      </c>
      <c r="BH78" s="22">
        <v>0</v>
      </c>
      <c r="BI78" s="22">
        <v>0</v>
      </c>
      <c r="BJ78" s="23">
        <v>0.046302624533333336</v>
      </c>
      <c r="BK78" s="24">
        <f t="shared" si="5"/>
        <v>27.424654328057237</v>
      </c>
    </row>
    <row r="79" spans="1:63" s="25" customFormat="1" ht="15">
      <c r="A79" s="20"/>
      <c r="B79" s="7" t="s">
        <v>138</v>
      </c>
      <c r="C79" s="21">
        <v>0</v>
      </c>
      <c r="D79" s="22">
        <v>0</v>
      </c>
      <c r="E79" s="22">
        <v>0</v>
      </c>
      <c r="F79" s="22">
        <v>0</v>
      </c>
      <c r="G79" s="23">
        <v>0</v>
      </c>
      <c r="H79" s="21">
        <v>0.42790701556666666</v>
      </c>
      <c r="I79" s="22">
        <v>0</v>
      </c>
      <c r="J79" s="22">
        <v>0</v>
      </c>
      <c r="K79" s="22">
        <v>0</v>
      </c>
      <c r="L79" s="23">
        <v>0.41109986423333333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0.025781315033333335</v>
      </c>
      <c r="S79" s="22">
        <v>0</v>
      </c>
      <c r="T79" s="22">
        <v>0</v>
      </c>
      <c r="U79" s="22">
        <v>0</v>
      </c>
      <c r="V79" s="23">
        <v>0.0011208783333333332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0.003300417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23.106339684357515</v>
      </c>
      <c r="AW79" s="22">
        <v>0</v>
      </c>
      <c r="AX79" s="22">
        <v>0</v>
      </c>
      <c r="AY79" s="22">
        <v>0</v>
      </c>
      <c r="AZ79" s="23">
        <v>1.4326187322000004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1.4000368913999997</v>
      </c>
      <c r="BG79" s="22">
        <v>0.05500695</v>
      </c>
      <c r="BH79" s="22">
        <v>0</v>
      </c>
      <c r="BI79" s="22">
        <v>0</v>
      </c>
      <c r="BJ79" s="23">
        <v>0.100112649</v>
      </c>
      <c r="BK79" s="24">
        <f t="shared" si="5"/>
        <v>26.963324397124182</v>
      </c>
    </row>
    <row r="80" spans="1:63" s="25" customFormat="1" ht="15">
      <c r="A80" s="20"/>
      <c r="B80" s="7" t="s">
        <v>170</v>
      </c>
      <c r="C80" s="21">
        <v>0</v>
      </c>
      <c r="D80" s="22">
        <v>0</v>
      </c>
      <c r="E80" s="22">
        <v>0</v>
      </c>
      <c r="F80" s="22">
        <v>0</v>
      </c>
      <c r="G80" s="23">
        <v>0</v>
      </c>
      <c r="H80" s="21">
        <v>12.260125591533335</v>
      </c>
      <c r="I80" s="22">
        <v>27.503093167966668</v>
      </c>
      <c r="J80" s="22">
        <v>0</v>
      </c>
      <c r="K80" s="22">
        <v>0</v>
      </c>
      <c r="L80" s="23">
        <v>12.3322625504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2.154434709266666</v>
      </c>
      <c r="S80" s="22">
        <v>0</v>
      </c>
      <c r="T80" s="22">
        <v>0</v>
      </c>
      <c r="U80" s="22">
        <v>0</v>
      </c>
      <c r="V80" s="23">
        <v>0.14768885380000002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0.003060222000000001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108.82941283330001</v>
      </c>
      <c r="AW80" s="22">
        <v>25.315482477313104</v>
      </c>
      <c r="AX80" s="22">
        <v>0</v>
      </c>
      <c r="AY80" s="22">
        <v>0</v>
      </c>
      <c r="AZ80" s="23">
        <v>9.6029664685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2.3595331694</v>
      </c>
      <c r="BG80" s="22">
        <v>5.10037</v>
      </c>
      <c r="BH80" s="22">
        <v>0</v>
      </c>
      <c r="BI80" s="22">
        <v>0</v>
      </c>
      <c r="BJ80" s="23">
        <v>0.03621262700000001</v>
      </c>
      <c r="BK80" s="24">
        <f t="shared" si="5"/>
        <v>205.6446426704798</v>
      </c>
    </row>
    <row r="81" spans="1:63" s="25" customFormat="1" ht="15">
      <c r="A81" s="20"/>
      <c r="B81" s="7" t="s">
        <v>171</v>
      </c>
      <c r="C81" s="21">
        <v>0</v>
      </c>
      <c r="D81" s="22">
        <v>3.320559</v>
      </c>
      <c r="E81" s="22">
        <v>0</v>
      </c>
      <c r="F81" s="22">
        <v>0</v>
      </c>
      <c r="G81" s="23">
        <v>0</v>
      </c>
      <c r="H81" s="21">
        <v>2.4696104135999994</v>
      </c>
      <c r="I81" s="22">
        <v>55.34265</v>
      </c>
      <c r="J81" s="22">
        <v>0</v>
      </c>
      <c r="K81" s="22">
        <v>0</v>
      </c>
      <c r="L81" s="23">
        <v>0.8016609797000002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0.003873985499999999</v>
      </c>
      <c r="S81" s="22">
        <v>0</v>
      </c>
      <c r="T81" s="22">
        <v>0.1106853</v>
      </c>
      <c r="U81" s="22">
        <v>0</v>
      </c>
      <c r="V81" s="23">
        <v>0.01196000926666667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2.5187518770999997</v>
      </c>
      <c r="AW81" s="22">
        <v>3.185554299904361</v>
      </c>
      <c r="AX81" s="22">
        <v>0</v>
      </c>
      <c r="AY81" s="22">
        <v>0</v>
      </c>
      <c r="AZ81" s="23">
        <v>0.6311935160000001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0.449273003</v>
      </c>
      <c r="BG81" s="22">
        <v>0</v>
      </c>
      <c r="BH81" s="22">
        <v>0</v>
      </c>
      <c r="BI81" s="22">
        <v>0</v>
      </c>
      <c r="BJ81" s="23">
        <v>0.009886202999999996</v>
      </c>
      <c r="BK81" s="24">
        <f t="shared" si="5"/>
        <v>68.85565858707102</v>
      </c>
    </row>
    <row r="82" spans="1:63" s="25" customFormat="1" ht="15">
      <c r="A82" s="20"/>
      <c r="B82" s="7" t="s">
        <v>173</v>
      </c>
      <c r="C82" s="21">
        <v>0</v>
      </c>
      <c r="D82" s="22">
        <v>0</v>
      </c>
      <c r="E82" s="22">
        <v>0</v>
      </c>
      <c r="F82" s="22">
        <v>0</v>
      </c>
      <c r="G82" s="23">
        <v>0</v>
      </c>
      <c r="H82" s="21">
        <v>10.054645118500002</v>
      </c>
      <c r="I82" s="22">
        <v>27.96784437333333</v>
      </c>
      <c r="J82" s="22">
        <v>0</v>
      </c>
      <c r="K82" s="22">
        <v>0</v>
      </c>
      <c r="L82" s="23">
        <v>1.5203679696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0.03561736</v>
      </c>
      <c r="S82" s="22">
        <v>0</v>
      </c>
      <c r="T82" s="22">
        <v>0</v>
      </c>
      <c r="U82" s="22">
        <v>0</v>
      </c>
      <c r="V82" s="23">
        <v>0.0016438779999999999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82.10212696986667</v>
      </c>
      <c r="AW82" s="22">
        <v>46.07739651596613</v>
      </c>
      <c r="AX82" s="22">
        <v>0</v>
      </c>
      <c r="AY82" s="22">
        <v>0</v>
      </c>
      <c r="AZ82" s="23">
        <v>6.088115995000001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3.4107630596</v>
      </c>
      <c r="BG82" s="22">
        <v>0</v>
      </c>
      <c r="BH82" s="22">
        <v>0</v>
      </c>
      <c r="BI82" s="22">
        <v>0</v>
      </c>
      <c r="BJ82" s="23">
        <v>0.13110344000000002</v>
      </c>
      <c r="BK82" s="24">
        <f t="shared" si="5"/>
        <v>177.38962467986616</v>
      </c>
    </row>
    <row r="83" spans="1:63" s="25" customFormat="1" ht="15">
      <c r="A83" s="20"/>
      <c r="B83" s="7" t="s">
        <v>174</v>
      </c>
      <c r="C83" s="21">
        <v>0</v>
      </c>
      <c r="D83" s="22">
        <v>272.5696851727667</v>
      </c>
      <c r="E83" s="22">
        <v>0</v>
      </c>
      <c r="F83" s="22">
        <v>0</v>
      </c>
      <c r="G83" s="23">
        <v>144.56686402063337</v>
      </c>
      <c r="H83" s="21">
        <v>2.621864951433333</v>
      </c>
      <c r="I83" s="22">
        <v>442.75034579999993</v>
      </c>
      <c r="J83" s="22">
        <v>0</v>
      </c>
      <c r="K83" s="22">
        <v>0</v>
      </c>
      <c r="L83" s="23">
        <v>2.840914781999999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0.6814519738333332</v>
      </c>
      <c r="S83" s="22">
        <v>7.737492</v>
      </c>
      <c r="T83" s="22">
        <v>0</v>
      </c>
      <c r="U83" s="22">
        <v>0</v>
      </c>
      <c r="V83" s="23">
        <v>0.024428367599999997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4.585944328</v>
      </c>
      <c r="AW83" s="22">
        <v>6.137975199924057</v>
      </c>
      <c r="AX83" s="22">
        <v>0</v>
      </c>
      <c r="AY83" s="22">
        <v>0</v>
      </c>
      <c r="AZ83" s="23">
        <v>0.8237009387666668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0.2167568608</v>
      </c>
      <c r="BG83" s="22">
        <v>0.3288201</v>
      </c>
      <c r="BH83" s="22">
        <v>0</v>
      </c>
      <c r="BI83" s="22">
        <v>0</v>
      </c>
      <c r="BJ83" s="23">
        <v>0.016441005</v>
      </c>
      <c r="BK83" s="24">
        <f t="shared" si="5"/>
        <v>885.9026855007576</v>
      </c>
    </row>
    <row r="84" spans="1:63" s="25" customFormat="1" ht="15">
      <c r="A84" s="20"/>
      <c r="B84" s="7" t="s">
        <v>175</v>
      </c>
      <c r="C84" s="21">
        <v>0</v>
      </c>
      <c r="D84" s="22">
        <v>0</v>
      </c>
      <c r="E84" s="22">
        <v>0</v>
      </c>
      <c r="F84" s="22">
        <v>0</v>
      </c>
      <c r="G84" s="23">
        <v>0</v>
      </c>
      <c r="H84" s="21">
        <v>3.1453018395</v>
      </c>
      <c r="I84" s="22">
        <v>225.1443516</v>
      </c>
      <c r="J84" s="22">
        <v>0</v>
      </c>
      <c r="K84" s="22">
        <v>0</v>
      </c>
      <c r="L84" s="23">
        <v>1.886556768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0.048465516833333326</v>
      </c>
      <c r="S84" s="22">
        <v>0</v>
      </c>
      <c r="T84" s="22">
        <v>0</v>
      </c>
      <c r="U84" s="22">
        <v>0</v>
      </c>
      <c r="V84" s="23">
        <v>0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9.8992549561</v>
      </c>
      <c r="AW84" s="22">
        <v>13.751304166578645</v>
      </c>
      <c r="AX84" s="22">
        <v>0</v>
      </c>
      <c r="AY84" s="22">
        <v>0</v>
      </c>
      <c r="AZ84" s="23">
        <v>1.1441085066666665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0.3129521802333333</v>
      </c>
      <c r="BG84" s="22">
        <v>0</v>
      </c>
      <c r="BH84" s="22">
        <v>0</v>
      </c>
      <c r="BI84" s="22">
        <v>0</v>
      </c>
      <c r="BJ84" s="23">
        <v>0.13751304166666667</v>
      </c>
      <c r="BK84" s="24">
        <f t="shared" si="5"/>
        <v>255.46980857557867</v>
      </c>
    </row>
    <row r="85" spans="1:63" s="25" customFormat="1" ht="15">
      <c r="A85" s="20"/>
      <c r="B85" s="7" t="s">
        <v>176</v>
      </c>
      <c r="C85" s="21">
        <v>0</v>
      </c>
      <c r="D85" s="22">
        <v>0</v>
      </c>
      <c r="E85" s="22">
        <v>0</v>
      </c>
      <c r="F85" s="22">
        <v>0</v>
      </c>
      <c r="G85" s="23">
        <v>0</v>
      </c>
      <c r="H85" s="21">
        <v>16.046162266600003</v>
      </c>
      <c r="I85" s="22">
        <v>51.89298853893333</v>
      </c>
      <c r="J85" s="22">
        <v>0</v>
      </c>
      <c r="K85" s="22">
        <v>0</v>
      </c>
      <c r="L85" s="23">
        <v>18.456221868266667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3.3474483584333337</v>
      </c>
      <c r="S85" s="22">
        <v>7.639888666666667</v>
      </c>
      <c r="T85" s="22">
        <v>0</v>
      </c>
      <c r="U85" s="22">
        <v>0</v>
      </c>
      <c r="V85" s="23">
        <v>4.221101543733333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0.6839447283</v>
      </c>
      <c r="AC85" s="22">
        <v>0</v>
      </c>
      <c r="AD85" s="22">
        <v>0</v>
      </c>
      <c r="AE85" s="22">
        <v>0</v>
      </c>
      <c r="AF85" s="23">
        <v>0.16307695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46.41890349756669</v>
      </c>
      <c r="AW85" s="22">
        <v>17.207023404156143</v>
      </c>
      <c r="AX85" s="22">
        <v>0</v>
      </c>
      <c r="AY85" s="22">
        <v>0</v>
      </c>
      <c r="AZ85" s="23">
        <v>17.84476352733333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7.359013562366669</v>
      </c>
      <c r="BG85" s="22">
        <v>5.182064106333334</v>
      </c>
      <c r="BH85" s="22">
        <v>0.5544616299999999</v>
      </c>
      <c r="BI85" s="22">
        <v>0</v>
      </c>
      <c r="BJ85" s="23">
        <v>7.146796237399998</v>
      </c>
      <c r="BK85" s="24">
        <f t="shared" si="5"/>
        <v>204.16385888608949</v>
      </c>
    </row>
    <row r="86" spans="1:63" s="25" customFormat="1" ht="15">
      <c r="A86" s="20"/>
      <c r="B86" s="7" t="s">
        <v>177</v>
      </c>
      <c r="C86" s="21">
        <v>0</v>
      </c>
      <c r="D86" s="22">
        <v>0</v>
      </c>
      <c r="E86" s="22">
        <v>0</v>
      </c>
      <c r="F86" s="22">
        <v>0</v>
      </c>
      <c r="G86" s="23">
        <v>0</v>
      </c>
      <c r="H86" s="21">
        <v>9.27798406106667</v>
      </c>
      <c r="I86" s="22">
        <v>210.64709736473338</v>
      </c>
      <c r="J86" s="22">
        <v>0</v>
      </c>
      <c r="K86" s="22">
        <v>0</v>
      </c>
      <c r="L86" s="23">
        <v>11.517156725400001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0.11171947799999998</v>
      </c>
      <c r="S86" s="22">
        <v>0</v>
      </c>
      <c r="T86" s="22">
        <v>0</v>
      </c>
      <c r="U86" s="22">
        <v>0</v>
      </c>
      <c r="V86" s="23">
        <v>7.699881670000001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0.1091997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21.784267537633333</v>
      </c>
      <c r="AW86" s="22">
        <v>12.394165950601971</v>
      </c>
      <c r="AX86" s="22">
        <v>0</v>
      </c>
      <c r="AY86" s="22">
        <v>0</v>
      </c>
      <c r="AZ86" s="23">
        <v>7.227285684966666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0.1179029162</v>
      </c>
      <c r="BG86" s="22">
        <v>0</v>
      </c>
      <c r="BH86" s="22">
        <v>0</v>
      </c>
      <c r="BI86" s="22">
        <v>0</v>
      </c>
      <c r="BJ86" s="23">
        <v>0.0551458485</v>
      </c>
      <c r="BK86" s="24">
        <f t="shared" si="5"/>
        <v>280.94180693710206</v>
      </c>
    </row>
    <row r="87" spans="1:63" s="25" customFormat="1" ht="15">
      <c r="A87" s="20"/>
      <c r="B87" s="7" t="s">
        <v>139</v>
      </c>
      <c r="C87" s="21">
        <v>0</v>
      </c>
      <c r="D87" s="22">
        <v>1.3779579666666666</v>
      </c>
      <c r="E87" s="22">
        <v>0</v>
      </c>
      <c r="F87" s="22">
        <v>0</v>
      </c>
      <c r="G87" s="23">
        <v>0</v>
      </c>
      <c r="H87" s="21">
        <v>0.7564988986000001</v>
      </c>
      <c r="I87" s="22">
        <v>1.7701460033333334</v>
      </c>
      <c r="J87" s="22">
        <v>0.15899515</v>
      </c>
      <c r="K87" s="22">
        <v>0</v>
      </c>
      <c r="L87" s="23">
        <v>3.177535020133333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0.8023117852666667</v>
      </c>
      <c r="S87" s="22">
        <v>0</v>
      </c>
      <c r="T87" s="22">
        <v>0</v>
      </c>
      <c r="U87" s="22">
        <v>0</v>
      </c>
      <c r="V87" s="23">
        <v>0.010599676666666667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0.0052383333333333336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9.785234678433333</v>
      </c>
      <c r="AW87" s="22">
        <v>1.66694243213733</v>
      </c>
      <c r="AX87" s="22">
        <v>0</v>
      </c>
      <c r="AY87" s="22">
        <v>0</v>
      </c>
      <c r="AZ87" s="23">
        <v>1.0046963417333332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0.6094358559999997</v>
      </c>
      <c r="BG87" s="22">
        <v>0</v>
      </c>
      <c r="BH87" s="22">
        <v>0</v>
      </c>
      <c r="BI87" s="22">
        <v>0</v>
      </c>
      <c r="BJ87" s="23">
        <v>0.034573</v>
      </c>
      <c r="BK87" s="24">
        <f t="shared" si="5"/>
        <v>21.160165142304</v>
      </c>
    </row>
    <row r="88" spans="1:63" s="25" customFormat="1" ht="15">
      <c r="A88" s="20"/>
      <c r="B88" s="7" t="s">
        <v>141</v>
      </c>
      <c r="C88" s="21">
        <v>0</v>
      </c>
      <c r="D88" s="22">
        <v>0</v>
      </c>
      <c r="E88" s="22">
        <v>0</v>
      </c>
      <c r="F88" s="22">
        <v>0</v>
      </c>
      <c r="G88" s="23">
        <v>0</v>
      </c>
      <c r="H88" s="21">
        <v>8.107888463633332</v>
      </c>
      <c r="I88" s="22">
        <v>49.86925414666668</v>
      </c>
      <c r="J88" s="22">
        <v>0</v>
      </c>
      <c r="K88" s="22">
        <v>0</v>
      </c>
      <c r="L88" s="23">
        <v>0.5312507755666668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0.23049284816666663</v>
      </c>
      <c r="S88" s="22">
        <v>0</v>
      </c>
      <c r="T88" s="22">
        <v>0</v>
      </c>
      <c r="U88" s="22">
        <v>0</v>
      </c>
      <c r="V88" s="23">
        <v>5.55532526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2.773228856766666</v>
      </c>
      <c r="AW88" s="22">
        <v>3.3463329989459387</v>
      </c>
      <c r="AX88" s="22">
        <v>0</v>
      </c>
      <c r="AY88" s="22">
        <v>0</v>
      </c>
      <c r="AZ88" s="23">
        <v>9.603443835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0.07651948126666668</v>
      </c>
      <c r="BG88" s="22">
        <v>0</v>
      </c>
      <c r="BH88" s="22">
        <v>0</v>
      </c>
      <c r="BI88" s="22">
        <v>0</v>
      </c>
      <c r="BJ88" s="23">
        <v>0.002230888666666667</v>
      </c>
      <c r="BK88" s="24">
        <f t="shared" si="5"/>
        <v>80.0959675546793</v>
      </c>
    </row>
    <row r="89" spans="1:63" s="25" customFormat="1" ht="15">
      <c r="A89" s="20"/>
      <c r="B89" s="7" t="s">
        <v>142</v>
      </c>
      <c r="C89" s="21">
        <v>0</v>
      </c>
      <c r="D89" s="22">
        <v>0</v>
      </c>
      <c r="E89" s="22">
        <v>0</v>
      </c>
      <c r="F89" s="22">
        <v>0</v>
      </c>
      <c r="G89" s="23">
        <v>0</v>
      </c>
      <c r="H89" s="21">
        <v>0.7478116513999998</v>
      </c>
      <c r="I89" s="22">
        <v>25.62906866666667</v>
      </c>
      <c r="J89" s="22">
        <v>0</v>
      </c>
      <c r="K89" s="22">
        <v>0</v>
      </c>
      <c r="L89" s="23">
        <v>0.7750007503333333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0.05359818273333335</v>
      </c>
      <c r="S89" s="22">
        <v>0</v>
      </c>
      <c r="T89" s="22">
        <v>0</v>
      </c>
      <c r="U89" s="22">
        <v>0</v>
      </c>
      <c r="V89" s="23">
        <v>0.08914458666666666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0.06731205653333336</v>
      </c>
      <c r="AW89" s="22">
        <v>17.797312200100002</v>
      </c>
      <c r="AX89" s="22">
        <v>0</v>
      </c>
      <c r="AY89" s="22">
        <v>0</v>
      </c>
      <c r="AZ89" s="23">
        <v>3.6111213049999997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0.003432814833333333</v>
      </c>
      <c r="BG89" s="22">
        <v>0</v>
      </c>
      <c r="BH89" s="22">
        <v>0</v>
      </c>
      <c r="BI89" s="22">
        <v>0</v>
      </c>
      <c r="BJ89" s="23">
        <v>0</v>
      </c>
      <c r="BK89" s="24">
        <f t="shared" si="5"/>
        <v>48.77380221426667</v>
      </c>
    </row>
    <row r="90" spans="1:63" s="25" customFormat="1" ht="15">
      <c r="A90" s="20"/>
      <c r="B90" s="7" t="s">
        <v>160</v>
      </c>
      <c r="C90" s="21">
        <v>0</v>
      </c>
      <c r="D90" s="22">
        <v>5.206776666666666</v>
      </c>
      <c r="E90" s="22">
        <v>0</v>
      </c>
      <c r="F90" s="22">
        <v>0</v>
      </c>
      <c r="G90" s="23">
        <v>0</v>
      </c>
      <c r="H90" s="21">
        <v>1.2369349519666666</v>
      </c>
      <c r="I90" s="22">
        <v>3.5437321993333333</v>
      </c>
      <c r="J90" s="22">
        <v>0.20827106666666667</v>
      </c>
      <c r="K90" s="22">
        <v>0</v>
      </c>
      <c r="L90" s="23">
        <v>3.2094400677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0.0484750917</v>
      </c>
      <c r="S90" s="22">
        <v>0</v>
      </c>
      <c r="T90" s="22">
        <v>0</v>
      </c>
      <c r="U90" s="22">
        <v>0</v>
      </c>
      <c r="V90" s="23">
        <v>0.10955058106666667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0.10278326666666666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2.7857194587</v>
      </c>
      <c r="AW90" s="22">
        <v>0.9250494003020304</v>
      </c>
      <c r="AX90" s="22">
        <v>0</v>
      </c>
      <c r="AY90" s="22">
        <v>0</v>
      </c>
      <c r="AZ90" s="23">
        <v>1.6596357126666663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2.163793329866667</v>
      </c>
      <c r="BG90" s="22">
        <v>0</v>
      </c>
      <c r="BH90" s="22">
        <v>0</v>
      </c>
      <c r="BI90" s="22">
        <v>0</v>
      </c>
      <c r="BJ90" s="23">
        <v>0.0030834979999999988</v>
      </c>
      <c r="BK90" s="24">
        <f t="shared" si="5"/>
        <v>21.20324529130203</v>
      </c>
    </row>
    <row r="91" spans="1:63" s="25" customFormat="1" ht="15">
      <c r="A91" s="20"/>
      <c r="B91" s="7" t="s">
        <v>161</v>
      </c>
      <c r="C91" s="21">
        <v>0</v>
      </c>
      <c r="D91" s="22">
        <v>5.578901666666666</v>
      </c>
      <c r="E91" s="22">
        <v>0</v>
      </c>
      <c r="F91" s="22">
        <v>0</v>
      </c>
      <c r="G91" s="23">
        <v>0</v>
      </c>
      <c r="H91" s="21">
        <v>0.12558676093333332</v>
      </c>
      <c r="I91" s="22">
        <v>50.210115</v>
      </c>
      <c r="J91" s="22">
        <v>0</v>
      </c>
      <c r="K91" s="22">
        <v>0</v>
      </c>
      <c r="L91" s="23">
        <v>2.2988062536666667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0.08540644296666669</v>
      </c>
      <c r="S91" s="22">
        <v>0</v>
      </c>
      <c r="T91" s="22">
        <v>0</v>
      </c>
      <c r="U91" s="22">
        <v>0</v>
      </c>
      <c r="V91" s="23">
        <v>0.033532397900000004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2.8832088564333334</v>
      </c>
      <c r="AW91" s="22">
        <v>9.123057599786353</v>
      </c>
      <c r="AX91" s="22">
        <v>0</v>
      </c>
      <c r="AY91" s="22">
        <v>0</v>
      </c>
      <c r="AZ91" s="23">
        <v>0.0556284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0.028470628600000002</v>
      </c>
      <c r="BG91" s="22">
        <v>0</v>
      </c>
      <c r="BH91" s="22">
        <v>0</v>
      </c>
      <c r="BI91" s="22">
        <v>0</v>
      </c>
      <c r="BJ91" s="23">
        <v>0</v>
      </c>
      <c r="BK91" s="24">
        <f t="shared" si="5"/>
        <v>70.42271400695303</v>
      </c>
    </row>
    <row r="92" spans="1:63" s="25" customFormat="1" ht="15">
      <c r="A92" s="20"/>
      <c r="B92" s="7" t="s">
        <v>162</v>
      </c>
      <c r="C92" s="21">
        <v>0</v>
      </c>
      <c r="D92" s="22">
        <v>11.15606</v>
      </c>
      <c r="E92" s="22">
        <v>0</v>
      </c>
      <c r="F92" s="22">
        <v>0</v>
      </c>
      <c r="G92" s="23">
        <v>0</v>
      </c>
      <c r="H92" s="21">
        <v>2.1603707958666662</v>
      </c>
      <c r="I92" s="22">
        <v>129.3545157</v>
      </c>
      <c r="J92" s="22">
        <v>0</v>
      </c>
      <c r="K92" s="22">
        <v>0</v>
      </c>
      <c r="L92" s="23">
        <v>1.3697410467999998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0.07251439</v>
      </c>
      <c r="S92" s="22">
        <v>8.367045</v>
      </c>
      <c r="T92" s="22">
        <v>0</v>
      </c>
      <c r="U92" s="22">
        <v>0</v>
      </c>
      <c r="V92" s="23">
        <v>0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2.9764537251666656</v>
      </c>
      <c r="AW92" s="22">
        <v>24.47435217869647</v>
      </c>
      <c r="AX92" s="22">
        <v>0</v>
      </c>
      <c r="AY92" s="22">
        <v>0</v>
      </c>
      <c r="AZ92" s="23">
        <v>2.263153719033334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0.03336844</v>
      </c>
      <c r="BG92" s="22">
        <v>0</v>
      </c>
      <c r="BH92" s="22">
        <v>0</v>
      </c>
      <c r="BI92" s="22">
        <v>0</v>
      </c>
      <c r="BJ92" s="23">
        <v>0.006117547333333334</v>
      </c>
      <c r="BK92" s="24">
        <f t="shared" si="5"/>
        <v>182.23369254289648</v>
      </c>
    </row>
    <row r="93" spans="1:63" s="25" customFormat="1" ht="15">
      <c r="A93" s="20"/>
      <c r="B93" s="7" t="s">
        <v>165</v>
      </c>
      <c r="C93" s="21">
        <v>0</v>
      </c>
      <c r="D93" s="22">
        <v>5.565728333333333</v>
      </c>
      <c r="E93" s="22">
        <v>0</v>
      </c>
      <c r="F93" s="22">
        <v>0</v>
      </c>
      <c r="G93" s="23">
        <v>0</v>
      </c>
      <c r="H93" s="21">
        <v>0.34674487333333337</v>
      </c>
      <c r="I93" s="22">
        <v>75.96912826293332</v>
      </c>
      <c r="J93" s="22">
        <v>0</v>
      </c>
      <c r="K93" s="22">
        <v>0</v>
      </c>
      <c r="L93" s="23">
        <v>1.0254687905666666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0.02955512993333333</v>
      </c>
      <c r="S93" s="22">
        <v>5.565728333333333</v>
      </c>
      <c r="T93" s="22">
        <v>0</v>
      </c>
      <c r="U93" s="22">
        <v>0</v>
      </c>
      <c r="V93" s="23">
        <v>0.10574883833333333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0.5527785226333333</v>
      </c>
      <c r="AW93" s="22">
        <v>7.770135333424113</v>
      </c>
      <c r="AX93" s="22">
        <v>0</v>
      </c>
      <c r="AY93" s="22">
        <v>0</v>
      </c>
      <c r="AZ93" s="23">
        <v>0.0280279882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0.0038850671666666664</v>
      </c>
      <c r="BG93" s="22">
        <v>0</v>
      </c>
      <c r="BH93" s="22">
        <v>0</v>
      </c>
      <c r="BI93" s="22">
        <v>0</v>
      </c>
      <c r="BJ93" s="23">
        <v>0.0011100193333333332</v>
      </c>
      <c r="BK93" s="24">
        <f t="shared" si="5"/>
        <v>96.96403949252408</v>
      </c>
    </row>
    <row r="94" spans="1:63" s="25" customFormat="1" ht="15">
      <c r="A94" s="20"/>
      <c r="B94" s="7" t="s">
        <v>166</v>
      </c>
      <c r="C94" s="21">
        <v>0</v>
      </c>
      <c r="D94" s="22">
        <v>11.122863333333333</v>
      </c>
      <c r="E94" s="22">
        <v>0</v>
      </c>
      <c r="F94" s="22">
        <v>0</v>
      </c>
      <c r="G94" s="23">
        <v>0</v>
      </c>
      <c r="H94" s="21">
        <v>2.0044938619000003</v>
      </c>
      <c r="I94" s="22">
        <v>133.1865041909333</v>
      </c>
      <c r="J94" s="22">
        <v>0</v>
      </c>
      <c r="K94" s="22">
        <v>0</v>
      </c>
      <c r="L94" s="23">
        <v>0.4650089938333334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0.8558164626999999</v>
      </c>
      <c r="S94" s="22">
        <v>5.5614316666666666</v>
      </c>
      <c r="T94" s="22">
        <v>0</v>
      </c>
      <c r="U94" s="22">
        <v>0</v>
      </c>
      <c r="V94" s="23">
        <v>0.03614930583333334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</v>
      </c>
      <c r="AC94" s="22">
        <v>0</v>
      </c>
      <c r="AD94" s="22">
        <v>0</v>
      </c>
      <c r="AE94" s="22">
        <v>0</v>
      </c>
      <c r="AF94" s="23">
        <v>0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5.917545644899999</v>
      </c>
      <c r="AW94" s="22">
        <v>5.136464836592294</v>
      </c>
      <c r="AX94" s="22">
        <v>0</v>
      </c>
      <c r="AY94" s="22">
        <v>0</v>
      </c>
      <c r="AZ94" s="23">
        <v>0.1783587168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0.5948507193000001</v>
      </c>
      <c r="BG94" s="22">
        <v>0</v>
      </c>
      <c r="BH94" s="22">
        <v>0</v>
      </c>
      <c r="BI94" s="22">
        <v>0</v>
      </c>
      <c r="BJ94" s="23">
        <v>0</v>
      </c>
      <c r="BK94" s="24">
        <f t="shared" si="5"/>
        <v>165.0594877327923</v>
      </c>
    </row>
    <row r="95" spans="1:63" s="25" customFormat="1" ht="15">
      <c r="A95" s="20"/>
      <c r="B95" s="7" t="s">
        <v>167</v>
      </c>
      <c r="C95" s="21">
        <v>0</v>
      </c>
      <c r="D95" s="22">
        <v>2.2238493333333333</v>
      </c>
      <c r="E95" s="22">
        <v>0</v>
      </c>
      <c r="F95" s="22">
        <v>0</v>
      </c>
      <c r="G95" s="23">
        <v>0</v>
      </c>
      <c r="H95" s="21">
        <v>1.8305941550999998</v>
      </c>
      <c r="I95" s="22">
        <v>131.20711066666667</v>
      </c>
      <c r="J95" s="22">
        <v>0</v>
      </c>
      <c r="K95" s="22">
        <v>0</v>
      </c>
      <c r="L95" s="23">
        <v>1.3229721371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0.02960054753333334</v>
      </c>
      <c r="S95" s="22">
        <v>5.559623333333334</v>
      </c>
      <c r="T95" s="22">
        <v>0</v>
      </c>
      <c r="U95" s="22">
        <v>0</v>
      </c>
      <c r="V95" s="23">
        <v>0.03057793333333333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0.0033261040000000007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4.1885516801</v>
      </c>
      <c r="AW95" s="22">
        <v>57.375294000049735</v>
      </c>
      <c r="AX95" s="22">
        <v>0</v>
      </c>
      <c r="AY95" s="22">
        <v>0</v>
      </c>
      <c r="AZ95" s="23">
        <v>6.6503236001333335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0.19956624</v>
      </c>
      <c r="BG95" s="22">
        <v>0</v>
      </c>
      <c r="BH95" s="22">
        <v>0</v>
      </c>
      <c r="BI95" s="22">
        <v>0</v>
      </c>
      <c r="BJ95" s="23">
        <v>0.001108701333333333</v>
      </c>
      <c r="BK95" s="24">
        <f t="shared" si="5"/>
        <v>210.62249843201636</v>
      </c>
    </row>
    <row r="96" spans="1:63" s="25" customFormat="1" ht="15">
      <c r="A96" s="20"/>
      <c r="B96" s="7" t="s">
        <v>168</v>
      </c>
      <c r="C96" s="21">
        <v>0</v>
      </c>
      <c r="D96" s="22">
        <v>2.081204</v>
      </c>
      <c r="E96" s="22">
        <v>0</v>
      </c>
      <c r="F96" s="22">
        <v>0</v>
      </c>
      <c r="G96" s="23">
        <v>0</v>
      </c>
      <c r="H96" s="21">
        <v>17.109982084433334</v>
      </c>
      <c r="I96" s="22">
        <v>52.305859530000006</v>
      </c>
      <c r="J96" s="22">
        <v>9.886640699699997</v>
      </c>
      <c r="K96" s="22">
        <v>0</v>
      </c>
      <c r="L96" s="23">
        <v>18.216069838166664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7.676081074766664</v>
      </c>
      <c r="S96" s="22">
        <v>0.9937749100000001</v>
      </c>
      <c r="T96" s="22">
        <v>19.882931333466665</v>
      </c>
      <c r="U96" s="22">
        <v>0</v>
      </c>
      <c r="V96" s="23">
        <v>2.7099154481333327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0.10349047846666667</v>
      </c>
      <c r="AC96" s="22">
        <v>0</v>
      </c>
      <c r="AD96" s="22">
        <v>0</v>
      </c>
      <c r="AE96" s="22">
        <v>0</v>
      </c>
      <c r="AF96" s="23">
        <v>0.005143638333333333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0.004114910666666668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61.256052396099996</v>
      </c>
      <c r="AW96" s="22">
        <v>17.162798807503755</v>
      </c>
      <c r="AX96" s="22">
        <v>0</v>
      </c>
      <c r="AY96" s="22">
        <v>0</v>
      </c>
      <c r="AZ96" s="23">
        <v>20.488746512266665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14.573672748733342</v>
      </c>
      <c r="BG96" s="22">
        <v>12.026447517733333</v>
      </c>
      <c r="BH96" s="22">
        <v>5.4522566333333335</v>
      </c>
      <c r="BI96" s="22">
        <v>0</v>
      </c>
      <c r="BJ96" s="23">
        <v>5.241925183033332</v>
      </c>
      <c r="BK96" s="24">
        <f t="shared" si="5"/>
        <v>267.17710774483703</v>
      </c>
    </row>
    <row r="97" spans="1:63" s="25" customFormat="1" ht="15">
      <c r="A97" s="20"/>
      <c r="B97" s="7" t="s">
        <v>172</v>
      </c>
      <c r="C97" s="21">
        <v>0</v>
      </c>
      <c r="D97" s="22">
        <v>2.216661333333333</v>
      </c>
      <c r="E97" s="22">
        <v>0</v>
      </c>
      <c r="F97" s="22">
        <v>0</v>
      </c>
      <c r="G97" s="23">
        <v>0</v>
      </c>
      <c r="H97" s="21">
        <v>4.273977653533334</v>
      </c>
      <c r="I97" s="22">
        <v>115.26638933333334</v>
      </c>
      <c r="J97" s="22">
        <v>0</v>
      </c>
      <c r="K97" s="22">
        <v>0</v>
      </c>
      <c r="L97" s="23">
        <v>1.395631976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0.056414022433333336</v>
      </c>
      <c r="S97" s="22">
        <v>5.5416533333333335</v>
      </c>
      <c r="T97" s="22">
        <v>0</v>
      </c>
      <c r="U97" s="22">
        <v>0</v>
      </c>
      <c r="V97" s="23">
        <v>0.022166613333333335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5.392379920748456</v>
      </c>
      <c r="AW97" s="22">
        <v>0</v>
      </c>
      <c r="AX97" s="22">
        <v>0</v>
      </c>
      <c r="AY97" s="22">
        <v>0</v>
      </c>
      <c r="AZ97" s="23">
        <v>1.1916112858333334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0.0403280595</v>
      </c>
      <c r="BG97" s="22">
        <v>0</v>
      </c>
      <c r="BH97" s="22">
        <v>0</v>
      </c>
      <c r="BI97" s="22">
        <v>0</v>
      </c>
      <c r="BJ97" s="23">
        <v>0.07623660499999999</v>
      </c>
      <c r="BK97" s="24">
        <f t="shared" si="5"/>
        <v>135.4734501363818</v>
      </c>
    </row>
    <row r="98" spans="1:63" s="25" customFormat="1" ht="15">
      <c r="A98" s="20"/>
      <c r="B98" s="7" t="s">
        <v>193</v>
      </c>
      <c r="C98" s="21">
        <v>0</v>
      </c>
      <c r="D98" s="22">
        <v>2.202078666666667</v>
      </c>
      <c r="E98" s="22">
        <v>0</v>
      </c>
      <c r="F98" s="22">
        <v>0</v>
      </c>
      <c r="G98" s="23">
        <v>0</v>
      </c>
      <c r="H98" s="21">
        <v>1.633939896033334</v>
      </c>
      <c r="I98" s="22">
        <v>27.525983333333333</v>
      </c>
      <c r="J98" s="22">
        <v>0</v>
      </c>
      <c r="K98" s="22">
        <v>0</v>
      </c>
      <c r="L98" s="23">
        <v>0.6465302965333332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0.1165506237</v>
      </c>
      <c r="S98" s="22">
        <v>0</v>
      </c>
      <c r="T98" s="22">
        <v>0</v>
      </c>
      <c r="U98" s="22">
        <v>0</v>
      </c>
      <c r="V98" s="23">
        <v>0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9.771216940100002</v>
      </c>
      <c r="AW98" s="22">
        <v>6.042706999795719</v>
      </c>
      <c r="AX98" s="22">
        <v>0</v>
      </c>
      <c r="AY98" s="22">
        <v>0</v>
      </c>
      <c r="AZ98" s="23">
        <v>0.5537316959999999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1.1251410537000006</v>
      </c>
      <c r="BG98" s="22">
        <v>0</v>
      </c>
      <c r="BH98" s="22">
        <v>0</v>
      </c>
      <c r="BI98" s="22">
        <v>0</v>
      </c>
      <c r="BJ98" s="23">
        <v>0.0010986739999999996</v>
      </c>
      <c r="BK98" s="24">
        <f t="shared" si="5"/>
        <v>49.61897817986239</v>
      </c>
    </row>
    <row r="99" spans="1:63" s="25" customFormat="1" ht="15">
      <c r="A99" s="20"/>
      <c r="B99" s="7" t="s">
        <v>194</v>
      </c>
      <c r="C99" s="21">
        <v>0</v>
      </c>
      <c r="D99" s="22">
        <v>0</v>
      </c>
      <c r="E99" s="22">
        <v>0</v>
      </c>
      <c r="F99" s="22">
        <v>0</v>
      </c>
      <c r="G99" s="23">
        <v>0</v>
      </c>
      <c r="H99" s="21">
        <v>5.713671355700002</v>
      </c>
      <c r="I99" s="22">
        <v>1.1998180333333333</v>
      </c>
      <c r="J99" s="22">
        <v>0</v>
      </c>
      <c r="K99" s="22">
        <v>0</v>
      </c>
      <c r="L99" s="23">
        <v>11.069928678366662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9.526313057033336</v>
      </c>
      <c r="S99" s="22">
        <v>3.2176938166666664</v>
      </c>
      <c r="T99" s="22">
        <v>0</v>
      </c>
      <c r="U99" s="22">
        <v>0</v>
      </c>
      <c r="V99" s="23">
        <v>6.440028772899998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0.23917432</v>
      </c>
      <c r="AC99" s="22">
        <v>0</v>
      </c>
      <c r="AD99" s="22">
        <v>0</v>
      </c>
      <c r="AE99" s="22">
        <v>0</v>
      </c>
      <c r="AF99" s="23">
        <v>0.1561210372333333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19.796508018800008</v>
      </c>
      <c r="AW99" s="22">
        <v>8.115012753870154</v>
      </c>
      <c r="AX99" s="22">
        <v>0</v>
      </c>
      <c r="AY99" s="22">
        <v>0</v>
      </c>
      <c r="AZ99" s="23">
        <v>16.40394196023333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6.847858381666666</v>
      </c>
      <c r="BG99" s="22">
        <v>0.67403672</v>
      </c>
      <c r="BH99" s="22">
        <v>0.271789</v>
      </c>
      <c r="BI99" s="22">
        <v>0</v>
      </c>
      <c r="BJ99" s="23">
        <v>0.4085072042333333</v>
      </c>
      <c r="BK99" s="24">
        <f t="shared" si="5"/>
        <v>90.08040311003683</v>
      </c>
    </row>
    <row r="100" spans="1:63" s="25" customFormat="1" ht="15">
      <c r="A100" s="20"/>
      <c r="B100" s="7" t="s">
        <v>195</v>
      </c>
      <c r="C100" s="21">
        <v>0</v>
      </c>
      <c r="D100" s="22">
        <v>11.1705</v>
      </c>
      <c r="E100" s="22">
        <v>0</v>
      </c>
      <c r="F100" s="22">
        <v>0</v>
      </c>
      <c r="G100" s="23">
        <v>0</v>
      </c>
      <c r="H100" s="21">
        <v>25.861963852766667</v>
      </c>
      <c r="I100" s="22">
        <v>461.6641115803999</v>
      </c>
      <c r="J100" s="22">
        <v>0</v>
      </c>
      <c r="K100" s="22">
        <v>0</v>
      </c>
      <c r="L100" s="23">
        <v>13.591693183166665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0.034175115900000004</v>
      </c>
      <c r="S100" s="22">
        <v>4.4682</v>
      </c>
      <c r="T100" s="22">
        <v>0</v>
      </c>
      <c r="U100" s="22">
        <v>0</v>
      </c>
      <c r="V100" s="23">
        <v>2.2452705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1.7956580538077094</v>
      </c>
      <c r="AW100" s="22">
        <v>0</v>
      </c>
      <c r="AX100" s="22">
        <v>0</v>
      </c>
      <c r="AY100" s="22">
        <v>0</v>
      </c>
      <c r="AZ100" s="23">
        <v>3.1215670200000005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0.07346371546666665</v>
      </c>
      <c r="BG100" s="22">
        <v>0</v>
      </c>
      <c r="BH100" s="22">
        <v>0</v>
      </c>
      <c r="BI100" s="22">
        <v>0</v>
      </c>
      <c r="BJ100" s="23">
        <v>0.0011132549999999998</v>
      </c>
      <c r="BK100" s="24">
        <f t="shared" si="5"/>
        <v>524.0277162765076</v>
      </c>
    </row>
    <row r="101" spans="1:63" s="25" customFormat="1" ht="15">
      <c r="A101" s="20"/>
      <c r="B101" s="7" t="s">
        <v>196</v>
      </c>
      <c r="C101" s="21">
        <v>0</v>
      </c>
      <c r="D101" s="22">
        <v>2.202538</v>
      </c>
      <c r="E101" s="22">
        <v>0</v>
      </c>
      <c r="F101" s="22">
        <v>0</v>
      </c>
      <c r="G101" s="23">
        <v>0</v>
      </c>
      <c r="H101" s="21">
        <v>0.7163759249000001</v>
      </c>
      <c r="I101" s="22">
        <v>115.90856224999999</v>
      </c>
      <c r="J101" s="22">
        <v>0</v>
      </c>
      <c r="K101" s="22">
        <v>0</v>
      </c>
      <c r="L101" s="23">
        <v>0.45861932990000004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0.07929136799999999</v>
      </c>
      <c r="S101" s="22">
        <v>0</v>
      </c>
      <c r="T101" s="22">
        <v>0</v>
      </c>
      <c r="U101" s="22">
        <v>0</v>
      </c>
      <c r="V101" s="23">
        <v>3.32583238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7.031380216081171</v>
      </c>
      <c r="AW101" s="22">
        <v>0</v>
      </c>
      <c r="AX101" s="22">
        <v>0</v>
      </c>
      <c r="AY101" s="22">
        <v>0</v>
      </c>
      <c r="AZ101" s="23">
        <v>4.888624633333333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0.05767478449999999</v>
      </c>
      <c r="BG101" s="22">
        <v>0</v>
      </c>
      <c r="BH101" s="22">
        <v>0</v>
      </c>
      <c r="BI101" s="22">
        <v>0</v>
      </c>
      <c r="BJ101" s="23">
        <v>0.0016478509999999997</v>
      </c>
      <c r="BK101" s="24">
        <f t="shared" si="5"/>
        <v>134.6705467377145</v>
      </c>
    </row>
    <row r="102" spans="1:63" s="25" customFormat="1" ht="15">
      <c r="A102" s="20"/>
      <c r="B102" s="7" t="s">
        <v>197</v>
      </c>
      <c r="C102" s="21">
        <v>0</v>
      </c>
      <c r="D102" s="22">
        <v>11.182803333333332</v>
      </c>
      <c r="E102" s="22">
        <v>0</v>
      </c>
      <c r="F102" s="22">
        <v>0</v>
      </c>
      <c r="G102" s="23">
        <v>0</v>
      </c>
      <c r="H102" s="21">
        <v>14.135175241366667</v>
      </c>
      <c r="I102" s="22">
        <v>74.21759933469998</v>
      </c>
      <c r="J102" s="22">
        <v>0</v>
      </c>
      <c r="K102" s="22">
        <v>0</v>
      </c>
      <c r="L102" s="23">
        <v>5.317311976466668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0.1705403766</v>
      </c>
      <c r="S102" s="22">
        <v>0</v>
      </c>
      <c r="T102" s="22">
        <v>0</v>
      </c>
      <c r="U102" s="22">
        <v>0</v>
      </c>
      <c r="V102" s="23">
        <v>5.647315683333333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10.121265277333334</v>
      </c>
      <c r="AW102" s="22">
        <v>12.27845772715038</v>
      </c>
      <c r="AX102" s="22">
        <v>0</v>
      </c>
      <c r="AY102" s="22">
        <v>0</v>
      </c>
      <c r="AZ102" s="23">
        <v>7.6029675232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5.3146839859</v>
      </c>
      <c r="BG102" s="22">
        <v>0</v>
      </c>
      <c r="BH102" s="22">
        <v>0</v>
      </c>
      <c r="BI102" s="22">
        <v>0</v>
      </c>
      <c r="BJ102" s="23">
        <v>0.1710395614</v>
      </c>
      <c r="BK102" s="24">
        <f t="shared" si="5"/>
        <v>146.15916002078367</v>
      </c>
    </row>
    <row r="103" spans="1:63" s="25" customFormat="1" ht="15">
      <c r="A103" s="20"/>
      <c r="B103" s="7" t="s">
        <v>182</v>
      </c>
      <c r="C103" s="21">
        <v>0</v>
      </c>
      <c r="D103" s="22">
        <v>0</v>
      </c>
      <c r="E103" s="22">
        <v>0</v>
      </c>
      <c r="F103" s="22">
        <v>0</v>
      </c>
      <c r="G103" s="23">
        <v>0</v>
      </c>
      <c r="H103" s="21">
        <v>16.647956141900004</v>
      </c>
      <c r="I103" s="22">
        <v>5.271036583333333</v>
      </c>
      <c r="J103" s="22">
        <v>0.10868116666666668</v>
      </c>
      <c r="K103" s="22">
        <v>0</v>
      </c>
      <c r="L103" s="23">
        <v>12.184538469066668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1.5404005950333335</v>
      </c>
      <c r="S103" s="22">
        <v>4.371440983333333</v>
      </c>
      <c r="T103" s="22">
        <v>0</v>
      </c>
      <c r="U103" s="22">
        <v>0</v>
      </c>
      <c r="V103" s="23">
        <v>5.4442325468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0.4327582666666667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43.70314452020002</v>
      </c>
      <c r="AW103" s="22">
        <v>39.11553626725161</v>
      </c>
      <c r="AX103" s="22">
        <v>0</v>
      </c>
      <c r="AY103" s="22">
        <v>0</v>
      </c>
      <c r="AZ103" s="23">
        <v>7.886648545366668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10.491120590033333</v>
      </c>
      <c r="BG103" s="22">
        <v>7.932652700333334</v>
      </c>
      <c r="BH103" s="22">
        <v>0</v>
      </c>
      <c r="BI103" s="22">
        <v>0</v>
      </c>
      <c r="BJ103" s="23">
        <v>2.701478762366667</v>
      </c>
      <c r="BK103" s="24">
        <f t="shared" si="5"/>
        <v>157.83162613835162</v>
      </c>
    </row>
    <row r="104" spans="1:63" s="25" customFormat="1" ht="15">
      <c r="A104" s="20"/>
      <c r="B104" s="7" t="s">
        <v>183</v>
      </c>
      <c r="C104" s="21">
        <v>0</v>
      </c>
      <c r="D104" s="22">
        <v>0</v>
      </c>
      <c r="E104" s="22">
        <v>0</v>
      </c>
      <c r="F104" s="22">
        <v>0</v>
      </c>
      <c r="G104" s="23">
        <v>0</v>
      </c>
      <c r="H104" s="21">
        <v>3.1000271422333334</v>
      </c>
      <c r="I104" s="22">
        <v>91.067739</v>
      </c>
      <c r="J104" s="22">
        <v>0</v>
      </c>
      <c r="K104" s="22">
        <v>0</v>
      </c>
      <c r="L104" s="23">
        <v>2.5044231952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0.7695587258999999</v>
      </c>
      <c r="S104" s="22">
        <v>2.20503</v>
      </c>
      <c r="T104" s="22">
        <v>0</v>
      </c>
      <c r="U104" s="22">
        <v>0</v>
      </c>
      <c r="V104" s="23">
        <v>0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8.138980309066666</v>
      </c>
      <c r="AW104" s="22">
        <v>5.8627406072929675</v>
      </c>
      <c r="AX104" s="22">
        <v>0</v>
      </c>
      <c r="AY104" s="22">
        <v>0</v>
      </c>
      <c r="AZ104" s="23">
        <v>3.0181104974000004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0.16719260266666666</v>
      </c>
      <c r="BG104" s="22">
        <v>1.649927</v>
      </c>
      <c r="BH104" s="22">
        <v>0</v>
      </c>
      <c r="BI104" s="22">
        <v>0</v>
      </c>
      <c r="BJ104" s="23">
        <v>0.0010999513333333336</v>
      </c>
      <c r="BK104" s="24">
        <f t="shared" si="5"/>
        <v>118.48482903109296</v>
      </c>
    </row>
    <row r="105" spans="1:63" s="25" customFormat="1" ht="15">
      <c r="A105" s="20"/>
      <c r="B105" s="7" t="s">
        <v>184</v>
      </c>
      <c r="C105" s="21">
        <v>0</v>
      </c>
      <c r="D105" s="22">
        <v>2.2046533333333334</v>
      </c>
      <c r="E105" s="22">
        <v>0</v>
      </c>
      <c r="F105" s="22">
        <v>0</v>
      </c>
      <c r="G105" s="23">
        <v>0</v>
      </c>
      <c r="H105" s="21">
        <v>21.9016546001</v>
      </c>
      <c r="I105" s="22">
        <v>238.65373312523332</v>
      </c>
      <c r="J105" s="22">
        <v>0</v>
      </c>
      <c r="K105" s="22">
        <v>0</v>
      </c>
      <c r="L105" s="23">
        <v>7.021827639133334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1.8345549307</v>
      </c>
      <c r="S105" s="22">
        <v>4.409306666666667</v>
      </c>
      <c r="T105" s="22">
        <v>0</v>
      </c>
      <c r="U105" s="22">
        <v>0</v>
      </c>
      <c r="V105" s="23">
        <v>11.056830434633333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3.863445709233333</v>
      </c>
      <c r="AW105" s="22">
        <v>6.053912477719844</v>
      </c>
      <c r="AX105" s="22">
        <v>0</v>
      </c>
      <c r="AY105" s="22">
        <v>0</v>
      </c>
      <c r="AZ105" s="23">
        <v>1.5432099015666667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0.18105994583333332</v>
      </c>
      <c r="BG105" s="22">
        <v>0.27516708333333334</v>
      </c>
      <c r="BH105" s="22">
        <v>0</v>
      </c>
      <c r="BI105" s="22">
        <v>0</v>
      </c>
      <c r="BJ105" s="23">
        <v>33.046369829433345</v>
      </c>
      <c r="BK105" s="24">
        <f t="shared" si="5"/>
        <v>332.0457256769199</v>
      </c>
    </row>
    <row r="106" spans="1:63" s="25" customFormat="1" ht="15">
      <c r="A106" s="20"/>
      <c r="B106" s="7" t="s">
        <v>185</v>
      </c>
      <c r="C106" s="21">
        <v>0</v>
      </c>
      <c r="D106" s="22">
        <v>0</v>
      </c>
      <c r="E106" s="22">
        <v>0</v>
      </c>
      <c r="F106" s="22">
        <v>0</v>
      </c>
      <c r="G106" s="23">
        <v>0</v>
      </c>
      <c r="H106" s="21">
        <v>7.293981227799999</v>
      </c>
      <c r="I106" s="22">
        <v>55.8372123925</v>
      </c>
      <c r="J106" s="22">
        <v>0</v>
      </c>
      <c r="K106" s="22">
        <v>0</v>
      </c>
      <c r="L106" s="23">
        <v>8.220982315333334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0.03461073</v>
      </c>
      <c r="S106" s="22">
        <v>0</v>
      </c>
      <c r="T106" s="22">
        <v>0</v>
      </c>
      <c r="U106" s="22">
        <v>0</v>
      </c>
      <c r="V106" s="23">
        <v>0.032650721966666664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6.040657904866667</v>
      </c>
      <c r="AW106" s="22">
        <v>4.898985226274641</v>
      </c>
      <c r="AX106" s="22">
        <v>0</v>
      </c>
      <c r="AY106" s="22">
        <v>0</v>
      </c>
      <c r="AZ106" s="23">
        <v>9.712425092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0.6581111677666666</v>
      </c>
      <c r="BG106" s="22">
        <v>0</v>
      </c>
      <c r="BH106" s="22">
        <v>0</v>
      </c>
      <c r="BI106" s="22">
        <v>0</v>
      </c>
      <c r="BJ106" s="23">
        <v>0.0542534685</v>
      </c>
      <c r="BK106" s="24">
        <f t="shared" si="5"/>
        <v>92.78387024700795</v>
      </c>
    </row>
    <row r="107" spans="1:63" s="25" customFormat="1" ht="15">
      <c r="A107" s="20"/>
      <c r="B107" s="7" t="s">
        <v>186</v>
      </c>
      <c r="C107" s="21">
        <v>0</v>
      </c>
      <c r="D107" s="22">
        <v>0</v>
      </c>
      <c r="E107" s="22">
        <v>0</v>
      </c>
      <c r="F107" s="22">
        <v>0</v>
      </c>
      <c r="G107" s="23">
        <v>0</v>
      </c>
      <c r="H107" s="21">
        <v>4.033048035266667</v>
      </c>
      <c r="I107" s="22">
        <v>105.30067199999999</v>
      </c>
      <c r="J107" s="22">
        <v>0</v>
      </c>
      <c r="K107" s="22">
        <v>0</v>
      </c>
      <c r="L107" s="23">
        <v>0.7279221937333332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0.35608080526666663</v>
      </c>
      <c r="S107" s="22">
        <v>0</v>
      </c>
      <c r="T107" s="22">
        <v>0</v>
      </c>
      <c r="U107" s="22">
        <v>0</v>
      </c>
      <c r="V107" s="23">
        <v>0.19743876000000002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4.881488192566666</v>
      </c>
      <c r="AW107" s="22">
        <v>2.8113739384950884</v>
      </c>
      <c r="AX107" s="22">
        <v>0</v>
      </c>
      <c r="AY107" s="22">
        <v>0</v>
      </c>
      <c r="AZ107" s="23">
        <v>10.984785076566668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2.8819462959333335</v>
      </c>
      <c r="BG107" s="22">
        <v>0</v>
      </c>
      <c r="BH107" s="22">
        <v>0</v>
      </c>
      <c r="BI107" s="22">
        <v>0</v>
      </c>
      <c r="BJ107" s="23">
        <v>0.016408925</v>
      </c>
      <c r="BK107" s="24">
        <f t="shared" si="5"/>
        <v>132.19116422282843</v>
      </c>
    </row>
    <row r="108" spans="1:63" s="25" customFormat="1" ht="15">
      <c r="A108" s="20"/>
      <c r="B108" s="7" t="s">
        <v>198</v>
      </c>
      <c r="C108" s="21">
        <v>0</v>
      </c>
      <c r="D108" s="22">
        <v>0</v>
      </c>
      <c r="E108" s="22">
        <v>0</v>
      </c>
      <c r="F108" s="22">
        <v>0</v>
      </c>
      <c r="G108" s="23">
        <v>0</v>
      </c>
      <c r="H108" s="21">
        <v>6.222424141633332</v>
      </c>
      <c r="I108" s="22">
        <v>47.54820147543333</v>
      </c>
      <c r="J108" s="22">
        <v>1.0806393333333333</v>
      </c>
      <c r="K108" s="22">
        <v>0</v>
      </c>
      <c r="L108" s="23">
        <v>7.538220287700001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3.0580332357333333</v>
      </c>
      <c r="S108" s="22">
        <v>5.447321169766665</v>
      </c>
      <c r="T108" s="22">
        <v>3.241918</v>
      </c>
      <c r="U108" s="22">
        <v>0</v>
      </c>
      <c r="V108" s="23">
        <v>3.1746208038666666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0.35551538</v>
      </c>
      <c r="AC108" s="22">
        <v>0</v>
      </c>
      <c r="AD108" s="22">
        <v>0</v>
      </c>
      <c r="AE108" s="22">
        <v>0</v>
      </c>
      <c r="AF108" s="23">
        <v>0.1615979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0.010773193333333334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48.326037601</v>
      </c>
      <c r="AW108" s="22">
        <v>31.637070588347047</v>
      </c>
      <c r="AX108" s="22">
        <v>0</v>
      </c>
      <c r="AY108" s="22">
        <v>0</v>
      </c>
      <c r="AZ108" s="23">
        <v>8.967957172433335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9.992064252733336</v>
      </c>
      <c r="BG108" s="22">
        <v>4.753626669566666</v>
      </c>
      <c r="BH108" s="22">
        <v>2.1546386666666666</v>
      </c>
      <c r="BI108" s="22">
        <v>0</v>
      </c>
      <c r="BJ108" s="23">
        <v>1.6355602356999999</v>
      </c>
      <c r="BK108" s="24">
        <f t="shared" si="5"/>
        <v>185.3062201072471</v>
      </c>
    </row>
    <row r="109" spans="1:63" s="25" customFormat="1" ht="15">
      <c r="A109" s="20"/>
      <c r="B109" s="7" t="s">
        <v>199</v>
      </c>
      <c r="C109" s="21">
        <v>0</v>
      </c>
      <c r="D109" s="22">
        <v>0</v>
      </c>
      <c r="E109" s="22">
        <v>0</v>
      </c>
      <c r="F109" s="22">
        <v>0</v>
      </c>
      <c r="G109" s="23">
        <v>0</v>
      </c>
      <c r="H109" s="21">
        <v>1.2854240640333328</v>
      </c>
      <c r="I109" s="22">
        <v>47.63493233053333</v>
      </c>
      <c r="J109" s="22">
        <v>0</v>
      </c>
      <c r="K109" s="22">
        <v>0</v>
      </c>
      <c r="L109" s="23">
        <v>3.5632270787333336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0.43615340999999996</v>
      </c>
      <c r="S109" s="22">
        <v>5.67567</v>
      </c>
      <c r="T109" s="22">
        <v>0</v>
      </c>
      <c r="U109" s="22">
        <v>0</v>
      </c>
      <c r="V109" s="23">
        <v>0.29447260719999996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5.623213128533332</v>
      </c>
      <c r="AW109" s="22">
        <v>3.2666739999359944</v>
      </c>
      <c r="AX109" s="22">
        <v>0</v>
      </c>
      <c r="AY109" s="22">
        <v>0</v>
      </c>
      <c r="AZ109" s="23">
        <v>5.918668842333332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0.06941285673333333</v>
      </c>
      <c r="BG109" s="22">
        <v>0</v>
      </c>
      <c r="BH109" s="22">
        <v>0</v>
      </c>
      <c r="BI109" s="22">
        <v>0</v>
      </c>
      <c r="BJ109" s="23">
        <v>0.056622349333333336</v>
      </c>
      <c r="BK109" s="24">
        <f t="shared" si="5"/>
        <v>73.82447066736933</v>
      </c>
    </row>
    <row r="110" spans="1:63" s="25" customFormat="1" ht="15">
      <c r="A110" s="20"/>
      <c r="B110" s="7" t="s">
        <v>200</v>
      </c>
      <c r="C110" s="21">
        <v>0</v>
      </c>
      <c r="D110" s="22">
        <v>0</v>
      </c>
      <c r="E110" s="22">
        <v>0</v>
      </c>
      <c r="F110" s="22">
        <v>0</v>
      </c>
      <c r="G110" s="23">
        <v>0</v>
      </c>
      <c r="H110" s="21">
        <v>3.415528880833333</v>
      </c>
      <c r="I110" s="22">
        <v>34.179136650000004</v>
      </c>
      <c r="J110" s="22">
        <v>0</v>
      </c>
      <c r="K110" s="22">
        <v>0</v>
      </c>
      <c r="L110" s="23">
        <v>1.2328260658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0.011411158499999997</v>
      </c>
      <c r="S110" s="22">
        <v>0</v>
      </c>
      <c r="T110" s="22">
        <v>0</v>
      </c>
      <c r="U110" s="22">
        <v>0</v>
      </c>
      <c r="V110" s="23">
        <v>0.043471079999999995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8.297157125300002</v>
      </c>
      <c r="AW110" s="22">
        <v>3.475085968165047</v>
      </c>
      <c r="AX110" s="22">
        <v>0</v>
      </c>
      <c r="AY110" s="22">
        <v>0</v>
      </c>
      <c r="AZ110" s="23">
        <v>4.602029993966666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0.3816589333333333</v>
      </c>
      <c r="BG110" s="22">
        <v>0</v>
      </c>
      <c r="BH110" s="22">
        <v>0</v>
      </c>
      <c r="BI110" s="22">
        <v>0</v>
      </c>
      <c r="BJ110" s="23">
        <v>0.04553884999999999</v>
      </c>
      <c r="BK110" s="24">
        <f t="shared" si="5"/>
        <v>55.683844705898395</v>
      </c>
    </row>
    <row r="111" spans="1:63" s="25" customFormat="1" ht="15">
      <c r="A111" s="20"/>
      <c r="B111" s="7" t="s">
        <v>201</v>
      </c>
      <c r="C111" s="21">
        <v>108.54716666666667</v>
      </c>
      <c r="D111" s="22">
        <v>655.4603919217999</v>
      </c>
      <c r="E111" s="22">
        <v>0</v>
      </c>
      <c r="F111" s="22">
        <v>0</v>
      </c>
      <c r="G111" s="23">
        <v>0</v>
      </c>
      <c r="H111" s="21">
        <v>7.496310365166666</v>
      </c>
      <c r="I111" s="22">
        <v>935.6348969085334</v>
      </c>
      <c r="J111" s="22">
        <v>0</v>
      </c>
      <c r="K111" s="22">
        <v>0</v>
      </c>
      <c r="L111" s="23">
        <v>8.634710014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0.3595891832333334</v>
      </c>
      <c r="S111" s="22">
        <v>8.275182819566666</v>
      </c>
      <c r="T111" s="22">
        <v>0</v>
      </c>
      <c r="U111" s="22">
        <v>0</v>
      </c>
      <c r="V111" s="23">
        <v>0.6553056875000001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20.68196590669999</v>
      </c>
      <c r="AW111" s="22">
        <v>7.655232902830914</v>
      </c>
      <c r="AX111" s="22">
        <v>0</v>
      </c>
      <c r="AY111" s="22">
        <v>0</v>
      </c>
      <c r="AZ111" s="23">
        <v>12.381639695233336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1.868702663233333</v>
      </c>
      <c r="BG111" s="22">
        <v>4.624479023100001</v>
      </c>
      <c r="BH111" s="22">
        <v>0</v>
      </c>
      <c r="BI111" s="22">
        <v>0</v>
      </c>
      <c r="BJ111" s="23">
        <v>0.18141009333333333</v>
      </c>
      <c r="BK111" s="24">
        <f t="shared" si="5"/>
        <v>1772.4569838508976</v>
      </c>
    </row>
    <row r="112" spans="1:63" s="25" customFormat="1" ht="15">
      <c r="A112" s="20"/>
      <c r="B112" s="7" t="s">
        <v>190</v>
      </c>
      <c r="C112" s="21">
        <v>0</v>
      </c>
      <c r="D112" s="22">
        <v>0</v>
      </c>
      <c r="E112" s="22">
        <v>0</v>
      </c>
      <c r="F112" s="22">
        <v>0</v>
      </c>
      <c r="G112" s="23">
        <v>0</v>
      </c>
      <c r="H112" s="21">
        <v>4.737876503799999</v>
      </c>
      <c r="I112" s="22">
        <v>88.354396832</v>
      </c>
      <c r="J112" s="22">
        <v>0</v>
      </c>
      <c r="K112" s="22">
        <v>0</v>
      </c>
      <c r="L112" s="23">
        <v>20.942411488566666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0.10236841666666668</v>
      </c>
      <c r="S112" s="22">
        <v>5.416318333333334</v>
      </c>
      <c r="T112" s="22">
        <v>0</v>
      </c>
      <c r="U112" s="22">
        <v>0</v>
      </c>
      <c r="V112" s="23">
        <v>0.1911927874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30.077347553566668</v>
      </c>
      <c r="AW112" s="22">
        <v>1.363922492010017</v>
      </c>
      <c r="AX112" s="22">
        <v>0</v>
      </c>
      <c r="AY112" s="22">
        <v>0</v>
      </c>
      <c r="AZ112" s="23">
        <v>3.3693420473000013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0.5009934509666666</v>
      </c>
      <c r="BG112" s="22">
        <v>0</v>
      </c>
      <c r="BH112" s="22">
        <v>0</v>
      </c>
      <c r="BI112" s="22">
        <v>0</v>
      </c>
      <c r="BJ112" s="23">
        <v>0.0010809153333333338</v>
      </c>
      <c r="BK112" s="24">
        <f t="shared" si="5"/>
        <v>155.05725082094332</v>
      </c>
    </row>
    <row r="113" spans="1:63" s="25" customFormat="1" ht="15">
      <c r="A113" s="20"/>
      <c r="B113" s="7" t="s">
        <v>191</v>
      </c>
      <c r="C113" s="21">
        <v>0</v>
      </c>
      <c r="D113" s="22">
        <v>0</v>
      </c>
      <c r="E113" s="22">
        <v>0</v>
      </c>
      <c r="F113" s="22">
        <v>0</v>
      </c>
      <c r="G113" s="23">
        <v>0</v>
      </c>
      <c r="H113" s="21">
        <v>7.691852037433335</v>
      </c>
      <c r="I113" s="22">
        <v>7.107987172766667</v>
      </c>
      <c r="J113" s="22">
        <v>0</v>
      </c>
      <c r="K113" s="22">
        <v>0</v>
      </c>
      <c r="L113" s="23">
        <v>2.239260618033333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1.6184267137000001</v>
      </c>
      <c r="S113" s="22">
        <v>4.267742417233334</v>
      </c>
      <c r="T113" s="22">
        <v>0</v>
      </c>
      <c r="U113" s="22">
        <v>0</v>
      </c>
      <c r="V113" s="23">
        <v>0.5816536684333333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0.2140512</v>
      </c>
      <c r="AC113" s="22">
        <v>0</v>
      </c>
      <c r="AD113" s="22">
        <v>0</v>
      </c>
      <c r="AE113" s="22">
        <v>0</v>
      </c>
      <c r="AF113" s="23">
        <v>0.00535128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0.00535128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18.498114565600005</v>
      </c>
      <c r="AW113" s="22">
        <v>7.052581223951406</v>
      </c>
      <c r="AX113" s="22">
        <v>0</v>
      </c>
      <c r="AY113" s="22">
        <v>0</v>
      </c>
      <c r="AZ113" s="23">
        <v>5.143429122433334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19.483437822</v>
      </c>
      <c r="BG113" s="22">
        <v>0.33497942556666666</v>
      </c>
      <c r="BH113" s="22">
        <v>0</v>
      </c>
      <c r="BI113" s="22">
        <v>0</v>
      </c>
      <c r="BJ113" s="23">
        <v>4.840118065200003</v>
      </c>
      <c r="BK113" s="24">
        <f t="shared" si="5"/>
        <v>79.08433661235142</v>
      </c>
    </row>
    <row r="114" spans="1:63" s="25" customFormat="1" ht="15">
      <c r="A114" s="20"/>
      <c r="B114" s="7" t="s">
        <v>56</v>
      </c>
      <c r="C114" s="21">
        <v>0</v>
      </c>
      <c r="D114" s="22">
        <v>0</v>
      </c>
      <c r="E114" s="22">
        <v>0</v>
      </c>
      <c r="F114" s="22">
        <v>0</v>
      </c>
      <c r="G114" s="23">
        <v>0</v>
      </c>
      <c r="H114" s="21">
        <v>0.06606846283333331</v>
      </c>
      <c r="I114" s="22">
        <v>83.56558678326668</v>
      </c>
      <c r="J114" s="22">
        <v>0</v>
      </c>
      <c r="K114" s="22">
        <v>0</v>
      </c>
      <c r="L114" s="23">
        <v>3.7064163077999996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0.053898178733333336</v>
      </c>
      <c r="S114" s="22">
        <v>0</v>
      </c>
      <c r="T114" s="22">
        <v>0</v>
      </c>
      <c r="U114" s="22">
        <v>0</v>
      </c>
      <c r="V114" s="23">
        <v>0.022493882033333336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0.0380662135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0.7981410698666668</v>
      </c>
      <c r="AW114" s="22">
        <v>0.49050730168143863</v>
      </c>
      <c r="AX114" s="22">
        <v>0</v>
      </c>
      <c r="AY114" s="22">
        <v>0</v>
      </c>
      <c r="AZ114" s="23">
        <v>14.094479191466668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0.14084023096666667</v>
      </c>
      <c r="BG114" s="22">
        <v>0</v>
      </c>
      <c r="BH114" s="22">
        <v>0</v>
      </c>
      <c r="BI114" s="22">
        <v>0</v>
      </c>
      <c r="BJ114" s="23">
        <v>0.44473412580000005</v>
      </c>
      <c r="BK114" s="24">
        <f t="shared" si="5"/>
        <v>103.42123174794811</v>
      </c>
    </row>
    <row r="115" spans="1:63" s="25" customFormat="1" ht="15">
      <c r="A115" s="20"/>
      <c r="B115" s="7" t="s">
        <v>103</v>
      </c>
      <c r="C115" s="21">
        <v>0</v>
      </c>
      <c r="D115" s="22">
        <v>0</v>
      </c>
      <c r="E115" s="22">
        <v>0</v>
      </c>
      <c r="F115" s="22">
        <v>0</v>
      </c>
      <c r="G115" s="23">
        <v>0</v>
      </c>
      <c r="H115" s="21">
        <v>3.7407280668999987</v>
      </c>
      <c r="I115" s="22">
        <v>1.9222128166666668</v>
      </c>
      <c r="J115" s="22">
        <v>0</v>
      </c>
      <c r="K115" s="22">
        <v>0</v>
      </c>
      <c r="L115" s="23">
        <v>6.3677132185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0.30948518703333333</v>
      </c>
      <c r="S115" s="22">
        <v>4.1274508333333335</v>
      </c>
      <c r="T115" s="22">
        <v>0</v>
      </c>
      <c r="U115" s="22">
        <v>0</v>
      </c>
      <c r="V115" s="23">
        <v>7.41526024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17.428702369266663</v>
      </c>
      <c r="AW115" s="22">
        <v>4.402541031669344</v>
      </c>
      <c r="AX115" s="22">
        <v>0</v>
      </c>
      <c r="AY115" s="22">
        <v>0</v>
      </c>
      <c r="AZ115" s="23">
        <v>8.766134089566666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2.6477904362333327</v>
      </c>
      <c r="BG115" s="22">
        <v>0</v>
      </c>
      <c r="BH115" s="22">
        <v>0.40728496666666664</v>
      </c>
      <c r="BI115" s="22">
        <v>0</v>
      </c>
      <c r="BJ115" s="23">
        <v>3.056656293233333</v>
      </c>
      <c r="BK115" s="24">
        <f t="shared" si="5"/>
        <v>60.59195954906933</v>
      </c>
    </row>
    <row r="116" spans="1:63" s="25" customFormat="1" ht="15">
      <c r="A116" s="20"/>
      <c r="B116" s="7" t="s">
        <v>125</v>
      </c>
      <c r="C116" s="21">
        <v>0</v>
      </c>
      <c r="D116" s="22">
        <v>0</v>
      </c>
      <c r="E116" s="22">
        <v>0</v>
      </c>
      <c r="F116" s="22">
        <v>0</v>
      </c>
      <c r="G116" s="23">
        <v>0</v>
      </c>
      <c r="H116" s="21">
        <v>7.924858239233335</v>
      </c>
      <c r="I116" s="22">
        <v>34.39268551666667</v>
      </c>
      <c r="J116" s="22">
        <v>0</v>
      </c>
      <c r="K116" s="22">
        <v>0</v>
      </c>
      <c r="L116" s="23">
        <v>5.196087373299999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0.044658293166666675</v>
      </c>
      <c r="S116" s="22">
        <v>0</v>
      </c>
      <c r="T116" s="22">
        <v>0</v>
      </c>
      <c r="U116" s="22">
        <v>0</v>
      </c>
      <c r="V116" s="23">
        <v>5.828777225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10.420304413633332</v>
      </c>
      <c r="AW116" s="22">
        <v>2.29005599974068</v>
      </c>
      <c r="AX116" s="22">
        <v>0</v>
      </c>
      <c r="AY116" s="22">
        <v>0</v>
      </c>
      <c r="AZ116" s="23">
        <v>6.350325288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0.03091575733333333</v>
      </c>
      <c r="BG116" s="22">
        <v>0</v>
      </c>
      <c r="BH116" s="22">
        <v>0</v>
      </c>
      <c r="BI116" s="22">
        <v>0</v>
      </c>
      <c r="BJ116" s="23">
        <v>0.001145028</v>
      </c>
      <c r="BK116" s="24">
        <f aca="true" t="shared" si="6" ref="BK116:BK161">SUM(C116:BJ116)</f>
        <v>72.47981313407402</v>
      </c>
    </row>
    <row r="117" spans="1:63" s="25" customFormat="1" ht="15">
      <c r="A117" s="20"/>
      <c r="B117" s="7" t="s">
        <v>126</v>
      </c>
      <c r="C117" s="21">
        <v>0</v>
      </c>
      <c r="D117" s="22">
        <v>0</v>
      </c>
      <c r="E117" s="22">
        <v>0</v>
      </c>
      <c r="F117" s="22">
        <v>0</v>
      </c>
      <c r="G117" s="23">
        <v>0</v>
      </c>
      <c r="H117" s="21">
        <v>0.07424868110000002</v>
      </c>
      <c r="I117" s="22">
        <v>25.501028666666667</v>
      </c>
      <c r="J117" s="22">
        <v>0</v>
      </c>
      <c r="K117" s="22">
        <v>0</v>
      </c>
      <c r="L117" s="23">
        <v>2.2620193746333332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0.3309338038333333</v>
      </c>
      <c r="S117" s="22">
        <v>0</v>
      </c>
      <c r="T117" s="22">
        <v>0</v>
      </c>
      <c r="U117" s="22">
        <v>0</v>
      </c>
      <c r="V117" s="23">
        <v>0.005795688333333333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8.636921285799998</v>
      </c>
      <c r="AW117" s="22">
        <v>2.2887513330312603</v>
      </c>
      <c r="AX117" s="22">
        <v>0</v>
      </c>
      <c r="AY117" s="22">
        <v>0</v>
      </c>
      <c r="AZ117" s="23">
        <v>8.318646174133333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0.060651910333333336</v>
      </c>
      <c r="BG117" s="22">
        <v>0</v>
      </c>
      <c r="BH117" s="22">
        <v>0</v>
      </c>
      <c r="BI117" s="22">
        <v>0</v>
      </c>
      <c r="BJ117" s="23">
        <v>0.0011443756666666672</v>
      </c>
      <c r="BK117" s="24">
        <f t="shared" si="6"/>
        <v>47.480141293531254</v>
      </c>
    </row>
    <row r="118" spans="1:63" s="25" customFormat="1" ht="15">
      <c r="A118" s="20"/>
      <c r="B118" s="7" t="s">
        <v>129</v>
      </c>
      <c r="C118" s="21">
        <v>0</v>
      </c>
      <c r="D118" s="22">
        <v>0</v>
      </c>
      <c r="E118" s="22">
        <v>0</v>
      </c>
      <c r="F118" s="22">
        <v>0</v>
      </c>
      <c r="G118" s="23">
        <v>0</v>
      </c>
      <c r="H118" s="21">
        <v>0.2018651983333333</v>
      </c>
      <c r="I118" s="22">
        <v>26.1271223</v>
      </c>
      <c r="J118" s="22">
        <v>0</v>
      </c>
      <c r="K118" s="22">
        <v>0</v>
      </c>
      <c r="L118" s="23">
        <v>0.5645030768666667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0.050177923666666666</v>
      </c>
      <c r="S118" s="22">
        <v>0</v>
      </c>
      <c r="T118" s="22">
        <v>0</v>
      </c>
      <c r="U118" s="22">
        <v>0</v>
      </c>
      <c r="V118" s="23">
        <v>0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1.4184891036666667</v>
      </c>
      <c r="AW118" s="22">
        <v>13.707967999848044</v>
      </c>
      <c r="AX118" s="22">
        <v>0</v>
      </c>
      <c r="AY118" s="22">
        <v>0</v>
      </c>
      <c r="AZ118" s="23">
        <v>3.544080893333333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0.005140488000000002</v>
      </c>
      <c r="BG118" s="22">
        <v>0</v>
      </c>
      <c r="BH118" s="22">
        <v>0</v>
      </c>
      <c r="BI118" s="22">
        <v>0</v>
      </c>
      <c r="BJ118" s="23">
        <v>0.5723076626666667</v>
      </c>
      <c r="BK118" s="24">
        <f t="shared" si="6"/>
        <v>46.19165464638138</v>
      </c>
    </row>
    <row r="119" spans="1:63" s="25" customFormat="1" ht="15">
      <c r="A119" s="20"/>
      <c r="B119" s="7" t="s">
        <v>130</v>
      </c>
      <c r="C119" s="21">
        <v>0</v>
      </c>
      <c r="D119" s="22">
        <v>0</v>
      </c>
      <c r="E119" s="22">
        <v>0</v>
      </c>
      <c r="F119" s="22">
        <v>0</v>
      </c>
      <c r="G119" s="23">
        <v>0</v>
      </c>
      <c r="H119" s="21">
        <v>0.6028019573666666</v>
      </c>
      <c r="I119" s="22">
        <v>0</v>
      </c>
      <c r="J119" s="22">
        <v>0</v>
      </c>
      <c r="K119" s="22">
        <v>0</v>
      </c>
      <c r="L119" s="23">
        <v>2.2647295503666665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0.2685218371666667</v>
      </c>
      <c r="S119" s="22">
        <v>0</v>
      </c>
      <c r="T119" s="22">
        <v>0</v>
      </c>
      <c r="U119" s="22">
        <v>0</v>
      </c>
      <c r="V119" s="23">
        <v>1.1362655616666668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23.511749703200003</v>
      </c>
      <c r="AW119" s="22">
        <v>8.490753442583136</v>
      </c>
      <c r="AX119" s="22">
        <v>0</v>
      </c>
      <c r="AY119" s="22">
        <v>0</v>
      </c>
      <c r="AZ119" s="23">
        <v>0.9968512354000001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0.5295568296333334</v>
      </c>
      <c r="BG119" s="22">
        <v>0</v>
      </c>
      <c r="BH119" s="22">
        <v>0</v>
      </c>
      <c r="BI119" s="22">
        <v>0</v>
      </c>
      <c r="BJ119" s="23">
        <v>0.07718866766666667</v>
      </c>
      <c r="BK119" s="24">
        <f t="shared" si="6"/>
        <v>37.87841878504981</v>
      </c>
    </row>
    <row r="120" spans="1:63" s="25" customFormat="1" ht="15">
      <c r="A120" s="20"/>
      <c r="B120" s="7" t="s">
        <v>131</v>
      </c>
      <c r="C120" s="21">
        <v>0</v>
      </c>
      <c r="D120" s="22">
        <v>0</v>
      </c>
      <c r="E120" s="22">
        <v>0</v>
      </c>
      <c r="F120" s="22">
        <v>0</v>
      </c>
      <c r="G120" s="23">
        <v>0</v>
      </c>
      <c r="H120" s="21">
        <v>0.04334291380000002</v>
      </c>
      <c r="I120" s="22">
        <v>63.048406666666665</v>
      </c>
      <c r="J120" s="22">
        <v>0</v>
      </c>
      <c r="K120" s="22">
        <v>0</v>
      </c>
      <c r="L120" s="23">
        <v>0.22950009943333333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0.014329183333333332</v>
      </c>
      <c r="S120" s="22">
        <v>0</v>
      </c>
      <c r="T120" s="22">
        <v>0</v>
      </c>
      <c r="U120" s="22">
        <v>0</v>
      </c>
      <c r="V120" s="23">
        <v>0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0.01140722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0.22155102693333337</v>
      </c>
      <c r="AW120" s="22">
        <v>2.2814440000832046</v>
      </c>
      <c r="AX120" s="22">
        <v>0</v>
      </c>
      <c r="AY120" s="22">
        <v>0</v>
      </c>
      <c r="AZ120" s="23">
        <v>5.214418214566667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0.012525127433333333</v>
      </c>
      <c r="BG120" s="22">
        <v>0</v>
      </c>
      <c r="BH120" s="22">
        <v>0</v>
      </c>
      <c r="BI120" s="22">
        <v>0</v>
      </c>
      <c r="BJ120" s="23">
        <v>0.001140722</v>
      </c>
      <c r="BK120" s="24">
        <f t="shared" si="6"/>
        <v>71.07806517424986</v>
      </c>
    </row>
    <row r="121" spans="1:63" s="25" customFormat="1" ht="15">
      <c r="A121" s="20"/>
      <c r="B121" s="7" t="s">
        <v>134</v>
      </c>
      <c r="C121" s="21">
        <v>0</v>
      </c>
      <c r="D121" s="22">
        <v>0</v>
      </c>
      <c r="E121" s="22">
        <v>0</v>
      </c>
      <c r="F121" s="22">
        <v>0</v>
      </c>
      <c r="G121" s="23">
        <v>0</v>
      </c>
      <c r="H121" s="21">
        <v>11.30009888543334</v>
      </c>
      <c r="I121" s="22">
        <v>15.301705399999998</v>
      </c>
      <c r="J121" s="22">
        <v>0</v>
      </c>
      <c r="K121" s="22">
        <v>0</v>
      </c>
      <c r="L121" s="23">
        <v>4.611037392766667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7.714350435866668</v>
      </c>
      <c r="S121" s="22">
        <v>0</v>
      </c>
      <c r="T121" s="22">
        <v>0</v>
      </c>
      <c r="U121" s="22">
        <v>0</v>
      </c>
      <c r="V121" s="23">
        <v>10.854986401666666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5.2347301054666655</v>
      </c>
      <c r="AW121" s="22">
        <v>0.12938784033268322</v>
      </c>
      <c r="AX121" s="22">
        <v>0</v>
      </c>
      <c r="AY121" s="22">
        <v>0</v>
      </c>
      <c r="AZ121" s="23">
        <v>0.13347063939999998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0.3475142169333333</v>
      </c>
      <c r="BG121" s="22">
        <v>0</v>
      </c>
      <c r="BH121" s="22">
        <v>0</v>
      </c>
      <c r="BI121" s="22">
        <v>0</v>
      </c>
      <c r="BJ121" s="23">
        <v>0.9175754986666667</v>
      </c>
      <c r="BK121" s="24">
        <f t="shared" si="6"/>
        <v>56.54485681653269</v>
      </c>
    </row>
    <row r="122" spans="1:63" s="25" customFormat="1" ht="15">
      <c r="A122" s="20"/>
      <c r="B122" s="7" t="s">
        <v>135</v>
      </c>
      <c r="C122" s="21">
        <v>0</v>
      </c>
      <c r="D122" s="22">
        <v>0</v>
      </c>
      <c r="E122" s="22">
        <v>0</v>
      </c>
      <c r="F122" s="22">
        <v>0</v>
      </c>
      <c r="G122" s="23">
        <v>0</v>
      </c>
      <c r="H122" s="21">
        <v>0.32756379583333334</v>
      </c>
      <c r="I122" s="22">
        <v>46.99828375</v>
      </c>
      <c r="J122" s="22">
        <v>0</v>
      </c>
      <c r="K122" s="22">
        <v>0</v>
      </c>
      <c r="L122" s="23">
        <v>0.3369741589666666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0.003987733166666666</v>
      </c>
      <c r="S122" s="22">
        <v>0</v>
      </c>
      <c r="T122" s="22">
        <v>0</v>
      </c>
      <c r="U122" s="22">
        <v>0</v>
      </c>
      <c r="V122" s="23">
        <v>0.0006266438333333334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0.5291959269333333</v>
      </c>
      <c r="AW122" s="22">
        <v>4.542453333123269</v>
      </c>
      <c r="AX122" s="22">
        <v>0</v>
      </c>
      <c r="AY122" s="22">
        <v>0</v>
      </c>
      <c r="AZ122" s="23">
        <v>3.4948500333333334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0.0023847884999999994</v>
      </c>
      <c r="BG122" s="22">
        <v>0</v>
      </c>
      <c r="BH122" s="22">
        <v>0</v>
      </c>
      <c r="BI122" s="22">
        <v>0</v>
      </c>
      <c r="BJ122" s="23">
        <v>0.001135613333333333</v>
      </c>
      <c r="BK122" s="24">
        <f t="shared" si="6"/>
        <v>56.23745577702328</v>
      </c>
    </row>
    <row r="123" spans="1:63" s="25" customFormat="1" ht="15">
      <c r="A123" s="20"/>
      <c r="B123" s="7" t="s">
        <v>137</v>
      </c>
      <c r="C123" s="21">
        <v>0</v>
      </c>
      <c r="D123" s="22">
        <v>0</v>
      </c>
      <c r="E123" s="22">
        <v>0</v>
      </c>
      <c r="F123" s="22">
        <v>0</v>
      </c>
      <c r="G123" s="23">
        <v>0</v>
      </c>
      <c r="H123" s="21">
        <v>1.8259834509999997</v>
      </c>
      <c r="I123" s="22">
        <v>3.1220353333333333</v>
      </c>
      <c r="J123" s="22">
        <v>0</v>
      </c>
      <c r="K123" s="22">
        <v>0</v>
      </c>
      <c r="L123" s="23">
        <v>2.4404534961333333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0.0984391315</v>
      </c>
      <c r="S123" s="22">
        <v>0</v>
      </c>
      <c r="T123" s="22">
        <v>1.0859253333333334</v>
      </c>
      <c r="U123" s="22">
        <v>0</v>
      </c>
      <c r="V123" s="23">
        <v>0.0366159244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6.392131294866668</v>
      </c>
      <c r="AW123" s="22">
        <v>2.1021587993599966</v>
      </c>
      <c r="AX123" s="22">
        <v>0</v>
      </c>
      <c r="AY123" s="22">
        <v>0</v>
      </c>
      <c r="AZ123" s="23">
        <v>4.598960192133333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0.5662423851999998</v>
      </c>
      <c r="BG123" s="22">
        <v>0.536265</v>
      </c>
      <c r="BH123" s="22">
        <v>0</v>
      </c>
      <c r="BI123" s="22">
        <v>0</v>
      </c>
      <c r="BJ123" s="23">
        <v>0.15122672999999998</v>
      </c>
      <c r="BK123" s="24">
        <f t="shared" si="6"/>
        <v>22.956437071259998</v>
      </c>
    </row>
    <row r="124" spans="1:63" s="25" customFormat="1" ht="15">
      <c r="A124" s="20"/>
      <c r="B124" s="7" t="s">
        <v>98</v>
      </c>
      <c r="C124" s="21">
        <v>0</v>
      </c>
      <c r="D124" s="22">
        <v>0</v>
      </c>
      <c r="E124" s="22">
        <v>0</v>
      </c>
      <c r="F124" s="22">
        <v>0</v>
      </c>
      <c r="G124" s="23">
        <v>0</v>
      </c>
      <c r="H124" s="21">
        <v>18.349569044333336</v>
      </c>
      <c r="I124" s="22">
        <v>56.26788517963334</v>
      </c>
      <c r="J124" s="22">
        <v>0</v>
      </c>
      <c r="K124" s="22">
        <v>0</v>
      </c>
      <c r="L124" s="23">
        <v>0.010983301366666667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0.024369426666666673</v>
      </c>
      <c r="S124" s="22">
        <v>0</v>
      </c>
      <c r="T124" s="22">
        <v>0</v>
      </c>
      <c r="U124" s="22">
        <v>0</v>
      </c>
      <c r="V124" s="23">
        <v>0.0024369426666666664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0.4727076101434798</v>
      </c>
      <c r="AW124" s="22">
        <v>0</v>
      </c>
      <c r="AX124" s="22">
        <v>0</v>
      </c>
      <c r="AY124" s="22">
        <v>0</v>
      </c>
      <c r="AZ124" s="23">
        <v>0.03142523800000001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0.12085421356666667</v>
      </c>
      <c r="BG124" s="22">
        <v>0</v>
      </c>
      <c r="BH124" s="22">
        <v>0</v>
      </c>
      <c r="BI124" s="22">
        <v>0</v>
      </c>
      <c r="BJ124" s="23">
        <v>0.001208663</v>
      </c>
      <c r="BK124" s="24">
        <f t="shared" si="6"/>
        <v>75.28143961937681</v>
      </c>
    </row>
    <row r="125" spans="1:63" s="25" customFormat="1" ht="15">
      <c r="A125" s="20"/>
      <c r="B125" s="7" t="s">
        <v>100</v>
      </c>
      <c r="C125" s="21">
        <v>0</v>
      </c>
      <c r="D125" s="22">
        <v>0</v>
      </c>
      <c r="E125" s="22">
        <v>0</v>
      </c>
      <c r="F125" s="22">
        <v>0</v>
      </c>
      <c r="G125" s="23">
        <v>0</v>
      </c>
      <c r="H125" s="21">
        <v>3.0579609262000003</v>
      </c>
      <c r="I125" s="22">
        <v>15.0055531</v>
      </c>
      <c r="J125" s="22">
        <v>0</v>
      </c>
      <c r="K125" s="22">
        <v>0</v>
      </c>
      <c r="L125" s="23">
        <v>1.6050134679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0.05125173736666667</v>
      </c>
      <c r="S125" s="22">
        <v>0.004879854666666666</v>
      </c>
      <c r="T125" s="22">
        <v>0</v>
      </c>
      <c r="U125" s="22">
        <v>0</v>
      </c>
      <c r="V125" s="23">
        <v>0.124436294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70.86986789023338</v>
      </c>
      <c r="AW125" s="22">
        <v>23.971949886692922</v>
      </c>
      <c r="AX125" s="22">
        <v>0</v>
      </c>
      <c r="AY125" s="22">
        <v>0</v>
      </c>
      <c r="AZ125" s="23">
        <v>9.4671149668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6.8122229437333335</v>
      </c>
      <c r="BG125" s="22">
        <v>0</v>
      </c>
      <c r="BH125" s="22">
        <v>0</v>
      </c>
      <c r="BI125" s="22">
        <v>0</v>
      </c>
      <c r="BJ125" s="23">
        <v>1.5177042191333334</v>
      </c>
      <c r="BK125" s="24">
        <f t="shared" si="6"/>
        <v>132.4879552867263</v>
      </c>
    </row>
    <row r="126" spans="1:63" s="25" customFormat="1" ht="15">
      <c r="A126" s="20"/>
      <c r="B126" s="7" t="s">
        <v>104</v>
      </c>
      <c r="C126" s="21">
        <v>0</v>
      </c>
      <c r="D126" s="22">
        <v>0</v>
      </c>
      <c r="E126" s="22">
        <v>0</v>
      </c>
      <c r="F126" s="22">
        <v>0</v>
      </c>
      <c r="G126" s="23">
        <v>0</v>
      </c>
      <c r="H126" s="21">
        <v>2.963376526</v>
      </c>
      <c r="I126" s="22">
        <v>9.5364918</v>
      </c>
      <c r="J126" s="22">
        <v>0</v>
      </c>
      <c r="K126" s="22">
        <v>0</v>
      </c>
      <c r="L126" s="23">
        <v>0.057395550833333336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0.0017660164999999998</v>
      </c>
      <c r="S126" s="22">
        <v>0</v>
      </c>
      <c r="T126" s="22">
        <v>0</v>
      </c>
      <c r="U126" s="22">
        <v>0</v>
      </c>
      <c r="V126" s="23">
        <v>0.060044578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2.8396648536000004</v>
      </c>
      <c r="AC126" s="22">
        <v>9.192734933333332</v>
      </c>
      <c r="AD126" s="22">
        <v>0</v>
      </c>
      <c r="AE126" s="22">
        <v>0</v>
      </c>
      <c r="AF126" s="23">
        <v>3.624141347466667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</v>
      </c>
      <c r="AM126" s="22">
        <v>0</v>
      </c>
      <c r="AN126" s="22">
        <v>0</v>
      </c>
      <c r="AO126" s="22">
        <v>0</v>
      </c>
      <c r="AP126" s="23">
        <v>0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1.7968887686666666</v>
      </c>
      <c r="AW126" s="22">
        <v>1.1636373332194618</v>
      </c>
      <c r="AX126" s="22">
        <v>0</v>
      </c>
      <c r="AY126" s="22">
        <v>0</v>
      </c>
      <c r="AZ126" s="23">
        <v>2.062663537066667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0.2577282141666667</v>
      </c>
      <c r="BG126" s="22">
        <v>0</v>
      </c>
      <c r="BH126" s="22">
        <v>0</v>
      </c>
      <c r="BI126" s="22">
        <v>0</v>
      </c>
      <c r="BJ126" s="23">
        <v>0.0011636373333333333</v>
      </c>
      <c r="BK126" s="24">
        <f t="shared" si="6"/>
        <v>33.55769709618613</v>
      </c>
    </row>
    <row r="127" spans="1:63" s="25" customFormat="1" ht="15">
      <c r="A127" s="20"/>
      <c r="B127" s="7" t="s">
        <v>105</v>
      </c>
      <c r="C127" s="21">
        <v>0</v>
      </c>
      <c r="D127" s="22">
        <v>0</v>
      </c>
      <c r="E127" s="22">
        <v>0</v>
      </c>
      <c r="F127" s="22">
        <v>0</v>
      </c>
      <c r="G127" s="23">
        <v>0</v>
      </c>
      <c r="H127" s="21">
        <v>15.9223625628</v>
      </c>
      <c r="I127" s="22">
        <v>4.40453165</v>
      </c>
      <c r="J127" s="22">
        <v>0</v>
      </c>
      <c r="K127" s="22">
        <v>0</v>
      </c>
      <c r="L127" s="23">
        <v>0.16942362839999997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0.006033605</v>
      </c>
      <c r="S127" s="22">
        <v>1.206721</v>
      </c>
      <c r="T127" s="22">
        <v>0</v>
      </c>
      <c r="U127" s="22">
        <v>0</v>
      </c>
      <c r="V127" s="23">
        <v>0.013273931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352.36767110090005</v>
      </c>
      <c r="AW127" s="22">
        <v>158.82754442079167</v>
      </c>
      <c r="AX127" s="22">
        <v>0</v>
      </c>
      <c r="AY127" s="22">
        <v>0</v>
      </c>
      <c r="AZ127" s="23">
        <v>14.063257374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2.3791989285999997</v>
      </c>
      <c r="BG127" s="22">
        <v>0.09827378213333332</v>
      </c>
      <c r="BH127" s="22">
        <v>0</v>
      </c>
      <c r="BI127" s="22">
        <v>0</v>
      </c>
      <c r="BJ127" s="23">
        <v>0</v>
      </c>
      <c r="BK127" s="24">
        <f t="shared" si="6"/>
        <v>549.458291983625</v>
      </c>
    </row>
    <row r="128" spans="1:63" s="25" customFormat="1" ht="15">
      <c r="A128" s="20"/>
      <c r="B128" s="7" t="s">
        <v>106</v>
      </c>
      <c r="C128" s="21">
        <v>0</v>
      </c>
      <c r="D128" s="22">
        <v>0</v>
      </c>
      <c r="E128" s="22">
        <v>0</v>
      </c>
      <c r="F128" s="22">
        <v>0</v>
      </c>
      <c r="G128" s="23">
        <v>0</v>
      </c>
      <c r="H128" s="21">
        <v>2.2709833784</v>
      </c>
      <c r="I128" s="22">
        <v>40.561796</v>
      </c>
      <c r="J128" s="22">
        <v>0</v>
      </c>
      <c r="K128" s="22">
        <v>0</v>
      </c>
      <c r="L128" s="23">
        <v>3.7497408860333334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0.00775446</v>
      </c>
      <c r="S128" s="22">
        <v>0</v>
      </c>
      <c r="T128" s="22">
        <v>0</v>
      </c>
      <c r="U128" s="22">
        <v>0</v>
      </c>
      <c r="V128" s="23">
        <v>0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0.402169829789063</v>
      </c>
      <c r="AW128" s="22">
        <v>0</v>
      </c>
      <c r="AX128" s="22">
        <v>0</v>
      </c>
      <c r="AY128" s="22">
        <v>0</v>
      </c>
      <c r="AZ128" s="23">
        <v>4.5935200317666665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0.08088597733333333</v>
      </c>
      <c r="BG128" s="22">
        <v>0</v>
      </c>
      <c r="BH128" s="22">
        <v>0</v>
      </c>
      <c r="BI128" s="22">
        <v>0</v>
      </c>
      <c r="BJ128" s="23">
        <v>0.0017842495000000003</v>
      </c>
      <c r="BK128" s="24">
        <f t="shared" si="6"/>
        <v>51.6686348128224</v>
      </c>
    </row>
    <row r="129" spans="1:63" s="25" customFormat="1" ht="15">
      <c r="A129" s="20"/>
      <c r="B129" s="7" t="s">
        <v>110</v>
      </c>
      <c r="C129" s="21">
        <v>0</v>
      </c>
      <c r="D129" s="22">
        <v>0</v>
      </c>
      <c r="E129" s="22">
        <v>0</v>
      </c>
      <c r="F129" s="22">
        <v>0</v>
      </c>
      <c r="G129" s="23">
        <v>0</v>
      </c>
      <c r="H129" s="21">
        <v>0.23414870173333335</v>
      </c>
      <c r="I129" s="22">
        <v>0</v>
      </c>
      <c r="J129" s="22">
        <v>0</v>
      </c>
      <c r="K129" s="22">
        <v>0</v>
      </c>
      <c r="L129" s="23">
        <v>0.19618381676666669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0.018899393166666667</v>
      </c>
      <c r="S129" s="22">
        <v>0</v>
      </c>
      <c r="T129" s="22">
        <v>0</v>
      </c>
      <c r="U129" s="22">
        <v>0</v>
      </c>
      <c r="V129" s="23">
        <v>0.010289361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24.04542527513333</v>
      </c>
      <c r="AW129" s="22">
        <v>0.28237516683146996</v>
      </c>
      <c r="AX129" s="22">
        <v>0</v>
      </c>
      <c r="AY129" s="22">
        <v>0</v>
      </c>
      <c r="AZ129" s="23">
        <v>1.6618161311333335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1.4871121708666664</v>
      </c>
      <c r="BG129" s="22">
        <v>0</v>
      </c>
      <c r="BH129" s="22">
        <v>0</v>
      </c>
      <c r="BI129" s="22">
        <v>0</v>
      </c>
      <c r="BJ129" s="23">
        <v>0.03501452066666667</v>
      </c>
      <c r="BK129" s="24">
        <f t="shared" si="6"/>
        <v>27.971264537298136</v>
      </c>
    </row>
    <row r="130" spans="1:63" s="25" customFormat="1" ht="15">
      <c r="A130" s="20"/>
      <c r="B130" s="7" t="s">
        <v>111</v>
      </c>
      <c r="C130" s="21">
        <v>0</v>
      </c>
      <c r="D130" s="22">
        <v>0</v>
      </c>
      <c r="E130" s="22">
        <v>0</v>
      </c>
      <c r="F130" s="22">
        <v>0</v>
      </c>
      <c r="G130" s="23">
        <v>0</v>
      </c>
      <c r="H130" s="21">
        <v>0.066334296</v>
      </c>
      <c r="I130" s="22">
        <v>79.97752</v>
      </c>
      <c r="J130" s="22">
        <v>0</v>
      </c>
      <c r="K130" s="22">
        <v>0</v>
      </c>
      <c r="L130" s="23">
        <v>1.8557604727999997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0.007880137999999998</v>
      </c>
      <c r="S130" s="22">
        <v>0</v>
      </c>
      <c r="T130" s="22">
        <v>0</v>
      </c>
      <c r="U130" s="22">
        <v>0</v>
      </c>
      <c r="V130" s="23">
        <v>0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0.06554001866666667</v>
      </c>
      <c r="AW130" s="22">
        <v>39.09449833343852</v>
      </c>
      <c r="AX130" s="22">
        <v>0</v>
      </c>
      <c r="AY130" s="22">
        <v>0</v>
      </c>
      <c r="AZ130" s="23">
        <v>4.803541925433333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0.0011744630000000002</v>
      </c>
      <c r="BG130" s="22">
        <v>44.941897</v>
      </c>
      <c r="BH130" s="22">
        <v>0</v>
      </c>
      <c r="BI130" s="22">
        <v>0</v>
      </c>
      <c r="BJ130" s="23">
        <v>0.0005872315000000001</v>
      </c>
      <c r="BK130" s="24">
        <f t="shared" si="6"/>
        <v>170.81473387883852</v>
      </c>
    </row>
    <row r="131" spans="1:63" s="25" customFormat="1" ht="15">
      <c r="A131" s="20"/>
      <c r="B131" s="7" t="s">
        <v>113</v>
      </c>
      <c r="C131" s="21">
        <v>0</v>
      </c>
      <c r="D131" s="22">
        <v>1.1793506666666667</v>
      </c>
      <c r="E131" s="22">
        <v>0</v>
      </c>
      <c r="F131" s="22">
        <v>0</v>
      </c>
      <c r="G131" s="23">
        <v>0</v>
      </c>
      <c r="H131" s="21">
        <v>1.0503297037333332</v>
      </c>
      <c r="I131" s="22">
        <v>66.04363733333334</v>
      </c>
      <c r="J131" s="22">
        <v>0</v>
      </c>
      <c r="K131" s="22">
        <v>0</v>
      </c>
      <c r="L131" s="23">
        <v>12.15852728993333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0.010390081633333334</v>
      </c>
      <c r="S131" s="22">
        <v>0</v>
      </c>
      <c r="T131" s="22">
        <v>0</v>
      </c>
      <c r="U131" s="22">
        <v>0</v>
      </c>
      <c r="V131" s="23">
        <v>0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0.49521626636234123</v>
      </c>
      <c r="AW131" s="22">
        <v>0</v>
      </c>
      <c r="AX131" s="22">
        <v>0</v>
      </c>
      <c r="AY131" s="22">
        <v>0</v>
      </c>
      <c r="AZ131" s="23">
        <v>0.021193781999999994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0.03944398316666666</v>
      </c>
      <c r="BG131" s="22">
        <v>14.129188</v>
      </c>
      <c r="BH131" s="22">
        <v>0</v>
      </c>
      <c r="BI131" s="22">
        <v>0</v>
      </c>
      <c r="BJ131" s="23">
        <v>0.0005887161666666668</v>
      </c>
      <c r="BK131" s="24">
        <f t="shared" si="6"/>
        <v>95.12786582299567</v>
      </c>
    </row>
    <row r="132" spans="1:63" s="25" customFormat="1" ht="15">
      <c r="A132" s="20"/>
      <c r="B132" s="7" t="s">
        <v>114</v>
      </c>
      <c r="C132" s="21">
        <v>0</v>
      </c>
      <c r="D132" s="22">
        <v>0</v>
      </c>
      <c r="E132" s="22">
        <v>0</v>
      </c>
      <c r="F132" s="22">
        <v>0</v>
      </c>
      <c r="G132" s="23">
        <v>0</v>
      </c>
      <c r="H132" s="21">
        <v>2.0333536517666673</v>
      </c>
      <c r="I132" s="22">
        <v>23.751232046666665</v>
      </c>
      <c r="J132" s="22">
        <v>0</v>
      </c>
      <c r="K132" s="22">
        <v>0</v>
      </c>
      <c r="L132" s="23">
        <v>5.972761443766667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0.139493056</v>
      </c>
      <c r="S132" s="22">
        <v>0.006958546566666665</v>
      </c>
      <c r="T132" s="22">
        <v>0</v>
      </c>
      <c r="U132" s="22">
        <v>0</v>
      </c>
      <c r="V132" s="23">
        <v>2.3676408133333333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8.048062130966663</v>
      </c>
      <c r="AW132" s="22">
        <v>10.900933441883925</v>
      </c>
      <c r="AX132" s="22">
        <v>0</v>
      </c>
      <c r="AY132" s="22">
        <v>0</v>
      </c>
      <c r="AZ132" s="23">
        <v>1.9009875863333336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0.09212978783333334</v>
      </c>
      <c r="BG132" s="22">
        <v>0</v>
      </c>
      <c r="BH132" s="22">
        <v>0</v>
      </c>
      <c r="BI132" s="22">
        <v>0</v>
      </c>
      <c r="BJ132" s="23">
        <v>0.11537657373333335</v>
      </c>
      <c r="BK132" s="24">
        <f t="shared" si="6"/>
        <v>55.3289290788506</v>
      </c>
    </row>
    <row r="133" spans="1:63" s="25" customFormat="1" ht="15">
      <c r="A133" s="20"/>
      <c r="B133" s="7" t="s">
        <v>115</v>
      </c>
      <c r="C133" s="21">
        <v>0</v>
      </c>
      <c r="D133" s="22">
        <v>0</v>
      </c>
      <c r="E133" s="22">
        <v>0</v>
      </c>
      <c r="F133" s="22">
        <v>0</v>
      </c>
      <c r="G133" s="23">
        <v>0</v>
      </c>
      <c r="H133" s="21">
        <v>0.007675195166666669</v>
      </c>
      <c r="I133" s="22">
        <v>103.91025333333333</v>
      </c>
      <c r="J133" s="22">
        <v>0</v>
      </c>
      <c r="K133" s="22">
        <v>0</v>
      </c>
      <c r="L133" s="23">
        <v>0.04073754249999999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0.7290248909999999</v>
      </c>
      <c r="S133" s="22">
        <v>0</v>
      </c>
      <c r="T133" s="22">
        <v>0</v>
      </c>
      <c r="U133" s="22">
        <v>0</v>
      </c>
      <c r="V133" s="23">
        <v>4.1337388053333335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</v>
      </c>
      <c r="AM133" s="22">
        <v>0</v>
      </c>
      <c r="AN133" s="22">
        <v>0</v>
      </c>
      <c r="AO133" s="22">
        <v>0</v>
      </c>
      <c r="AP133" s="23">
        <v>0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0.02710126338336797</v>
      </c>
      <c r="AW133" s="22">
        <v>0</v>
      </c>
      <c r="AX133" s="22">
        <v>0</v>
      </c>
      <c r="AY133" s="22">
        <v>0</v>
      </c>
      <c r="AZ133" s="23">
        <v>3.5812804766666666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0</v>
      </c>
      <c r="BG133" s="22">
        <v>17.682425</v>
      </c>
      <c r="BH133" s="22">
        <v>0</v>
      </c>
      <c r="BI133" s="22">
        <v>0</v>
      </c>
      <c r="BJ133" s="23">
        <v>0.0005894141666666667</v>
      </c>
      <c r="BK133" s="24">
        <f t="shared" si="6"/>
        <v>130.11282592155</v>
      </c>
    </row>
    <row r="134" spans="1:63" s="25" customFormat="1" ht="15">
      <c r="A134" s="20"/>
      <c r="B134" s="7" t="s">
        <v>116</v>
      </c>
      <c r="C134" s="21">
        <v>0</v>
      </c>
      <c r="D134" s="22">
        <v>0</v>
      </c>
      <c r="E134" s="22">
        <v>0</v>
      </c>
      <c r="F134" s="22">
        <v>0</v>
      </c>
      <c r="G134" s="23">
        <v>0</v>
      </c>
      <c r="H134" s="21">
        <v>3.042979310133333</v>
      </c>
      <c r="I134" s="22">
        <v>19.0372652</v>
      </c>
      <c r="J134" s="22">
        <v>0</v>
      </c>
      <c r="K134" s="22">
        <v>0</v>
      </c>
      <c r="L134" s="23">
        <v>2.8624406841999996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1.656144198666667</v>
      </c>
      <c r="S134" s="22">
        <v>4.5711095644</v>
      </c>
      <c r="T134" s="22">
        <v>0</v>
      </c>
      <c r="U134" s="22">
        <v>0</v>
      </c>
      <c r="V134" s="23">
        <v>6.761079036000001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0</v>
      </c>
      <c r="AC134" s="22">
        <v>0</v>
      </c>
      <c r="AD134" s="22">
        <v>0</v>
      </c>
      <c r="AE134" s="22">
        <v>0</v>
      </c>
      <c r="AF134" s="23">
        <v>0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0</v>
      </c>
      <c r="AM134" s="22">
        <v>0</v>
      </c>
      <c r="AN134" s="22">
        <v>0</v>
      </c>
      <c r="AO134" s="22">
        <v>0</v>
      </c>
      <c r="AP134" s="23">
        <v>0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19.652198100766665</v>
      </c>
      <c r="AW134" s="22">
        <v>18.647519504509496</v>
      </c>
      <c r="AX134" s="22">
        <v>0</v>
      </c>
      <c r="AY134" s="22">
        <v>0</v>
      </c>
      <c r="AZ134" s="23">
        <v>11.9629590507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4.678153853900001</v>
      </c>
      <c r="BG134" s="22">
        <v>3.3884408368333334</v>
      </c>
      <c r="BH134" s="22">
        <v>0</v>
      </c>
      <c r="BI134" s="22">
        <v>0</v>
      </c>
      <c r="BJ134" s="23">
        <v>1.5419818363666666</v>
      </c>
      <c r="BK134" s="24">
        <f t="shared" si="6"/>
        <v>97.80227117647615</v>
      </c>
    </row>
    <row r="135" spans="1:63" s="25" customFormat="1" ht="15">
      <c r="A135" s="20"/>
      <c r="B135" s="7" t="s">
        <v>117</v>
      </c>
      <c r="C135" s="21">
        <v>0</v>
      </c>
      <c r="D135" s="22">
        <v>0</v>
      </c>
      <c r="E135" s="22">
        <v>0</v>
      </c>
      <c r="F135" s="22">
        <v>0</v>
      </c>
      <c r="G135" s="23">
        <v>0</v>
      </c>
      <c r="H135" s="21">
        <v>0.49989156139999996</v>
      </c>
      <c r="I135" s="22">
        <v>101.34529533333333</v>
      </c>
      <c r="J135" s="22">
        <v>0</v>
      </c>
      <c r="K135" s="22">
        <v>0</v>
      </c>
      <c r="L135" s="23">
        <v>1.002735615333333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0.08331526023333333</v>
      </c>
      <c r="S135" s="22">
        <v>5.892168333333333</v>
      </c>
      <c r="T135" s="22">
        <v>0</v>
      </c>
      <c r="U135" s="22">
        <v>0</v>
      </c>
      <c r="V135" s="23">
        <v>2.9135593974666665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0</v>
      </c>
      <c r="AC135" s="22">
        <v>0</v>
      </c>
      <c r="AD135" s="22">
        <v>0</v>
      </c>
      <c r="AE135" s="22">
        <v>0</v>
      </c>
      <c r="AF135" s="23">
        <v>0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0</v>
      </c>
      <c r="AM135" s="22">
        <v>0</v>
      </c>
      <c r="AN135" s="22">
        <v>0</v>
      </c>
      <c r="AO135" s="22">
        <v>0</v>
      </c>
      <c r="AP135" s="23">
        <v>0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0.2876106475</v>
      </c>
      <c r="AW135" s="22">
        <v>11.869085616621987</v>
      </c>
      <c r="AX135" s="22">
        <v>0</v>
      </c>
      <c r="AY135" s="22">
        <v>0</v>
      </c>
      <c r="AZ135" s="23">
        <v>0.23698380986666667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0.024643939133333338</v>
      </c>
      <c r="BG135" s="22">
        <v>0</v>
      </c>
      <c r="BH135" s="22">
        <v>0</v>
      </c>
      <c r="BI135" s="22">
        <v>0</v>
      </c>
      <c r="BJ135" s="23">
        <v>0.0011763216666666667</v>
      </c>
      <c r="BK135" s="24">
        <f t="shared" si="6"/>
        <v>124.15646583588865</v>
      </c>
    </row>
    <row r="136" spans="1:63" s="25" customFormat="1" ht="15">
      <c r="A136" s="20"/>
      <c r="B136" s="7" t="s">
        <v>118</v>
      </c>
      <c r="C136" s="21">
        <v>0</v>
      </c>
      <c r="D136" s="22">
        <v>0</v>
      </c>
      <c r="E136" s="22">
        <v>0</v>
      </c>
      <c r="F136" s="22">
        <v>0</v>
      </c>
      <c r="G136" s="23">
        <v>0</v>
      </c>
      <c r="H136" s="21">
        <v>0.7673886303333334</v>
      </c>
      <c r="I136" s="22">
        <v>149.49884005606665</v>
      </c>
      <c r="J136" s="22">
        <v>0</v>
      </c>
      <c r="K136" s="22">
        <v>0</v>
      </c>
      <c r="L136" s="23">
        <v>11.2086466381</v>
      </c>
      <c r="M136" s="21">
        <v>0</v>
      </c>
      <c r="N136" s="22">
        <v>0</v>
      </c>
      <c r="O136" s="22">
        <v>0</v>
      </c>
      <c r="P136" s="22">
        <v>0</v>
      </c>
      <c r="Q136" s="23">
        <v>0</v>
      </c>
      <c r="R136" s="21">
        <v>0.23630996833333331</v>
      </c>
      <c r="S136" s="22">
        <v>7.07162</v>
      </c>
      <c r="T136" s="22">
        <v>0</v>
      </c>
      <c r="U136" s="22">
        <v>0</v>
      </c>
      <c r="V136" s="23">
        <v>0</v>
      </c>
      <c r="W136" s="21">
        <v>0</v>
      </c>
      <c r="X136" s="22">
        <v>0</v>
      </c>
      <c r="Y136" s="22">
        <v>0</v>
      </c>
      <c r="Z136" s="22">
        <v>0</v>
      </c>
      <c r="AA136" s="23">
        <v>0</v>
      </c>
      <c r="AB136" s="21">
        <v>0</v>
      </c>
      <c r="AC136" s="22">
        <v>0</v>
      </c>
      <c r="AD136" s="22">
        <v>0</v>
      </c>
      <c r="AE136" s="22">
        <v>0</v>
      </c>
      <c r="AF136" s="23">
        <v>0</v>
      </c>
      <c r="AG136" s="21">
        <v>0</v>
      </c>
      <c r="AH136" s="22">
        <v>0</v>
      </c>
      <c r="AI136" s="22">
        <v>0</v>
      </c>
      <c r="AJ136" s="22">
        <v>0</v>
      </c>
      <c r="AK136" s="23">
        <v>0</v>
      </c>
      <c r="AL136" s="21">
        <v>0</v>
      </c>
      <c r="AM136" s="22">
        <v>0</v>
      </c>
      <c r="AN136" s="22">
        <v>0</v>
      </c>
      <c r="AO136" s="22">
        <v>0</v>
      </c>
      <c r="AP136" s="23">
        <v>0</v>
      </c>
      <c r="AQ136" s="21">
        <v>0</v>
      </c>
      <c r="AR136" s="22">
        <v>0</v>
      </c>
      <c r="AS136" s="22">
        <v>0</v>
      </c>
      <c r="AT136" s="22">
        <v>0</v>
      </c>
      <c r="AU136" s="23">
        <v>0</v>
      </c>
      <c r="AV136" s="21">
        <v>0.10823566933333334</v>
      </c>
      <c r="AW136" s="22">
        <v>11.76474666652939</v>
      </c>
      <c r="AX136" s="22">
        <v>0</v>
      </c>
      <c r="AY136" s="22">
        <v>0</v>
      </c>
      <c r="AZ136" s="23">
        <v>0.321177584</v>
      </c>
      <c r="BA136" s="21">
        <v>0</v>
      </c>
      <c r="BB136" s="22">
        <v>0</v>
      </c>
      <c r="BC136" s="22">
        <v>0</v>
      </c>
      <c r="BD136" s="22">
        <v>0</v>
      </c>
      <c r="BE136" s="23">
        <v>0</v>
      </c>
      <c r="BF136" s="21">
        <v>0.01764712</v>
      </c>
      <c r="BG136" s="22">
        <v>0</v>
      </c>
      <c r="BH136" s="22">
        <v>0</v>
      </c>
      <c r="BI136" s="22">
        <v>0</v>
      </c>
      <c r="BJ136" s="23">
        <v>0.001176474666666667</v>
      </c>
      <c r="BK136" s="24">
        <f t="shared" si="6"/>
        <v>180.9957888073627</v>
      </c>
    </row>
    <row r="137" spans="1:63" s="25" customFormat="1" ht="15">
      <c r="A137" s="20"/>
      <c r="B137" s="7" t="s">
        <v>119</v>
      </c>
      <c r="C137" s="21">
        <v>0</v>
      </c>
      <c r="D137" s="22">
        <v>0</v>
      </c>
      <c r="E137" s="22">
        <v>0</v>
      </c>
      <c r="F137" s="22">
        <v>0</v>
      </c>
      <c r="G137" s="23">
        <v>0</v>
      </c>
      <c r="H137" s="21">
        <v>7.464745904766664</v>
      </c>
      <c r="I137" s="22">
        <v>22.574608244600004</v>
      </c>
      <c r="J137" s="22">
        <v>0</v>
      </c>
      <c r="K137" s="22">
        <v>0</v>
      </c>
      <c r="L137" s="23">
        <v>5.0219841954666675</v>
      </c>
      <c r="M137" s="21">
        <v>0</v>
      </c>
      <c r="N137" s="22">
        <v>0</v>
      </c>
      <c r="O137" s="22">
        <v>0</v>
      </c>
      <c r="P137" s="22">
        <v>0</v>
      </c>
      <c r="Q137" s="23">
        <v>0</v>
      </c>
      <c r="R137" s="21">
        <v>5.489941992533334</v>
      </c>
      <c r="S137" s="22">
        <v>6.1578162</v>
      </c>
      <c r="T137" s="22">
        <v>0</v>
      </c>
      <c r="U137" s="22">
        <v>0</v>
      </c>
      <c r="V137" s="23">
        <v>2.5657567500000003</v>
      </c>
      <c r="W137" s="21">
        <v>0</v>
      </c>
      <c r="X137" s="22">
        <v>0</v>
      </c>
      <c r="Y137" s="22">
        <v>0</v>
      </c>
      <c r="Z137" s="22">
        <v>0</v>
      </c>
      <c r="AA137" s="23">
        <v>0</v>
      </c>
      <c r="AB137" s="21">
        <v>11.437591783333334</v>
      </c>
      <c r="AC137" s="22">
        <v>0.3380569</v>
      </c>
      <c r="AD137" s="22">
        <v>0</v>
      </c>
      <c r="AE137" s="22">
        <v>0</v>
      </c>
      <c r="AF137" s="23">
        <v>0</v>
      </c>
      <c r="AG137" s="21">
        <v>0</v>
      </c>
      <c r="AH137" s="22">
        <v>0</v>
      </c>
      <c r="AI137" s="22">
        <v>0</v>
      </c>
      <c r="AJ137" s="22">
        <v>0</v>
      </c>
      <c r="AK137" s="23">
        <v>0</v>
      </c>
      <c r="AL137" s="21">
        <v>0</v>
      </c>
      <c r="AM137" s="22">
        <v>0</v>
      </c>
      <c r="AN137" s="22">
        <v>0</v>
      </c>
      <c r="AO137" s="22">
        <v>0</v>
      </c>
      <c r="AP137" s="23">
        <v>0</v>
      </c>
      <c r="AQ137" s="21">
        <v>0</v>
      </c>
      <c r="AR137" s="22">
        <v>0</v>
      </c>
      <c r="AS137" s="22">
        <v>0</v>
      </c>
      <c r="AT137" s="22">
        <v>0</v>
      </c>
      <c r="AU137" s="23">
        <v>0</v>
      </c>
      <c r="AV137" s="21">
        <v>38.53684730116668</v>
      </c>
      <c r="AW137" s="22">
        <v>29.525980717449734</v>
      </c>
      <c r="AX137" s="22">
        <v>0</v>
      </c>
      <c r="AY137" s="22">
        <v>0</v>
      </c>
      <c r="AZ137" s="23">
        <v>24.591059687299996</v>
      </c>
      <c r="BA137" s="21">
        <v>0</v>
      </c>
      <c r="BB137" s="22">
        <v>0</v>
      </c>
      <c r="BC137" s="22">
        <v>0</v>
      </c>
      <c r="BD137" s="22">
        <v>0</v>
      </c>
      <c r="BE137" s="23">
        <v>0</v>
      </c>
      <c r="BF137" s="21">
        <v>9.853558567400002</v>
      </c>
      <c r="BG137" s="22">
        <v>1.8705815133333334</v>
      </c>
      <c r="BH137" s="22">
        <v>0</v>
      </c>
      <c r="BI137" s="22">
        <v>0</v>
      </c>
      <c r="BJ137" s="23">
        <v>4.794068335833333</v>
      </c>
      <c r="BK137" s="24">
        <f t="shared" si="6"/>
        <v>170.22259809318308</v>
      </c>
    </row>
    <row r="138" spans="1:63" s="25" customFormat="1" ht="15">
      <c r="A138" s="20"/>
      <c r="B138" s="7" t="s">
        <v>120</v>
      </c>
      <c r="C138" s="21">
        <v>0</v>
      </c>
      <c r="D138" s="22">
        <v>0</v>
      </c>
      <c r="E138" s="22">
        <v>0</v>
      </c>
      <c r="F138" s="22">
        <v>0</v>
      </c>
      <c r="G138" s="23">
        <v>0</v>
      </c>
      <c r="H138" s="21">
        <v>7.700512518966668</v>
      </c>
      <c r="I138" s="22">
        <v>170.9865248</v>
      </c>
      <c r="J138" s="22">
        <v>0</v>
      </c>
      <c r="K138" s="22">
        <v>0</v>
      </c>
      <c r="L138" s="23">
        <v>1.2975481525333334</v>
      </c>
      <c r="M138" s="21">
        <v>0</v>
      </c>
      <c r="N138" s="22">
        <v>0</v>
      </c>
      <c r="O138" s="22">
        <v>0</v>
      </c>
      <c r="P138" s="22">
        <v>0</v>
      </c>
      <c r="Q138" s="23">
        <v>0</v>
      </c>
      <c r="R138" s="21">
        <v>6.312735586533333</v>
      </c>
      <c r="S138" s="22">
        <v>8.807685</v>
      </c>
      <c r="T138" s="22">
        <v>0</v>
      </c>
      <c r="U138" s="22">
        <v>0</v>
      </c>
      <c r="V138" s="23">
        <v>5.87179</v>
      </c>
      <c r="W138" s="21">
        <v>0</v>
      </c>
      <c r="X138" s="22">
        <v>0</v>
      </c>
      <c r="Y138" s="22">
        <v>0</v>
      </c>
      <c r="Z138" s="22">
        <v>0</v>
      </c>
      <c r="AA138" s="23">
        <v>0</v>
      </c>
      <c r="AB138" s="21">
        <v>0</v>
      </c>
      <c r="AC138" s="22">
        <v>0</v>
      </c>
      <c r="AD138" s="22">
        <v>0</v>
      </c>
      <c r="AE138" s="22">
        <v>0</v>
      </c>
      <c r="AF138" s="23">
        <v>0</v>
      </c>
      <c r="AG138" s="21">
        <v>0</v>
      </c>
      <c r="AH138" s="22">
        <v>0</v>
      </c>
      <c r="AI138" s="22">
        <v>0</v>
      </c>
      <c r="AJ138" s="22">
        <v>0</v>
      </c>
      <c r="AK138" s="23">
        <v>0</v>
      </c>
      <c r="AL138" s="21">
        <v>0</v>
      </c>
      <c r="AM138" s="22">
        <v>0</v>
      </c>
      <c r="AN138" s="22">
        <v>0</v>
      </c>
      <c r="AO138" s="22">
        <v>0</v>
      </c>
      <c r="AP138" s="23">
        <v>0</v>
      </c>
      <c r="AQ138" s="21">
        <v>0</v>
      </c>
      <c r="AR138" s="22">
        <v>0</v>
      </c>
      <c r="AS138" s="22">
        <v>0</v>
      </c>
      <c r="AT138" s="22">
        <v>0</v>
      </c>
      <c r="AU138" s="23">
        <v>0</v>
      </c>
      <c r="AV138" s="21">
        <v>1.5940732281666667</v>
      </c>
      <c r="AW138" s="22">
        <v>1.1721126666182928</v>
      </c>
      <c r="AX138" s="22">
        <v>0</v>
      </c>
      <c r="AY138" s="22">
        <v>0</v>
      </c>
      <c r="AZ138" s="23">
        <v>14.783271008333333</v>
      </c>
      <c r="BA138" s="21">
        <v>0</v>
      </c>
      <c r="BB138" s="22">
        <v>0</v>
      </c>
      <c r="BC138" s="22">
        <v>0</v>
      </c>
      <c r="BD138" s="22">
        <v>0</v>
      </c>
      <c r="BE138" s="23">
        <v>0</v>
      </c>
      <c r="BF138" s="21">
        <v>0.0005860563333333334</v>
      </c>
      <c r="BG138" s="22">
        <v>0</v>
      </c>
      <c r="BH138" s="22">
        <v>0</v>
      </c>
      <c r="BI138" s="22">
        <v>0</v>
      </c>
      <c r="BJ138" s="23">
        <v>0.03633549266666667</v>
      </c>
      <c r="BK138" s="24">
        <f t="shared" si="6"/>
        <v>218.56317451015164</v>
      </c>
    </row>
    <row r="139" spans="1:63" s="25" customFormat="1" ht="15">
      <c r="A139" s="20"/>
      <c r="B139" s="7" t="s">
        <v>121</v>
      </c>
      <c r="C139" s="21">
        <v>0</v>
      </c>
      <c r="D139" s="22">
        <v>3.519136</v>
      </c>
      <c r="E139" s="22">
        <v>0</v>
      </c>
      <c r="F139" s="22">
        <v>0</v>
      </c>
      <c r="G139" s="23">
        <v>0</v>
      </c>
      <c r="H139" s="21">
        <v>0.6604245336666666</v>
      </c>
      <c r="I139" s="22">
        <v>80.97281702083333</v>
      </c>
      <c r="J139" s="22">
        <v>0</v>
      </c>
      <c r="K139" s="22">
        <v>0</v>
      </c>
      <c r="L139" s="23">
        <v>0.3780725109333334</v>
      </c>
      <c r="M139" s="21">
        <v>0</v>
      </c>
      <c r="N139" s="22">
        <v>0</v>
      </c>
      <c r="O139" s="22">
        <v>0</v>
      </c>
      <c r="P139" s="22">
        <v>0</v>
      </c>
      <c r="Q139" s="23">
        <v>0</v>
      </c>
      <c r="R139" s="21">
        <v>0.0029326133333333333</v>
      </c>
      <c r="S139" s="22">
        <v>18.768725333333332</v>
      </c>
      <c r="T139" s="22">
        <v>0</v>
      </c>
      <c r="U139" s="22">
        <v>0</v>
      </c>
      <c r="V139" s="23">
        <v>5.865226666666667</v>
      </c>
      <c r="W139" s="21">
        <v>0</v>
      </c>
      <c r="X139" s="22">
        <v>0</v>
      </c>
      <c r="Y139" s="22">
        <v>0</v>
      </c>
      <c r="Z139" s="22">
        <v>0</v>
      </c>
      <c r="AA139" s="23">
        <v>0</v>
      </c>
      <c r="AB139" s="21">
        <v>0</v>
      </c>
      <c r="AC139" s="22">
        <v>0</v>
      </c>
      <c r="AD139" s="22">
        <v>0</v>
      </c>
      <c r="AE139" s="22">
        <v>0</v>
      </c>
      <c r="AF139" s="23">
        <v>0</v>
      </c>
      <c r="AG139" s="21">
        <v>0</v>
      </c>
      <c r="AH139" s="22">
        <v>0</v>
      </c>
      <c r="AI139" s="22">
        <v>0</v>
      </c>
      <c r="AJ139" s="22">
        <v>0</v>
      </c>
      <c r="AK139" s="23">
        <v>0</v>
      </c>
      <c r="AL139" s="21">
        <v>0</v>
      </c>
      <c r="AM139" s="22">
        <v>0</v>
      </c>
      <c r="AN139" s="22">
        <v>0</v>
      </c>
      <c r="AO139" s="22">
        <v>0</v>
      </c>
      <c r="AP139" s="23">
        <v>0</v>
      </c>
      <c r="AQ139" s="21">
        <v>0</v>
      </c>
      <c r="AR139" s="22">
        <v>0</v>
      </c>
      <c r="AS139" s="22">
        <v>0</v>
      </c>
      <c r="AT139" s="22">
        <v>0</v>
      </c>
      <c r="AU139" s="23">
        <v>0</v>
      </c>
      <c r="AV139" s="21">
        <v>5.950195644233334</v>
      </c>
      <c r="AW139" s="22">
        <v>4.683842666512124</v>
      </c>
      <c r="AX139" s="22">
        <v>0</v>
      </c>
      <c r="AY139" s="22">
        <v>0</v>
      </c>
      <c r="AZ139" s="23">
        <v>0.8002834962</v>
      </c>
      <c r="BA139" s="21">
        <v>0</v>
      </c>
      <c r="BB139" s="22">
        <v>0</v>
      </c>
      <c r="BC139" s="22">
        <v>0</v>
      </c>
      <c r="BD139" s="22">
        <v>0</v>
      </c>
      <c r="BE139" s="23">
        <v>0</v>
      </c>
      <c r="BF139" s="21">
        <v>0</v>
      </c>
      <c r="BG139" s="22">
        <v>0</v>
      </c>
      <c r="BH139" s="22">
        <v>0</v>
      </c>
      <c r="BI139" s="22">
        <v>0</v>
      </c>
      <c r="BJ139" s="23">
        <v>0.0011709606666666667</v>
      </c>
      <c r="BK139" s="24">
        <f t="shared" si="6"/>
        <v>121.60282744637878</v>
      </c>
    </row>
    <row r="140" spans="1:63" s="25" customFormat="1" ht="15">
      <c r="A140" s="20"/>
      <c r="B140" s="7" t="s">
        <v>123</v>
      </c>
      <c r="C140" s="21">
        <v>0</v>
      </c>
      <c r="D140" s="22">
        <v>0</v>
      </c>
      <c r="E140" s="22">
        <v>0</v>
      </c>
      <c r="F140" s="22">
        <v>0</v>
      </c>
      <c r="G140" s="23">
        <v>0</v>
      </c>
      <c r="H140" s="21">
        <v>1.6816809985</v>
      </c>
      <c r="I140" s="22">
        <v>32.710710666666664</v>
      </c>
      <c r="J140" s="22">
        <v>0</v>
      </c>
      <c r="K140" s="22">
        <v>0</v>
      </c>
      <c r="L140" s="23">
        <v>2.8812762186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0.013434756166666666</v>
      </c>
      <c r="S140" s="22">
        <v>0</v>
      </c>
      <c r="T140" s="22">
        <v>0</v>
      </c>
      <c r="U140" s="22">
        <v>0</v>
      </c>
      <c r="V140" s="23">
        <v>7.593557833333333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0</v>
      </c>
      <c r="AC140" s="22">
        <v>0</v>
      </c>
      <c r="AD140" s="22">
        <v>0</v>
      </c>
      <c r="AE140" s="22">
        <v>0</v>
      </c>
      <c r="AF140" s="23">
        <v>0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0</v>
      </c>
      <c r="AM140" s="22">
        <v>0</v>
      </c>
      <c r="AN140" s="22">
        <v>0</v>
      </c>
      <c r="AO140" s="22">
        <v>0</v>
      </c>
      <c r="AP140" s="23">
        <v>0</v>
      </c>
      <c r="AQ140" s="21">
        <v>0</v>
      </c>
      <c r="AR140" s="22">
        <v>0</v>
      </c>
      <c r="AS140" s="22">
        <v>0</v>
      </c>
      <c r="AT140" s="22">
        <v>0</v>
      </c>
      <c r="AU140" s="23">
        <v>0</v>
      </c>
      <c r="AV140" s="21">
        <v>0.9357677570000003</v>
      </c>
      <c r="AW140" s="22">
        <v>2.9152733329857927</v>
      </c>
      <c r="AX140" s="22">
        <v>0</v>
      </c>
      <c r="AY140" s="22">
        <v>0</v>
      </c>
      <c r="AZ140" s="23">
        <v>8.554515971799999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0.0011661093333333334</v>
      </c>
      <c r="BG140" s="22">
        <v>0</v>
      </c>
      <c r="BH140" s="22">
        <v>0</v>
      </c>
      <c r="BI140" s="22">
        <v>0</v>
      </c>
      <c r="BJ140" s="23">
        <v>0.011661093333333334</v>
      </c>
      <c r="BK140" s="24">
        <f t="shared" si="6"/>
        <v>57.29904473771912</v>
      </c>
    </row>
    <row r="141" spans="1:63" s="25" customFormat="1" ht="15">
      <c r="A141" s="20"/>
      <c r="B141" s="7" t="s">
        <v>127</v>
      </c>
      <c r="C141" s="21">
        <v>0</v>
      </c>
      <c r="D141" s="22">
        <v>0</v>
      </c>
      <c r="E141" s="22">
        <v>0</v>
      </c>
      <c r="F141" s="22">
        <v>0</v>
      </c>
      <c r="G141" s="23">
        <v>0</v>
      </c>
      <c r="H141" s="21">
        <v>6.906418900299999</v>
      </c>
      <c r="I141" s="22">
        <v>15.173581831833335</v>
      </c>
      <c r="J141" s="22">
        <v>0</v>
      </c>
      <c r="K141" s="22">
        <v>0</v>
      </c>
      <c r="L141" s="23">
        <v>6.1781484394</v>
      </c>
      <c r="M141" s="21">
        <v>0</v>
      </c>
      <c r="N141" s="22">
        <v>0</v>
      </c>
      <c r="O141" s="22">
        <v>0</v>
      </c>
      <c r="P141" s="22">
        <v>0</v>
      </c>
      <c r="Q141" s="23">
        <v>0</v>
      </c>
      <c r="R141" s="21">
        <v>3.4307201808</v>
      </c>
      <c r="S141" s="22">
        <v>0.08933558283333329</v>
      </c>
      <c r="T141" s="22">
        <v>0</v>
      </c>
      <c r="U141" s="22">
        <v>0</v>
      </c>
      <c r="V141" s="23">
        <v>2.4899319184</v>
      </c>
      <c r="W141" s="21">
        <v>0</v>
      </c>
      <c r="X141" s="22">
        <v>0</v>
      </c>
      <c r="Y141" s="22">
        <v>0</v>
      </c>
      <c r="Z141" s="22">
        <v>0</v>
      </c>
      <c r="AA141" s="23">
        <v>0</v>
      </c>
      <c r="AB141" s="21">
        <v>0</v>
      </c>
      <c r="AC141" s="22">
        <v>0</v>
      </c>
      <c r="AD141" s="22">
        <v>0</v>
      </c>
      <c r="AE141" s="22">
        <v>0</v>
      </c>
      <c r="AF141" s="23">
        <v>0.26430912</v>
      </c>
      <c r="AG141" s="21">
        <v>0</v>
      </c>
      <c r="AH141" s="22">
        <v>0</v>
      </c>
      <c r="AI141" s="22">
        <v>0</v>
      </c>
      <c r="AJ141" s="22">
        <v>0</v>
      </c>
      <c r="AK141" s="23">
        <v>0</v>
      </c>
      <c r="AL141" s="21">
        <v>0</v>
      </c>
      <c r="AM141" s="22">
        <v>0</v>
      </c>
      <c r="AN141" s="22">
        <v>0</v>
      </c>
      <c r="AO141" s="22">
        <v>0</v>
      </c>
      <c r="AP141" s="23">
        <v>0</v>
      </c>
      <c r="AQ141" s="21">
        <v>0</v>
      </c>
      <c r="AR141" s="22">
        <v>0</v>
      </c>
      <c r="AS141" s="22">
        <v>0</v>
      </c>
      <c r="AT141" s="22">
        <v>0</v>
      </c>
      <c r="AU141" s="23">
        <v>0</v>
      </c>
      <c r="AV141" s="21">
        <v>40.171688342166654</v>
      </c>
      <c r="AW141" s="22">
        <v>7.853284728011994</v>
      </c>
      <c r="AX141" s="22">
        <v>0</v>
      </c>
      <c r="AY141" s="22">
        <v>0</v>
      </c>
      <c r="AZ141" s="23">
        <v>7.410744044633333</v>
      </c>
      <c r="BA141" s="21">
        <v>0</v>
      </c>
      <c r="BB141" s="22">
        <v>0</v>
      </c>
      <c r="BC141" s="22">
        <v>0</v>
      </c>
      <c r="BD141" s="22">
        <v>0</v>
      </c>
      <c r="BE141" s="23">
        <v>0</v>
      </c>
      <c r="BF141" s="21">
        <v>8.432466405999998</v>
      </c>
      <c r="BG141" s="22">
        <v>0.07157270710000001</v>
      </c>
      <c r="BH141" s="22">
        <v>0</v>
      </c>
      <c r="BI141" s="22">
        <v>0</v>
      </c>
      <c r="BJ141" s="23">
        <v>2.9574627976</v>
      </c>
      <c r="BK141" s="24">
        <f t="shared" si="6"/>
        <v>101.42966499907865</v>
      </c>
    </row>
    <row r="142" spans="1:63" s="25" customFormat="1" ht="15">
      <c r="A142" s="20"/>
      <c r="B142" s="7" t="s">
        <v>124</v>
      </c>
      <c r="C142" s="21">
        <v>0</v>
      </c>
      <c r="D142" s="22">
        <v>0</v>
      </c>
      <c r="E142" s="22">
        <v>0</v>
      </c>
      <c r="F142" s="22">
        <v>0</v>
      </c>
      <c r="G142" s="23">
        <v>0</v>
      </c>
      <c r="H142" s="21">
        <v>2.4976290668333334</v>
      </c>
      <c r="I142" s="22">
        <v>73.2355202273</v>
      </c>
      <c r="J142" s="22">
        <v>0</v>
      </c>
      <c r="K142" s="22">
        <v>0</v>
      </c>
      <c r="L142" s="23">
        <v>30.2586340312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0.06125824283333334</v>
      </c>
      <c r="S142" s="22">
        <v>0</v>
      </c>
      <c r="T142" s="22">
        <v>0</v>
      </c>
      <c r="U142" s="22">
        <v>0</v>
      </c>
      <c r="V142" s="23">
        <v>5.8320996066666675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</v>
      </c>
      <c r="AM142" s="22">
        <v>0</v>
      </c>
      <c r="AN142" s="22">
        <v>0</v>
      </c>
      <c r="AO142" s="22">
        <v>0</v>
      </c>
      <c r="AP142" s="23">
        <v>0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4.139510505133333</v>
      </c>
      <c r="AW142" s="22">
        <v>6.2769882818842575</v>
      </c>
      <c r="AX142" s="22">
        <v>0</v>
      </c>
      <c r="AY142" s="22">
        <v>0</v>
      </c>
      <c r="AZ142" s="23">
        <v>7.476790870133334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0.013721938100000003</v>
      </c>
      <c r="BG142" s="22">
        <v>0</v>
      </c>
      <c r="BH142" s="22">
        <v>0</v>
      </c>
      <c r="BI142" s="22">
        <v>0</v>
      </c>
      <c r="BJ142" s="23">
        <v>0.0017346770000000007</v>
      </c>
      <c r="BK142" s="24">
        <f t="shared" si="6"/>
        <v>129.79388744708427</v>
      </c>
    </row>
    <row r="143" spans="1:63" s="25" customFormat="1" ht="15">
      <c r="A143" s="20"/>
      <c r="B143" s="7" t="s">
        <v>132</v>
      </c>
      <c r="C143" s="21">
        <v>0</v>
      </c>
      <c r="D143" s="22">
        <v>0</v>
      </c>
      <c r="E143" s="22">
        <v>0</v>
      </c>
      <c r="F143" s="22">
        <v>0</v>
      </c>
      <c r="G143" s="23">
        <v>0</v>
      </c>
      <c r="H143" s="21">
        <v>3.5124372318666666</v>
      </c>
      <c r="I143" s="22">
        <v>4.218622365333333</v>
      </c>
      <c r="J143" s="22">
        <v>0.2801481101666667</v>
      </c>
      <c r="K143" s="22">
        <v>0</v>
      </c>
      <c r="L143" s="23">
        <v>5.555645214500001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1.437757794533333</v>
      </c>
      <c r="S143" s="22">
        <v>0</v>
      </c>
      <c r="T143" s="22">
        <v>1.1136806666666665</v>
      </c>
      <c r="U143" s="22">
        <v>0</v>
      </c>
      <c r="V143" s="23">
        <v>2.367685097333333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</v>
      </c>
      <c r="AM143" s="22">
        <v>0</v>
      </c>
      <c r="AN143" s="22">
        <v>0</v>
      </c>
      <c r="AO143" s="22">
        <v>0</v>
      </c>
      <c r="AP143" s="23">
        <v>0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30.710544319766665</v>
      </c>
      <c r="AW143" s="22">
        <v>8.45385053935182</v>
      </c>
      <c r="AX143" s="22">
        <v>0</v>
      </c>
      <c r="AY143" s="22">
        <v>0</v>
      </c>
      <c r="AZ143" s="23">
        <v>5.9241231933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5.938961044033333</v>
      </c>
      <c r="BG143" s="22">
        <v>0.550473</v>
      </c>
      <c r="BH143" s="22">
        <v>0</v>
      </c>
      <c r="BI143" s="22">
        <v>0</v>
      </c>
      <c r="BJ143" s="23">
        <v>0.2555695726666667</v>
      </c>
      <c r="BK143" s="24">
        <f t="shared" si="6"/>
        <v>70.31949814951848</v>
      </c>
    </row>
    <row r="144" spans="1:63" s="25" customFormat="1" ht="15">
      <c r="A144" s="20"/>
      <c r="B144" s="7" t="s">
        <v>75</v>
      </c>
      <c r="C144" s="21">
        <v>0</v>
      </c>
      <c r="D144" s="22">
        <v>0</v>
      </c>
      <c r="E144" s="22">
        <v>0</v>
      </c>
      <c r="F144" s="22">
        <v>0</v>
      </c>
      <c r="G144" s="23">
        <v>0</v>
      </c>
      <c r="H144" s="21">
        <v>0.9093222320000001</v>
      </c>
      <c r="I144" s="22">
        <v>6.233699043666666</v>
      </c>
      <c r="J144" s="22">
        <v>0</v>
      </c>
      <c r="K144" s="22">
        <v>0</v>
      </c>
      <c r="L144" s="23">
        <v>2.9352012643666665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0.6227459597666665</v>
      </c>
      <c r="S144" s="22">
        <v>0</v>
      </c>
      <c r="T144" s="22">
        <v>0</v>
      </c>
      <c r="U144" s="22">
        <v>0</v>
      </c>
      <c r="V144" s="23">
        <v>0.39906136163333333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0</v>
      </c>
      <c r="AC144" s="22">
        <v>0</v>
      </c>
      <c r="AD144" s="22">
        <v>0</v>
      </c>
      <c r="AE144" s="22">
        <v>0</v>
      </c>
      <c r="AF144" s="23">
        <v>0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0</v>
      </c>
      <c r="AM144" s="22">
        <v>0</v>
      </c>
      <c r="AN144" s="22">
        <v>0</v>
      </c>
      <c r="AO144" s="22">
        <v>0</v>
      </c>
      <c r="AP144" s="23">
        <v>0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20.450308842099993</v>
      </c>
      <c r="AW144" s="22">
        <v>7.559113054185074</v>
      </c>
      <c r="AX144" s="22">
        <v>0</v>
      </c>
      <c r="AY144" s="22">
        <v>0</v>
      </c>
      <c r="AZ144" s="23">
        <v>24.9975244808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3.9987271062000005</v>
      </c>
      <c r="BG144" s="22">
        <v>0.24154675</v>
      </c>
      <c r="BH144" s="22">
        <v>0</v>
      </c>
      <c r="BI144" s="22">
        <v>0</v>
      </c>
      <c r="BJ144" s="23">
        <v>2.796947143333333</v>
      </c>
      <c r="BK144" s="24">
        <f t="shared" si="6"/>
        <v>71.14419723805172</v>
      </c>
    </row>
    <row r="145" spans="1:63" s="25" customFormat="1" ht="15">
      <c r="A145" s="20"/>
      <c r="B145" s="7" t="s">
        <v>57</v>
      </c>
      <c r="C145" s="21">
        <v>0</v>
      </c>
      <c r="D145" s="22">
        <v>0</v>
      </c>
      <c r="E145" s="22">
        <v>0</v>
      </c>
      <c r="F145" s="22">
        <v>0</v>
      </c>
      <c r="G145" s="23">
        <v>0</v>
      </c>
      <c r="H145" s="21">
        <v>0.22291943080000004</v>
      </c>
      <c r="I145" s="22">
        <v>356.85688962946665</v>
      </c>
      <c r="J145" s="22">
        <v>0</v>
      </c>
      <c r="K145" s="22">
        <v>0</v>
      </c>
      <c r="L145" s="23">
        <v>0.1309322596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0.015008545299999999</v>
      </c>
      <c r="S145" s="22">
        <v>0.07204315906666667</v>
      </c>
      <c r="T145" s="22">
        <v>0</v>
      </c>
      <c r="U145" s="22">
        <v>0</v>
      </c>
      <c r="V145" s="23">
        <v>0.011670176733333336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694.2040000000001</v>
      </c>
      <c r="AS145" s="22">
        <v>0</v>
      </c>
      <c r="AT145" s="22">
        <v>0</v>
      </c>
      <c r="AU145" s="23">
        <v>0</v>
      </c>
      <c r="AV145" s="21">
        <v>3.1036455456666667</v>
      </c>
      <c r="AW145" s="22">
        <v>138.73546923083924</v>
      </c>
      <c r="AX145" s="22">
        <v>0</v>
      </c>
      <c r="AY145" s="22">
        <v>0</v>
      </c>
      <c r="AZ145" s="23">
        <v>1.2511490329333332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6.806153808000001</v>
      </c>
      <c r="BG145" s="22">
        <v>0</v>
      </c>
      <c r="BH145" s="22">
        <v>0</v>
      </c>
      <c r="BI145" s="22">
        <v>0</v>
      </c>
      <c r="BJ145" s="23">
        <v>0.0894066157666667</v>
      </c>
      <c r="BK145" s="24">
        <f t="shared" si="6"/>
        <v>1201.4992874341729</v>
      </c>
    </row>
    <row r="146" spans="1:63" s="25" customFormat="1" ht="15">
      <c r="A146" s="20"/>
      <c r="B146" s="7" t="s">
        <v>76</v>
      </c>
      <c r="C146" s="21">
        <v>0</v>
      </c>
      <c r="D146" s="22">
        <v>0</v>
      </c>
      <c r="E146" s="22">
        <v>0</v>
      </c>
      <c r="F146" s="22">
        <v>0</v>
      </c>
      <c r="G146" s="23">
        <v>0</v>
      </c>
      <c r="H146" s="21">
        <v>3.1795237616666663</v>
      </c>
      <c r="I146" s="22">
        <v>0</v>
      </c>
      <c r="J146" s="22">
        <v>0</v>
      </c>
      <c r="K146" s="22">
        <v>0</v>
      </c>
      <c r="L146" s="23">
        <v>0.10757517833333334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0.39200231483333337</v>
      </c>
      <c r="S146" s="22">
        <v>0</v>
      </c>
      <c r="T146" s="22">
        <v>0</v>
      </c>
      <c r="U146" s="22">
        <v>0</v>
      </c>
      <c r="V146" s="23">
        <v>0.0010297707333333332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22.62672141103334</v>
      </c>
      <c r="AW146" s="22">
        <v>6.095035168564735</v>
      </c>
      <c r="AX146" s="22">
        <v>0</v>
      </c>
      <c r="AY146" s="22">
        <v>0</v>
      </c>
      <c r="AZ146" s="23">
        <v>3.357284869566666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0.4442063042333333</v>
      </c>
      <c r="BG146" s="22">
        <v>1.0180945600000002</v>
      </c>
      <c r="BH146" s="22">
        <v>0.215698</v>
      </c>
      <c r="BI146" s="22">
        <v>0</v>
      </c>
      <c r="BJ146" s="23">
        <v>0.4442298753</v>
      </c>
      <c r="BK146" s="24">
        <f t="shared" si="6"/>
        <v>37.881401214264756</v>
      </c>
    </row>
    <row r="147" spans="1:63" s="25" customFormat="1" ht="15">
      <c r="A147" s="20"/>
      <c r="B147" s="7" t="s">
        <v>77</v>
      </c>
      <c r="C147" s="21">
        <v>0</v>
      </c>
      <c r="D147" s="22">
        <v>0</v>
      </c>
      <c r="E147" s="22">
        <v>0</v>
      </c>
      <c r="F147" s="22">
        <v>0</v>
      </c>
      <c r="G147" s="23">
        <v>0</v>
      </c>
      <c r="H147" s="21">
        <v>1.5326784059666665</v>
      </c>
      <c r="I147" s="22">
        <v>9.581991206066668</v>
      </c>
      <c r="J147" s="22">
        <v>2.9024660000000004</v>
      </c>
      <c r="K147" s="22">
        <v>0</v>
      </c>
      <c r="L147" s="23">
        <v>0.3709367891333333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0.07273279519999999</v>
      </c>
      <c r="S147" s="22">
        <v>0</v>
      </c>
      <c r="T147" s="22">
        <v>0.1974466666666667</v>
      </c>
      <c r="U147" s="22">
        <v>0</v>
      </c>
      <c r="V147" s="23">
        <v>0.037119973333333334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</v>
      </c>
      <c r="AM147" s="22">
        <v>0</v>
      </c>
      <c r="AN147" s="22">
        <v>0</v>
      </c>
      <c r="AO147" s="22">
        <v>0</v>
      </c>
      <c r="AP147" s="23">
        <v>0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4.891791031600001</v>
      </c>
      <c r="AW147" s="22">
        <v>0.7007618564204854</v>
      </c>
      <c r="AX147" s="22">
        <v>0</v>
      </c>
      <c r="AY147" s="22">
        <v>0</v>
      </c>
      <c r="AZ147" s="23">
        <v>3.4452298371000003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3.027063721933333</v>
      </c>
      <c r="BG147" s="22">
        <v>0</v>
      </c>
      <c r="BH147" s="22">
        <v>0</v>
      </c>
      <c r="BI147" s="22">
        <v>0</v>
      </c>
      <c r="BJ147" s="23">
        <v>0.09784201103333331</v>
      </c>
      <c r="BK147" s="24">
        <f t="shared" si="6"/>
        <v>26.85806029445382</v>
      </c>
    </row>
    <row r="148" spans="1:63" s="25" customFormat="1" ht="15">
      <c r="A148" s="20"/>
      <c r="B148" s="7" t="s">
        <v>78</v>
      </c>
      <c r="C148" s="21">
        <v>0</v>
      </c>
      <c r="D148" s="22">
        <v>0</v>
      </c>
      <c r="E148" s="22">
        <v>0</v>
      </c>
      <c r="F148" s="22">
        <v>0</v>
      </c>
      <c r="G148" s="23">
        <v>0</v>
      </c>
      <c r="H148" s="21">
        <v>1.0834302037666663</v>
      </c>
      <c r="I148" s="22">
        <v>1.469843230566667</v>
      </c>
      <c r="J148" s="22">
        <v>0.83599375</v>
      </c>
      <c r="K148" s="22">
        <v>0</v>
      </c>
      <c r="L148" s="23">
        <v>2.371442695266667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0.5854362113333335</v>
      </c>
      <c r="S148" s="22">
        <v>1.0722322169</v>
      </c>
      <c r="T148" s="22">
        <v>0.11146583333333332</v>
      </c>
      <c r="U148" s="22">
        <v>0</v>
      </c>
      <c r="V148" s="23">
        <v>0.5601745647666668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0.03284085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8.921353989933326</v>
      </c>
      <c r="AW148" s="22">
        <v>2.4101200029997876</v>
      </c>
      <c r="AX148" s="22">
        <v>0</v>
      </c>
      <c r="AY148" s="22">
        <v>0</v>
      </c>
      <c r="AZ148" s="23">
        <v>4.802510868633334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3.7132954546</v>
      </c>
      <c r="BG148" s="22">
        <v>1.7505477516999999</v>
      </c>
      <c r="BH148" s="22">
        <v>0.01094695</v>
      </c>
      <c r="BI148" s="22">
        <v>0</v>
      </c>
      <c r="BJ148" s="23">
        <v>1.0337456400666665</v>
      </c>
      <c r="BK148" s="24">
        <f t="shared" si="6"/>
        <v>30.76538021386645</v>
      </c>
    </row>
    <row r="149" spans="1:63" s="25" customFormat="1" ht="15">
      <c r="A149" s="20"/>
      <c r="B149" s="7" t="s">
        <v>81</v>
      </c>
      <c r="C149" s="21">
        <v>0</v>
      </c>
      <c r="D149" s="22">
        <v>0</v>
      </c>
      <c r="E149" s="22">
        <v>0</v>
      </c>
      <c r="F149" s="22">
        <v>0</v>
      </c>
      <c r="G149" s="23">
        <v>0</v>
      </c>
      <c r="H149" s="21">
        <v>3.7389097792000006</v>
      </c>
      <c r="I149" s="22">
        <v>5.197201337999999</v>
      </c>
      <c r="J149" s="22">
        <v>0</v>
      </c>
      <c r="K149" s="22">
        <v>0</v>
      </c>
      <c r="L149" s="23">
        <v>1.4462379989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1.0009889600333333</v>
      </c>
      <c r="S149" s="22">
        <v>2.5535849333333336</v>
      </c>
      <c r="T149" s="22">
        <v>0.444732</v>
      </c>
      <c r="U149" s="22">
        <v>0</v>
      </c>
      <c r="V149" s="23">
        <v>1.0585462706999997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0.063117912</v>
      </c>
      <c r="AC149" s="22">
        <v>0</v>
      </c>
      <c r="AD149" s="22">
        <v>0</v>
      </c>
      <c r="AE149" s="22">
        <v>0</v>
      </c>
      <c r="AF149" s="23">
        <v>0.0216528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</v>
      </c>
      <c r="AM149" s="22">
        <v>0</v>
      </c>
      <c r="AN149" s="22">
        <v>0</v>
      </c>
      <c r="AO149" s="22">
        <v>0</v>
      </c>
      <c r="AP149" s="23">
        <v>0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16.390045958</v>
      </c>
      <c r="AW149" s="22">
        <v>2.256415282648777</v>
      </c>
      <c r="AX149" s="22">
        <v>0</v>
      </c>
      <c r="AY149" s="22">
        <v>0</v>
      </c>
      <c r="AZ149" s="23">
        <v>8.165836105633336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6.042605772399996</v>
      </c>
      <c r="BG149" s="22">
        <v>0.29988911473333335</v>
      </c>
      <c r="BH149" s="22">
        <v>0.0054132</v>
      </c>
      <c r="BI149" s="22">
        <v>0</v>
      </c>
      <c r="BJ149" s="23">
        <v>1.699848538466667</v>
      </c>
      <c r="BK149" s="24">
        <f t="shared" si="6"/>
        <v>50.38502596404877</v>
      </c>
    </row>
    <row r="150" spans="1:63" s="25" customFormat="1" ht="15">
      <c r="A150" s="20"/>
      <c r="B150" s="7" t="s">
        <v>82</v>
      </c>
      <c r="C150" s="21">
        <v>0</v>
      </c>
      <c r="D150" s="22">
        <v>0</v>
      </c>
      <c r="E150" s="22">
        <v>0</v>
      </c>
      <c r="F150" s="22">
        <v>0</v>
      </c>
      <c r="G150" s="23">
        <v>0</v>
      </c>
      <c r="H150" s="21">
        <v>1.2752941618666669</v>
      </c>
      <c r="I150" s="22">
        <v>2.816112</v>
      </c>
      <c r="J150" s="22">
        <v>0</v>
      </c>
      <c r="K150" s="22">
        <v>0</v>
      </c>
      <c r="L150" s="23">
        <v>1.047004506233333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0.045924288</v>
      </c>
      <c r="S150" s="22">
        <v>0</v>
      </c>
      <c r="T150" s="22">
        <v>0.05471440340000001</v>
      </c>
      <c r="U150" s="22">
        <v>0</v>
      </c>
      <c r="V150" s="23">
        <v>0.0130508243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</v>
      </c>
      <c r="AM150" s="22">
        <v>0</v>
      </c>
      <c r="AN150" s="22">
        <v>0</v>
      </c>
      <c r="AO150" s="22">
        <v>0</v>
      </c>
      <c r="AP150" s="23">
        <v>0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3.9754443114333338</v>
      </c>
      <c r="AW150" s="22">
        <v>2.012708380693364</v>
      </c>
      <c r="AX150" s="22">
        <v>0</v>
      </c>
      <c r="AY150" s="22">
        <v>0</v>
      </c>
      <c r="AZ150" s="23">
        <v>1.4191277464333338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1.1366744294</v>
      </c>
      <c r="BG150" s="22">
        <v>0.008551853333333335</v>
      </c>
      <c r="BH150" s="22">
        <v>0</v>
      </c>
      <c r="BI150" s="22">
        <v>0</v>
      </c>
      <c r="BJ150" s="23">
        <v>0.13949783163333335</v>
      </c>
      <c r="BK150" s="24">
        <f t="shared" si="6"/>
        <v>13.944104736726697</v>
      </c>
    </row>
    <row r="151" spans="1:63" s="25" customFormat="1" ht="15">
      <c r="A151" s="20"/>
      <c r="B151" s="7" t="s">
        <v>83</v>
      </c>
      <c r="C151" s="21">
        <v>0</v>
      </c>
      <c r="D151" s="22">
        <v>0</v>
      </c>
      <c r="E151" s="22">
        <v>0</v>
      </c>
      <c r="F151" s="22">
        <v>0</v>
      </c>
      <c r="G151" s="23">
        <v>0</v>
      </c>
      <c r="H151" s="21">
        <v>0.5754443064666667</v>
      </c>
      <c r="I151" s="22">
        <v>0.8694186666666666</v>
      </c>
      <c r="J151" s="22">
        <v>0.05433866666666666</v>
      </c>
      <c r="K151" s="22">
        <v>0</v>
      </c>
      <c r="L151" s="23">
        <v>0.11125817870000002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0.0715352923</v>
      </c>
      <c r="S151" s="22">
        <v>0</v>
      </c>
      <c r="T151" s="22">
        <v>0</v>
      </c>
      <c r="U151" s="22">
        <v>0</v>
      </c>
      <c r="V151" s="23">
        <v>0.19929312070000002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4.133125128033334</v>
      </c>
      <c r="AW151" s="22">
        <v>1.5583034453126088</v>
      </c>
      <c r="AX151" s="22">
        <v>0</v>
      </c>
      <c r="AY151" s="22">
        <v>0</v>
      </c>
      <c r="AZ151" s="23">
        <v>2.1494639957999997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1.3300313967</v>
      </c>
      <c r="BG151" s="22">
        <v>0.43121636666666663</v>
      </c>
      <c r="BH151" s="22">
        <v>0</v>
      </c>
      <c r="BI151" s="22">
        <v>0</v>
      </c>
      <c r="BJ151" s="23">
        <v>1.0449941698666667</v>
      </c>
      <c r="BK151" s="24">
        <f t="shared" si="6"/>
        <v>12.528422733879275</v>
      </c>
    </row>
    <row r="152" spans="1:63" s="25" customFormat="1" ht="15">
      <c r="A152" s="20"/>
      <c r="B152" s="7" t="s">
        <v>86</v>
      </c>
      <c r="C152" s="21">
        <v>0</v>
      </c>
      <c r="D152" s="22">
        <v>0</v>
      </c>
      <c r="E152" s="22">
        <v>0</v>
      </c>
      <c r="F152" s="22">
        <v>0</v>
      </c>
      <c r="G152" s="23">
        <v>0</v>
      </c>
      <c r="H152" s="21">
        <v>0.7862100737666667</v>
      </c>
      <c r="I152" s="22">
        <v>6.583895</v>
      </c>
      <c r="J152" s="22">
        <v>0</v>
      </c>
      <c r="K152" s="22">
        <v>0</v>
      </c>
      <c r="L152" s="23">
        <v>11.784396968966666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0.6891495347999999</v>
      </c>
      <c r="S152" s="22">
        <v>0.08778526666666667</v>
      </c>
      <c r="T152" s="22">
        <v>0</v>
      </c>
      <c r="U152" s="22">
        <v>0</v>
      </c>
      <c r="V152" s="23">
        <v>0.26000459216666666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0.0431748</v>
      </c>
      <c r="AC152" s="22">
        <v>0</v>
      </c>
      <c r="AD152" s="22">
        <v>0</v>
      </c>
      <c r="AE152" s="22">
        <v>0</v>
      </c>
      <c r="AF152" s="23">
        <v>0.13492125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11.362690413566668</v>
      </c>
      <c r="AW152" s="22">
        <v>5.407048996044264</v>
      </c>
      <c r="AX152" s="22">
        <v>0</v>
      </c>
      <c r="AY152" s="22">
        <v>0</v>
      </c>
      <c r="AZ152" s="23">
        <v>5.815448613900001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2.9298364010999998</v>
      </c>
      <c r="BG152" s="22">
        <v>0</v>
      </c>
      <c r="BH152" s="22">
        <v>0</v>
      </c>
      <c r="BI152" s="22">
        <v>0</v>
      </c>
      <c r="BJ152" s="23">
        <v>0.7507881846333334</v>
      </c>
      <c r="BK152" s="24">
        <f t="shared" si="6"/>
        <v>46.63535009561094</v>
      </c>
    </row>
    <row r="153" spans="1:63" s="25" customFormat="1" ht="15">
      <c r="A153" s="20"/>
      <c r="B153" s="7" t="s">
        <v>87</v>
      </c>
      <c r="C153" s="21">
        <v>0</v>
      </c>
      <c r="D153" s="22">
        <v>0</v>
      </c>
      <c r="E153" s="22">
        <v>0</v>
      </c>
      <c r="F153" s="22">
        <v>0</v>
      </c>
      <c r="G153" s="23">
        <v>0</v>
      </c>
      <c r="H153" s="21">
        <v>0.40866162106666665</v>
      </c>
      <c r="I153" s="22">
        <v>3.8699933333333334</v>
      </c>
      <c r="J153" s="22">
        <v>0</v>
      </c>
      <c r="K153" s="22">
        <v>0</v>
      </c>
      <c r="L153" s="23">
        <v>8.234475064833333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0.005321239333333333</v>
      </c>
      <c r="S153" s="22">
        <v>0</v>
      </c>
      <c r="T153" s="22">
        <v>0</v>
      </c>
      <c r="U153" s="22">
        <v>0</v>
      </c>
      <c r="V153" s="23">
        <v>0.7748694151666667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</v>
      </c>
      <c r="AM153" s="22">
        <v>0</v>
      </c>
      <c r="AN153" s="22">
        <v>0</v>
      </c>
      <c r="AO153" s="22">
        <v>0</v>
      </c>
      <c r="AP153" s="23">
        <v>0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5.404111135977141</v>
      </c>
      <c r="AW153" s="22">
        <v>0</v>
      </c>
      <c r="AX153" s="22">
        <v>0</v>
      </c>
      <c r="AY153" s="22">
        <v>0</v>
      </c>
      <c r="AZ153" s="23">
        <v>0.5717729489666666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0.0013357619333333333</v>
      </c>
      <c r="BG153" s="22">
        <v>0</v>
      </c>
      <c r="BH153" s="22">
        <v>0</v>
      </c>
      <c r="BI153" s="22">
        <v>0</v>
      </c>
      <c r="BJ153" s="23">
        <v>0.0009541156666666669</v>
      </c>
      <c r="BK153" s="24">
        <f t="shared" si="6"/>
        <v>19.27149463627714</v>
      </c>
    </row>
    <row r="154" spans="1:63" s="25" customFormat="1" ht="15">
      <c r="A154" s="20"/>
      <c r="B154" s="7" t="s">
        <v>88</v>
      </c>
      <c r="C154" s="21">
        <v>0</v>
      </c>
      <c r="D154" s="22">
        <v>0</v>
      </c>
      <c r="E154" s="22">
        <v>0</v>
      </c>
      <c r="F154" s="22">
        <v>0</v>
      </c>
      <c r="G154" s="23">
        <v>0</v>
      </c>
      <c r="H154" s="21">
        <v>18.195087336400007</v>
      </c>
      <c r="I154" s="22">
        <v>12.826043034133331</v>
      </c>
      <c r="J154" s="22">
        <v>0</v>
      </c>
      <c r="K154" s="22">
        <v>0</v>
      </c>
      <c r="L154" s="23">
        <v>2.2067334033333337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0.0013038306666666665</v>
      </c>
      <c r="S154" s="22">
        <v>0</v>
      </c>
      <c r="T154" s="22">
        <v>0</v>
      </c>
      <c r="U154" s="22">
        <v>0</v>
      </c>
      <c r="V154" s="23">
        <v>0.0011734475999999998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158.60029014170004</v>
      </c>
      <c r="AW154" s="22">
        <v>117.46174139436941</v>
      </c>
      <c r="AX154" s="22">
        <v>0</v>
      </c>
      <c r="AY154" s="22">
        <v>0</v>
      </c>
      <c r="AZ154" s="23">
        <v>33.42317954873333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3.8242493488333333</v>
      </c>
      <c r="BG154" s="22">
        <v>6.872979528</v>
      </c>
      <c r="BH154" s="22">
        <v>0</v>
      </c>
      <c r="BI154" s="22">
        <v>0</v>
      </c>
      <c r="BJ154" s="23">
        <v>0.0269037596</v>
      </c>
      <c r="BK154" s="24">
        <f t="shared" si="6"/>
        <v>353.43968477336944</v>
      </c>
    </row>
    <row r="155" spans="1:63" s="25" customFormat="1" ht="15">
      <c r="A155" s="20"/>
      <c r="B155" s="7" t="s">
        <v>89</v>
      </c>
      <c r="C155" s="21">
        <v>0</v>
      </c>
      <c r="D155" s="22">
        <v>0</v>
      </c>
      <c r="E155" s="22">
        <v>0</v>
      </c>
      <c r="F155" s="22">
        <v>0</v>
      </c>
      <c r="G155" s="23">
        <v>0</v>
      </c>
      <c r="H155" s="21">
        <v>1.935894452166667</v>
      </c>
      <c r="I155" s="22">
        <v>8.153554166666666</v>
      </c>
      <c r="J155" s="22">
        <v>0</v>
      </c>
      <c r="K155" s="22">
        <v>0</v>
      </c>
      <c r="L155" s="23">
        <v>0.9664531062000002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0.623989533</v>
      </c>
      <c r="S155" s="22">
        <v>0.26091373333333334</v>
      </c>
      <c r="T155" s="22">
        <v>0</v>
      </c>
      <c r="U155" s="22">
        <v>0</v>
      </c>
      <c r="V155" s="23">
        <v>0.17974943166666668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0.32120258333333335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20.757659505766668</v>
      </c>
      <c r="AW155" s="22">
        <v>10.771862692621639</v>
      </c>
      <c r="AX155" s="22">
        <v>0</v>
      </c>
      <c r="AY155" s="22">
        <v>0</v>
      </c>
      <c r="AZ155" s="23">
        <v>12.514780195833334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2.0701944745</v>
      </c>
      <c r="BG155" s="22">
        <v>0</v>
      </c>
      <c r="BH155" s="22">
        <v>0</v>
      </c>
      <c r="BI155" s="22">
        <v>0</v>
      </c>
      <c r="BJ155" s="23">
        <v>0.17203047883333333</v>
      </c>
      <c r="BK155" s="24">
        <f t="shared" si="6"/>
        <v>58.72828435392164</v>
      </c>
    </row>
    <row r="156" spans="1:63" s="25" customFormat="1" ht="15">
      <c r="A156" s="20"/>
      <c r="B156" s="7" t="s">
        <v>90</v>
      </c>
      <c r="C156" s="21">
        <v>0</v>
      </c>
      <c r="D156" s="22">
        <v>0</v>
      </c>
      <c r="E156" s="22">
        <v>0</v>
      </c>
      <c r="F156" s="22">
        <v>0</v>
      </c>
      <c r="G156" s="23">
        <v>0</v>
      </c>
      <c r="H156" s="21">
        <v>0.019770006999999996</v>
      </c>
      <c r="I156" s="22">
        <v>18.65095</v>
      </c>
      <c r="J156" s="22">
        <v>0</v>
      </c>
      <c r="K156" s="22">
        <v>0</v>
      </c>
      <c r="L156" s="23">
        <v>0.03978869333333333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0.0012433966666666669</v>
      </c>
      <c r="S156" s="22">
        <v>0</v>
      </c>
      <c r="T156" s="22">
        <v>0</v>
      </c>
      <c r="U156" s="22">
        <v>0</v>
      </c>
      <c r="V156" s="23">
        <v>0.01989434666666667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0.16663866916666667</v>
      </c>
      <c r="AW156" s="22">
        <v>6.0260477666666645</v>
      </c>
      <c r="AX156" s="22">
        <v>0</v>
      </c>
      <c r="AY156" s="22">
        <v>0</v>
      </c>
      <c r="AZ156" s="23">
        <v>0.05042203233333334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0.41259980250000006</v>
      </c>
      <c r="BG156" s="22">
        <v>0</v>
      </c>
      <c r="BH156" s="22">
        <v>0</v>
      </c>
      <c r="BI156" s="22">
        <v>0</v>
      </c>
      <c r="BJ156" s="23">
        <v>0.019676890666666665</v>
      </c>
      <c r="BK156" s="24">
        <f t="shared" si="6"/>
        <v>25.407031605</v>
      </c>
    </row>
    <row r="157" spans="1:63" s="25" customFormat="1" ht="15">
      <c r="A157" s="20"/>
      <c r="B157" s="7" t="s">
        <v>95</v>
      </c>
      <c r="C157" s="21">
        <v>0</v>
      </c>
      <c r="D157" s="22">
        <v>0</v>
      </c>
      <c r="E157" s="22">
        <v>0</v>
      </c>
      <c r="F157" s="22">
        <v>0</v>
      </c>
      <c r="G157" s="23">
        <v>0</v>
      </c>
      <c r="H157" s="21">
        <v>0.8039921443333332</v>
      </c>
      <c r="I157" s="22">
        <v>7.401207266666667</v>
      </c>
      <c r="J157" s="22">
        <v>0</v>
      </c>
      <c r="K157" s="22">
        <v>0</v>
      </c>
      <c r="L157" s="23">
        <v>0.8251739445999999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0.22653364640000004</v>
      </c>
      <c r="S157" s="22">
        <v>0</v>
      </c>
      <c r="T157" s="22">
        <v>0</v>
      </c>
      <c r="U157" s="22">
        <v>0</v>
      </c>
      <c r="V157" s="23">
        <v>0.19049008866666667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19.2853650019</v>
      </c>
      <c r="AW157" s="22">
        <v>8.526971223509241</v>
      </c>
      <c r="AX157" s="22">
        <v>0</v>
      </c>
      <c r="AY157" s="22">
        <v>0</v>
      </c>
      <c r="AZ157" s="23">
        <v>4.586196544666668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1.8220427746333334</v>
      </c>
      <c r="BG157" s="22">
        <v>0</v>
      </c>
      <c r="BH157" s="22">
        <v>0</v>
      </c>
      <c r="BI157" s="22">
        <v>0</v>
      </c>
      <c r="BJ157" s="23">
        <v>0.20322278556666667</v>
      </c>
      <c r="BK157" s="24">
        <f t="shared" si="6"/>
        <v>43.87119542094258</v>
      </c>
    </row>
    <row r="158" spans="1:63" s="25" customFormat="1" ht="15">
      <c r="A158" s="20"/>
      <c r="B158" s="7" t="s">
        <v>91</v>
      </c>
      <c r="C158" s="21">
        <v>0</v>
      </c>
      <c r="D158" s="22">
        <v>0</v>
      </c>
      <c r="E158" s="22">
        <v>0</v>
      </c>
      <c r="F158" s="22">
        <v>0</v>
      </c>
      <c r="G158" s="23">
        <v>0</v>
      </c>
      <c r="H158" s="21">
        <v>0.5304331781999999</v>
      </c>
      <c r="I158" s="22">
        <v>96.622578</v>
      </c>
      <c r="J158" s="22">
        <v>0</v>
      </c>
      <c r="K158" s="22">
        <v>0</v>
      </c>
      <c r="L158" s="23">
        <v>0.0637956735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0.0061937550000000004</v>
      </c>
      <c r="S158" s="22">
        <v>0</v>
      </c>
      <c r="T158" s="22">
        <v>0</v>
      </c>
      <c r="U158" s="22">
        <v>0</v>
      </c>
      <c r="V158" s="23">
        <v>0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6.639330804466666</v>
      </c>
      <c r="AW158" s="22">
        <v>10.355898500110419</v>
      </c>
      <c r="AX158" s="22">
        <v>0</v>
      </c>
      <c r="AY158" s="22">
        <v>0</v>
      </c>
      <c r="AZ158" s="23">
        <v>2.5080767826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1.8299481819999999</v>
      </c>
      <c r="BG158" s="22">
        <v>0</v>
      </c>
      <c r="BH158" s="22">
        <v>0</v>
      </c>
      <c r="BI158" s="22">
        <v>0</v>
      </c>
      <c r="BJ158" s="23">
        <v>0.0012183409999999995</v>
      </c>
      <c r="BK158" s="24">
        <f t="shared" si="6"/>
        <v>118.55747321687707</v>
      </c>
    </row>
    <row r="159" spans="1:63" s="25" customFormat="1" ht="15">
      <c r="A159" s="20"/>
      <c r="B159" s="7" t="s">
        <v>96</v>
      </c>
      <c r="C159" s="21">
        <v>0</v>
      </c>
      <c r="D159" s="22">
        <v>0</v>
      </c>
      <c r="E159" s="22">
        <v>0</v>
      </c>
      <c r="F159" s="22">
        <v>0</v>
      </c>
      <c r="G159" s="23">
        <v>0</v>
      </c>
      <c r="H159" s="21">
        <v>20.744720246966654</v>
      </c>
      <c r="I159" s="22">
        <v>55.665105</v>
      </c>
      <c r="J159" s="22">
        <v>0</v>
      </c>
      <c r="K159" s="22">
        <v>0</v>
      </c>
      <c r="L159" s="23">
        <v>0.9711705319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0.013453637333333334</v>
      </c>
      <c r="S159" s="22">
        <v>0</v>
      </c>
      <c r="T159" s="22">
        <v>0</v>
      </c>
      <c r="U159" s="22">
        <v>0</v>
      </c>
      <c r="V159" s="23">
        <v>0.012357653400000002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6.3107324526</v>
      </c>
      <c r="AW159" s="22">
        <v>21.638935304799855</v>
      </c>
      <c r="AX159" s="22">
        <v>0</v>
      </c>
      <c r="AY159" s="22">
        <v>0</v>
      </c>
      <c r="AZ159" s="23">
        <v>5.743463083633333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0.15464396933333333</v>
      </c>
      <c r="BG159" s="22">
        <v>0</v>
      </c>
      <c r="BH159" s="22">
        <v>0</v>
      </c>
      <c r="BI159" s="22">
        <v>0</v>
      </c>
      <c r="BJ159" s="23">
        <v>0.009088949733333332</v>
      </c>
      <c r="BK159" s="24">
        <f t="shared" si="6"/>
        <v>111.26367082969985</v>
      </c>
    </row>
    <row r="160" spans="1:63" s="25" customFormat="1" ht="15">
      <c r="A160" s="20"/>
      <c r="B160" s="7" t="s">
        <v>97</v>
      </c>
      <c r="C160" s="21">
        <v>0</v>
      </c>
      <c r="D160" s="22">
        <v>0</v>
      </c>
      <c r="E160" s="22">
        <v>0</v>
      </c>
      <c r="F160" s="22">
        <v>0</v>
      </c>
      <c r="G160" s="23">
        <v>0</v>
      </c>
      <c r="H160" s="21">
        <v>3.2345920133333332</v>
      </c>
      <c r="I160" s="22">
        <v>155.4619641666667</v>
      </c>
      <c r="J160" s="22">
        <v>0</v>
      </c>
      <c r="K160" s="22">
        <v>0</v>
      </c>
      <c r="L160" s="23">
        <v>1.8091321988333338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0.17930356183333337</v>
      </c>
      <c r="S160" s="22">
        <v>0</v>
      </c>
      <c r="T160" s="22">
        <v>0</v>
      </c>
      <c r="U160" s="22">
        <v>0</v>
      </c>
      <c r="V160" s="23">
        <v>3.2740412548333335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3.2274405913000006</v>
      </c>
      <c r="AW160" s="22">
        <v>49.59625133304008</v>
      </c>
      <c r="AX160" s="22">
        <v>0</v>
      </c>
      <c r="AY160" s="22">
        <v>0</v>
      </c>
      <c r="AZ160" s="23">
        <v>3.7533640905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0.23345318406666668</v>
      </c>
      <c r="BG160" s="22">
        <v>0</v>
      </c>
      <c r="BH160" s="22">
        <v>0</v>
      </c>
      <c r="BI160" s="22">
        <v>0</v>
      </c>
      <c r="BJ160" s="23">
        <v>0.008467652666666665</v>
      </c>
      <c r="BK160" s="24">
        <f t="shared" si="6"/>
        <v>220.77801004707342</v>
      </c>
    </row>
    <row r="161" spans="1:63" s="25" customFormat="1" ht="15">
      <c r="A161" s="20"/>
      <c r="B161" s="7" t="s">
        <v>99</v>
      </c>
      <c r="C161" s="21">
        <v>0</v>
      </c>
      <c r="D161" s="22">
        <v>0</v>
      </c>
      <c r="E161" s="22">
        <v>0</v>
      </c>
      <c r="F161" s="22">
        <v>0</v>
      </c>
      <c r="G161" s="23">
        <v>0</v>
      </c>
      <c r="H161" s="21">
        <v>4.6471238072666665</v>
      </c>
      <c r="I161" s="22">
        <v>0</v>
      </c>
      <c r="J161" s="22">
        <v>0</v>
      </c>
      <c r="K161" s="22">
        <v>0</v>
      </c>
      <c r="L161" s="23">
        <v>5.931396793133334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0.7569589888333335</v>
      </c>
      <c r="S161" s="22">
        <v>0</v>
      </c>
      <c r="T161" s="22">
        <v>0</v>
      </c>
      <c r="U161" s="22">
        <v>0</v>
      </c>
      <c r="V161" s="23">
        <v>5.827450848899999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0</v>
      </c>
      <c r="AC161" s="22">
        <v>0</v>
      </c>
      <c r="AD161" s="22">
        <v>0</v>
      </c>
      <c r="AE161" s="22">
        <v>0</v>
      </c>
      <c r="AF161" s="23">
        <v>0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0</v>
      </c>
      <c r="AM161" s="22">
        <v>0</v>
      </c>
      <c r="AN161" s="22">
        <v>0</v>
      </c>
      <c r="AO161" s="22">
        <v>0</v>
      </c>
      <c r="AP161" s="23">
        <v>0</v>
      </c>
      <c r="AQ161" s="21">
        <v>0</v>
      </c>
      <c r="AR161" s="22">
        <v>0</v>
      </c>
      <c r="AS161" s="22">
        <v>0</v>
      </c>
      <c r="AT161" s="22">
        <v>0</v>
      </c>
      <c r="AU161" s="23">
        <v>0</v>
      </c>
      <c r="AV161" s="21">
        <v>21.405107174066668</v>
      </c>
      <c r="AW161" s="22">
        <v>15.748540050193057</v>
      </c>
      <c r="AX161" s="22">
        <v>0</v>
      </c>
      <c r="AY161" s="22">
        <v>0</v>
      </c>
      <c r="AZ161" s="23">
        <v>4.570294941266667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6.970530140366668</v>
      </c>
      <c r="BG161" s="22">
        <v>0</v>
      </c>
      <c r="BH161" s="22">
        <v>0</v>
      </c>
      <c r="BI161" s="22">
        <v>0</v>
      </c>
      <c r="BJ161" s="23">
        <v>0.2944310045666666</v>
      </c>
      <c r="BK161" s="24">
        <f t="shared" si="6"/>
        <v>66.15183374859305</v>
      </c>
    </row>
    <row r="162" spans="1:63" s="30" customFormat="1" ht="15">
      <c r="A162" s="20"/>
      <c r="B162" s="8" t="s">
        <v>15</v>
      </c>
      <c r="C162" s="26">
        <f aca="true" t="shared" si="7" ref="C162:AH162">SUM(C18:C161)</f>
        <v>108.54716666666667</v>
      </c>
      <c r="D162" s="26">
        <f t="shared" si="7"/>
        <v>1023.8070244945666</v>
      </c>
      <c r="E162" s="26">
        <f t="shared" si="7"/>
        <v>0</v>
      </c>
      <c r="F162" s="26">
        <f t="shared" si="7"/>
        <v>0</v>
      </c>
      <c r="G162" s="26">
        <f t="shared" si="7"/>
        <v>144.56686402063337</v>
      </c>
      <c r="H162" s="26">
        <f t="shared" si="7"/>
        <v>681.6188681052669</v>
      </c>
      <c r="I162" s="26">
        <f t="shared" si="7"/>
        <v>7666.115352876353</v>
      </c>
      <c r="J162" s="26">
        <f t="shared" si="7"/>
        <v>22.64689344403333</v>
      </c>
      <c r="K162" s="26">
        <f t="shared" si="7"/>
        <v>0</v>
      </c>
      <c r="L162" s="26">
        <f t="shared" si="7"/>
        <v>535.7217457971334</v>
      </c>
      <c r="M162" s="26">
        <f t="shared" si="7"/>
        <v>0</v>
      </c>
      <c r="N162" s="26">
        <f t="shared" si="7"/>
        <v>0</v>
      </c>
      <c r="O162" s="26">
        <f t="shared" si="7"/>
        <v>0</v>
      </c>
      <c r="P162" s="26">
        <f t="shared" si="7"/>
        <v>0</v>
      </c>
      <c r="Q162" s="26">
        <f t="shared" si="7"/>
        <v>0</v>
      </c>
      <c r="R162" s="26">
        <f t="shared" si="7"/>
        <v>121.41388636436662</v>
      </c>
      <c r="S162" s="26">
        <f t="shared" si="7"/>
        <v>244.84270953596663</v>
      </c>
      <c r="T162" s="26">
        <f t="shared" si="7"/>
        <v>38.658664676866664</v>
      </c>
      <c r="U162" s="26">
        <f t="shared" si="7"/>
        <v>0</v>
      </c>
      <c r="V162" s="26">
        <f t="shared" si="7"/>
        <v>206.57733413666665</v>
      </c>
      <c r="W162" s="26">
        <f t="shared" si="7"/>
        <v>0</v>
      </c>
      <c r="X162" s="26">
        <f t="shared" si="7"/>
        <v>0</v>
      </c>
      <c r="Y162" s="26">
        <f t="shared" si="7"/>
        <v>0</v>
      </c>
      <c r="Z162" s="26">
        <f t="shared" si="7"/>
        <v>0</v>
      </c>
      <c r="AA162" s="26">
        <f t="shared" si="7"/>
        <v>0</v>
      </c>
      <c r="AB162" s="26">
        <f t="shared" si="7"/>
        <v>16.435079465166666</v>
      </c>
      <c r="AC162" s="26">
        <f t="shared" si="7"/>
        <v>9.530791833333332</v>
      </c>
      <c r="AD162" s="26">
        <f t="shared" si="7"/>
        <v>0</v>
      </c>
      <c r="AE162" s="26">
        <f t="shared" si="7"/>
        <v>0</v>
      </c>
      <c r="AF162" s="26">
        <f t="shared" si="7"/>
        <v>6.1857235803999995</v>
      </c>
      <c r="AG162" s="26">
        <f t="shared" si="7"/>
        <v>0</v>
      </c>
      <c r="AH162" s="26">
        <f t="shared" si="7"/>
        <v>0</v>
      </c>
      <c r="AI162" s="26">
        <f aca="true" t="shared" si="8" ref="AI162:BK162">SUM(AI18:AI161)</f>
        <v>0</v>
      </c>
      <c r="AJ162" s="26">
        <f t="shared" si="8"/>
        <v>0</v>
      </c>
      <c r="AK162" s="26">
        <f t="shared" si="8"/>
        <v>0</v>
      </c>
      <c r="AL162" s="26">
        <f t="shared" si="8"/>
        <v>0.378033654</v>
      </c>
      <c r="AM162" s="26">
        <f t="shared" si="8"/>
        <v>0</v>
      </c>
      <c r="AN162" s="26">
        <f t="shared" si="8"/>
        <v>0</v>
      </c>
      <c r="AO162" s="26">
        <f t="shared" si="8"/>
        <v>0</v>
      </c>
      <c r="AP162" s="26">
        <f t="shared" si="8"/>
        <v>4.027639999999999E-05</v>
      </c>
      <c r="AQ162" s="26">
        <f t="shared" si="8"/>
        <v>0</v>
      </c>
      <c r="AR162" s="26">
        <f t="shared" si="8"/>
        <v>694.2040000000001</v>
      </c>
      <c r="AS162" s="26">
        <f t="shared" si="8"/>
        <v>0</v>
      </c>
      <c r="AT162" s="26">
        <f t="shared" si="8"/>
        <v>0</v>
      </c>
      <c r="AU162" s="26">
        <f t="shared" si="8"/>
        <v>0</v>
      </c>
      <c r="AV162" s="26">
        <f t="shared" si="8"/>
        <v>2882.1104315533216</v>
      </c>
      <c r="AW162" s="26">
        <f t="shared" si="8"/>
        <v>1449.0449370195684</v>
      </c>
      <c r="AX162" s="26">
        <f t="shared" si="8"/>
        <v>0.864018757</v>
      </c>
      <c r="AY162" s="26">
        <f t="shared" si="8"/>
        <v>0</v>
      </c>
      <c r="AZ162" s="26">
        <f t="shared" si="8"/>
        <v>789.5822742738999</v>
      </c>
      <c r="BA162" s="26">
        <f t="shared" si="8"/>
        <v>0</v>
      </c>
      <c r="BB162" s="26">
        <f t="shared" si="8"/>
        <v>0</v>
      </c>
      <c r="BC162" s="26">
        <f t="shared" si="8"/>
        <v>0</v>
      </c>
      <c r="BD162" s="26">
        <f t="shared" si="8"/>
        <v>0</v>
      </c>
      <c r="BE162" s="26">
        <f t="shared" si="8"/>
        <v>0</v>
      </c>
      <c r="BF162" s="26">
        <f t="shared" si="8"/>
        <v>359.7800283844333</v>
      </c>
      <c r="BG162" s="26">
        <f t="shared" si="8"/>
        <v>196.24909290849996</v>
      </c>
      <c r="BH162" s="26">
        <f t="shared" si="8"/>
        <v>17.225922249099998</v>
      </c>
      <c r="BI162" s="26">
        <f t="shared" si="8"/>
        <v>0</v>
      </c>
      <c r="BJ162" s="26">
        <f t="shared" si="8"/>
        <v>163.55445837430005</v>
      </c>
      <c r="BK162" s="26">
        <f t="shared" si="8"/>
        <v>17379.66134244794</v>
      </c>
    </row>
    <row r="163" spans="3:63" ht="15" customHeight="1"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</row>
    <row r="164" spans="1:63" s="25" customFormat="1" ht="15">
      <c r="A164" s="20" t="s">
        <v>33</v>
      </c>
      <c r="B164" s="5" t="s">
        <v>34</v>
      </c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4"/>
    </row>
    <row r="165" spans="1:63" s="25" customFormat="1" ht="15">
      <c r="A165" s="20"/>
      <c r="B165" s="7" t="s">
        <v>35</v>
      </c>
      <c r="C165" s="21">
        <v>0</v>
      </c>
      <c r="D165" s="22">
        <v>0</v>
      </c>
      <c r="E165" s="22">
        <v>0</v>
      </c>
      <c r="F165" s="22">
        <v>0</v>
      </c>
      <c r="G165" s="23">
        <v>0</v>
      </c>
      <c r="H165" s="21">
        <v>0</v>
      </c>
      <c r="I165" s="22">
        <v>0</v>
      </c>
      <c r="J165" s="22">
        <v>0</v>
      </c>
      <c r="K165" s="22">
        <v>0</v>
      </c>
      <c r="L165" s="23">
        <v>0</v>
      </c>
      <c r="M165" s="21">
        <v>0</v>
      </c>
      <c r="N165" s="22">
        <v>0</v>
      </c>
      <c r="O165" s="22">
        <v>0</v>
      </c>
      <c r="P165" s="22">
        <v>0</v>
      </c>
      <c r="Q165" s="23">
        <v>0</v>
      </c>
      <c r="R165" s="21">
        <v>0</v>
      </c>
      <c r="S165" s="22">
        <v>0</v>
      </c>
      <c r="T165" s="22">
        <v>0</v>
      </c>
      <c r="U165" s="22">
        <v>0</v>
      </c>
      <c r="V165" s="23">
        <v>0</v>
      </c>
      <c r="W165" s="21">
        <v>0</v>
      </c>
      <c r="X165" s="22">
        <v>0</v>
      </c>
      <c r="Y165" s="22">
        <v>0</v>
      </c>
      <c r="Z165" s="22">
        <v>0</v>
      </c>
      <c r="AA165" s="23">
        <v>0</v>
      </c>
      <c r="AB165" s="21">
        <v>0</v>
      </c>
      <c r="AC165" s="22">
        <v>0</v>
      </c>
      <c r="AD165" s="22">
        <v>0</v>
      </c>
      <c r="AE165" s="22">
        <v>0</v>
      </c>
      <c r="AF165" s="23">
        <v>0</v>
      </c>
      <c r="AG165" s="21">
        <v>0</v>
      </c>
      <c r="AH165" s="22">
        <v>0</v>
      </c>
      <c r="AI165" s="22">
        <v>0</v>
      </c>
      <c r="AJ165" s="22">
        <v>0</v>
      </c>
      <c r="AK165" s="23">
        <v>0</v>
      </c>
      <c r="AL165" s="21">
        <v>0</v>
      </c>
      <c r="AM165" s="22">
        <v>0</v>
      </c>
      <c r="AN165" s="22">
        <v>0</v>
      </c>
      <c r="AO165" s="22">
        <v>0</v>
      </c>
      <c r="AP165" s="23">
        <v>0</v>
      </c>
      <c r="AQ165" s="21">
        <v>0</v>
      </c>
      <c r="AR165" s="22">
        <v>0</v>
      </c>
      <c r="AS165" s="22">
        <v>0</v>
      </c>
      <c r="AT165" s="22">
        <v>0</v>
      </c>
      <c r="AU165" s="23">
        <v>0</v>
      </c>
      <c r="AV165" s="21">
        <v>0</v>
      </c>
      <c r="AW165" s="22">
        <v>0</v>
      </c>
      <c r="AX165" s="22">
        <v>0</v>
      </c>
      <c r="AY165" s="22">
        <v>0</v>
      </c>
      <c r="AZ165" s="23">
        <v>0</v>
      </c>
      <c r="BA165" s="21">
        <v>0</v>
      </c>
      <c r="BB165" s="22">
        <v>0</v>
      </c>
      <c r="BC165" s="22">
        <v>0</v>
      </c>
      <c r="BD165" s="22">
        <v>0</v>
      </c>
      <c r="BE165" s="23">
        <v>0</v>
      </c>
      <c r="BF165" s="21">
        <v>0</v>
      </c>
      <c r="BG165" s="22">
        <v>0</v>
      </c>
      <c r="BH165" s="22">
        <v>0</v>
      </c>
      <c r="BI165" s="22">
        <v>0</v>
      </c>
      <c r="BJ165" s="23">
        <v>0</v>
      </c>
      <c r="BK165" s="24">
        <v>0</v>
      </c>
    </row>
    <row r="166" spans="1:63" s="30" customFormat="1" ht="15">
      <c r="A166" s="20"/>
      <c r="B166" s="8" t="s">
        <v>36</v>
      </c>
      <c r="C166" s="26">
        <v>0</v>
      </c>
      <c r="D166" s="27">
        <v>0</v>
      </c>
      <c r="E166" s="27">
        <v>0</v>
      </c>
      <c r="F166" s="27">
        <v>0</v>
      </c>
      <c r="G166" s="28">
        <v>0</v>
      </c>
      <c r="H166" s="26">
        <v>0</v>
      </c>
      <c r="I166" s="27">
        <v>0</v>
      </c>
      <c r="J166" s="27">
        <v>0</v>
      </c>
      <c r="K166" s="27">
        <v>0</v>
      </c>
      <c r="L166" s="28">
        <v>0</v>
      </c>
      <c r="M166" s="26">
        <v>0</v>
      </c>
      <c r="N166" s="27">
        <v>0</v>
      </c>
      <c r="O166" s="27">
        <v>0</v>
      </c>
      <c r="P166" s="27">
        <v>0</v>
      </c>
      <c r="Q166" s="28">
        <v>0</v>
      </c>
      <c r="R166" s="26">
        <v>0</v>
      </c>
      <c r="S166" s="27">
        <v>0</v>
      </c>
      <c r="T166" s="27">
        <v>0</v>
      </c>
      <c r="U166" s="27">
        <v>0</v>
      </c>
      <c r="V166" s="28">
        <v>0</v>
      </c>
      <c r="W166" s="26">
        <v>0</v>
      </c>
      <c r="X166" s="27">
        <v>0</v>
      </c>
      <c r="Y166" s="27">
        <v>0</v>
      </c>
      <c r="Z166" s="27">
        <v>0</v>
      </c>
      <c r="AA166" s="28">
        <v>0</v>
      </c>
      <c r="AB166" s="26">
        <v>0</v>
      </c>
      <c r="AC166" s="27">
        <v>0</v>
      </c>
      <c r="AD166" s="27">
        <v>0</v>
      </c>
      <c r="AE166" s="27">
        <v>0</v>
      </c>
      <c r="AF166" s="28">
        <v>0</v>
      </c>
      <c r="AG166" s="26">
        <v>0</v>
      </c>
      <c r="AH166" s="27">
        <v>0</v>
      </c>
      <c r="AI166" s="27">
        <v>0</v>
      </c>
      <c r="AJ166" s="27">
        <v>0</v>
      </c>
      <c r="AK166" s="28">
        <v>0</v>
      </c>
      <c r="AL166" s="26">
        <v>0</v>
      </c>
      <c r="AM166" s="27">
        <v>0</v>
      </c>
      <c r="AN166" s="27">
        <v>0</v>
      </c>
      <c r="AO166" s="27">
        <v>0</v>
      </c>
      <c r="AP166" s="28">
        <v>0</v>
      </c>
      <c r="AQ166" s="26">
        <v>0</v>
      </c>
      <c r="AR166" s="27">
        <v>0</v>
      </c>
      <c r="AS166" s="27">
        <v>0</v>
      </c>
      <c r="AT166" s="27">
        <v>0</v>
      </c>
      <c r="AU166" s="28">
        <v>0</v>
      </c>
      <c r="AV166" s="26">
        <v>0</v>
      </c>
      <c r="AW166" s="27">
        <v>0</v>
      </c>
      <c r="AX166" s="27">
        <v>0</v>
      </c>
      <c r="AY166" s="27">
        <v>0</v>
      </c>
      <c r="AZ166" s="28">
        <v>0</v>
      </c>
      <c r="BA166" s="26">
        <v>0</v>
      </c>
      <c r="BB166" s="27">
        <v>0</v>
      </c>
      <c r="BC166" s="27">
        <v>0</v>
      </c>
      <c r="BD166" s="27">
        <v>0</v>
      </c>
      <c r="BE166" s="28">
        <v>0</v>
      </c>
      <c r="BF166" s="26">
        <v>0</v>
      </c>
      <c r="BG166" s="27">
        <v>0</v>
      </c>
      <c r="BH166" s="27">
        <v>0</v>
      </c>
      <c r="BI166" s="27">
        <v>0</v>
      </c>
      <c r="BJ166" s="28">
        <v>0</v>
      </c>
      <c r="BK166" s="29">
        <v>0</v>
      </c>
    </row>
    <row r="167" spans="1:63" s="25" customFormat="1" ht="15">
      <c r="A167" s="20" t="s">
        <v>37</v>
      </c>
      <c r="B167" s="5" t="s">
        <v>38</v>
      </c>
      <c r="C167" s="3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4"/>
    </row>
    <row r="168" spans="1:63" s="25" customFormat="1" ht="15">
      <c r="A168" s="20"/>
      <c r="B168" s="7" t="s">
        <v>35</v>
      </c>
      <c r="C168" s="21">
        <v>0</v>
      </c>
      <c r="D168" s="22">
        <v>0</v>
      </c>
      <c r="E168" s="22">
        <v>0</v>
      </c>
      <c r="F168" s="22">
        <v>0</v>
      </c>
      <c r="G168" s="23">
        <v>0</v>
      </c>
      <c r="H168" s="21">
        <v>0</v>
      </c>
      <c r="I168" s="22">
        <v>0</v>
      </c>
      <c r="J168" s="22">
        <v>0</v>
      </c>
      <c r="K168" s="22">
        <v>0</v>
      </c>
      <c r="L168" s="23">
        <v>0</v>
      </c>
      <c r="M168" s="21">
        <v>0</v>
      </c>
      <c r="N168" s="22">
        <v>0</v>
      </c>
      <c r="O168" s="22">
        <v>0</v>
      </c>
      <c r="P168" s="22">
        <v>0</v>
      </c>
      <c r="Q168" s="23">
        <v>0</v>
      </c>
      <c r="R168" s="21">
        <v>0</v>
      </c>
      <c r="S168" s="22">
        <v>0</v>
      </c>
      <c r="T168" s="22">
        <v>0</v>
      </c>
      <c r="U168" s="22">
        <v>0</v>
      </c>
      <c r="V168" s="23">
        <v>0</v>
      </c>
      <c r="W168" s="21">
        <v>0</v>
      </c>
      <c r="X168" s="22">
        <v>0</v>
      </c>
      <c r="Y168" s="22">
        <v>0</v>
      </c>
      <c r="Z168" s="22">
        <v>0</v>
      </c>
      <c r="AA168" s="23">
        <v>0</v>
      </c>
      <c r="AB168" s="21">
        <v>0</v>
      </c>
      <c r="AC168" s="22">
        <v>0</v>
      </c>
      <c r="AD168" s="22">
        <v>0</v>
      </c>
      <c r="AE168" s="22">
        <v>0</v>
      </c>
      <c r="AF168" s="23">
        <v>0</v>
      </c>
      <c r="AG168" s="21">
        <v>0</v>
      </c>
      <c r="AH168" s="22">
        <v>0</v>
      </c>
      <c r="AI168" s="22">
        <v>0</v>
      </c>
      <c r="AJ168" s="22">
        <v>0</v>
      </c>
      <c r="AK168" s="23">
        <v>0</v>
      </c>
      <c r="AL168" s="21">
        <v>0</v>
      </c>
      <c r="AM168" s="22">
        <v>0</v>
      </c>
      <c r="AN168" s="22">
        <v>0</v>
      </c>
      <c r="AO168" s="22">
        <v>0</v>
      </c>
      <c r="AP168" s="23">
        <v>0</v>
      </c>
      <c r="AQ168" s="21">
        <v>0</v>
      </c>
      <c r="AR168" s="22">
        <v>0</v>
      </c>
      <c r="AS168" s="22">
        <v>0</v>
      </c>
      <c r="AT168" s="22">
        <v>0</v>
      </c>
      <c r="AU168" s="23">
        <v>0</v>
      </c>
      <c r="AV168" s="21">
        <v>0</v>
      </c>
      <c r="AW168" s="22">
        <v>0</v>
      </c>
      <c r="AX168" s="22">
        <v>0</v>
      </c>
      <c r="AY168" s="22">
        <v>0</v>
      </c>
      <c r="AZ168" s="23">
        <v>0</v>
      </c>
      <c r="BA168" s="21">
        <v>0</v>
      </c>
      <c r="BB168" s="22">
        <v>0</v>
      </c>
      <c r="BC168" s="22">
        <v>0</v>
      </c>
      <c r="BD168" s="22">
        <v>0</v>
      </c>
      <c r="BE168" s="23">
        <v>0</v>
      </c>
      <c r="BF168" s="21">
        <v>0</v>
      </c>
      <c r="BG168" s="22">
        <v>0</v>
      </c>
      <c r="BH168" s="22">
        <v>0</v>
      </c>
      <c r="BI168" s="22">
        <v>0</v>
      </c>
      <c r="BJ168" s="23">
        <v>0</v>
      </c>
      <c r="BK168" s="24">
        <v>0</v>
      </c>
    </row>
    <row r="169" spans="1:63" s="30" customFormat="1" ht="15">
      <c r="A169" s="20"/>
      <c r="B169" s="8" t="s">
        <v>39</v>
      </c>
      <c r="C169" s="26">
        <v>0</v>
      </c>
      <c r="D169" s="27">
        <v>0</v>
      </c>
      <c r="E169" s="27">
        <v>0</v>
      </c>
      <c r="F169" s="27">
        <v>0</v>
      </c>
      <c r="G169" s="28">
        <v>0</v>
      </c>
      <c r="H169" s="26">
        <v>0</v>
      </c>
      <c r="I169" s="27">
        <v>0</v>
      </c>
      <c r="J169" s="27">
        <v>0</v>
      </c>
      <c r="K169" s="27">
        <v>0</v>
      </c>
      <c r="L169" s="28">
        <v>0</v>
      </c>
      <c r="M169" s="26">
        <v>0</v>
      </c>
      <c r="N169" s="27">
        <v>0</v>
      </c>
      <c r="O169" s="27">
        <v>0</v>
      </c>
      <c r="P169" s="27">
        <v>0</v>
      </c>
      <c r="Q169" s="28">
        <v>0</v>
      </c>
      <c r="R169" s="26">
        <v>0</v>
      </c>
      <c r="S169" s="27">
        <v>0</v>
      </c>
      <c r="T169" s="27">
        <v>0</v>
      </c>
      <c r="U169" s="27">
        <v>0</v>
      </c>
      <c r="V169" s="28">
        <v>0</v>
      </c>
      <c r="W169" s="26">
        <v>0</v>
      </c>
      <c r="X169" s="27">
        <v>0</v>
      </c>
      <c r="Y169" s="27">
        <v>0</v>
      </c>
      <c r="Z169" s="27">
        <v>0</v>
      </c>
      <c r="AA169" s="28">
        <v>0</v>
      </c>
      <c r="AB169" s="26">
        <v>0</v>
      </c>
      <c r="AC169" s="27">
        <v>0</v>
      </c>
      <c r="AD169" s="27">
        <v>0</v>
      </c>
      <c r="AE169" s="27">
        <v>0</v>
      </c>
      <c r="AF169" s="28">
        <v>0</v>
      </c>
      <c r="AG169" s="26">
        <v>0</v>
      </c>
      <c r="AH169" s="27">
        <v>0</v>
      </c>
      <c r="AI169" s="27">
        <v>0</v>
      </c>
      <c r="AJ169" s="27">
        <v>0</v>
      </c>
      <c r="AK169" s="28">
        <v>0</v>
      </c>
      <c r="AL169" s="26">
        <v>0</v>
      </c>
      <c r="AM169" s="27">
        <v>0</v>
      </c>
      <c r="AN169" s="27">
        <v>0</v>
      </c>
      <c r="AO169" s="27">
        <v>0</v>
      </c>
      <c r="AP169" s="28">
        <v>0</v>
      </c>
      <c r="AQ169" s="26">
        <v>0</v>
      </c>
      <c r="AR169" s="27">
        <v>0</v>
      </c>
      <c r="AS169" s="27">
        <v>0</v>
      </c>
      <c r="AT169" s="27">
        <v>0</v>
      </c>
      <c r="AU169" s="28">
        <v>0</v>
      </c>
      <c r="AV169" s="26">
        <v>0</v>
      </c>
      <c r="AW169" s="27">
        <v>0</v>
      </c>
      <c r="AX169" s="27">
        <v>0</v>
      </c>
      <c r="AY169" s="27">
        <v>0</v>
      </c>
      <c r="AZ169" s="28">
        <v>0</v>
      </c>
      <c r="BA169" s="26">
        <v>0</v>
      </c>
      <c r="BB169" s="27">
        <v>0</v>
      </c>
      <c r="BC169" s="27">
        <v>0</v>
      </c>
      <c r="BD169" s="27">
        <v>0</v>
      </c>
      <c r="BE169" s="28">
        <v>0</v>
      </c>
      <c r="BF169" s="26">
        <v>0</v>
      </c>
      <c r="BG169" s="27">
        <v>0</v>
      </c>
      <c r="BH169" s="27">
        <v>0</v>
      </c>
      <c r="BI169" s="27">
        <v>0</v>
      </c>
      <c r="BJ169" s="28">
        <v>0</v>
      </c>
      <c r="BK169" s="29">
        <v>0</v>
      </c>
    </row>
    <row r="170" spans="1:63" s="30" customFormat="1" ht="15">
      <c r="A170" s="20" t="s">
        <v>16</v>
      </c>
      <c r="B170" s="12" t="s">
        <v>17</v>
      </c>
      <c r="C170" s="26"/>
      <c r="D170" s="27"/>
      <c r="E170" s="27"/>
      <c r="F170" s="27"/>
      <c r="G170" s="28"/>
      <c r="H170" s="26"/>
      <c r="I170" s="27"/>
      <c r="J170" s="27"/>
      <c r="K170" s="27"/>
      <c r="L170" s="28"/>
      <c r="M170" s="26"/>
      <c r="N170" s="27"/>
      <c r="O170" s="27"/>
      <c r="P170" s="27"/>
      <c r="Q170" s="28"/>
      <c r="R170" s="26"/>
      <c r="S170" s="27"/>
      <c r="T170" s="27"/>
      <c r="U170" s="27"/>
      <c r="V170" s="28"/>
      <c r="W170" s="26"/>
      <c r="X170" s="27"/>
      <c r="Y170" s="27"/>
      <c r="Z170" s="27"/>
      <c r="AA170" s="28"/>
      <c r="AB170" s="26"/>
      <c r="AC170" s="27"/>
      <c r="AD170" s="27"/>
      <c r="AE170" s="27"/>
      <c r="AF170" s="28"/>
      <c r="AG170" s="26"/>
      <c r="AH170" s="27"/>
      <c r="AI170" s="27"/>
      <c r="AJ170" s="27"/>
      <c r="AK170" s="28"/>
      <c r="AL170" s="26"/>
      <c r="AM170" s="27"/>
      <c r="AN170" s="27"/>
      <c r="AO170" s="27"/>
      <c r="AP170" s="28"/>
      <c r="AQ170" s="26"/>
      <c r="AR170" s="27"/>
      <c r="AS170" s="27"/>
      <c r="AT170" s="27"/>
      <c r="AU170" s="28"/>
      <c r="AV170" s="26"/>
      <c r="AW170" s="27"/>
      <c r="AX170" s="27"/>
      <c r="AY170" s="27"/>
      <c r="AZ170" s="28"/>
      <c r="BA170" s="26"/>
      <c r="BB170" s="27"/>
      <c r="BC170" s="27"/>
      <c r="BD170" s="27"/>
      <c r="BE170" s="28"/>
      <c r="BF170" s="26"/>
      <c r="BG170" s="27"/>
      <c r="BH170" s="27"/>
      <c r="BI170" s="27"/>
      <c r="BJ170" s="28"/>
      <c r="BK170" s="29"/>
    </row>
    <row r="171" spans="1:63" s="25" customFormat="1" ht="15">
      <c r="A171" s="20"/>
      <c r="B171" s="7" t="s">
        <v>70</v>
      </c>
      <c r="C171" s="21">
        <v>0</v>
      </c>
      <c r="D171" s="22">
        <v>245.78801188660006</v>
      </c>
      <c r="E171" s="22">
        <v>0</v>
      </c>
      <c r="F171" s="22">
        <v>0</v>
      </c>
      <c r="G171" s="23">
        <v>14.342364071100002</v>
      </c>
      <c r="H171" s="21">
        <v>120.7048968643333</v>
      </c>
      <c r="I171" s="22">
        <v>2334.1643379265997</v>
      </c>
      <c r="J171" s="22">
        <v>38.261928962966664</v>
      </c>
      <c r="K171" s="22">
        <v>0</v>
      </c>
      <c r="L171" s="23">
        <v>27.29223808203333</v>
      </c>
      <c r="M171" s="21">
        <v>0</v>
      </c>
      <c r="N171" s="22">
        <v>0</v>
      </c>
      <c r="O171" s="22">
        <v>0</v>
      </c>
      <c r="P171" s="22">
        <v>0</v>
      </c>
      <c r="Q171" s="23">
        <v>0</v>
      </c>
      <c r="R171" s="21">
        <v>7.590508242833334</v>
      </c>
      <c r="S171" s="22">
        <v>8.908217842066668</v>
      </c>
      <c r="T171" s="22">
        <v>4.768694073866666</v>
      </c>
      <c r="U171" s="22">
        <v>0</v>
      </c>
      <c r="V171" s="23">
        <v>10.856805518933335</v>
      </c>
      <c r="W171" s="21">
        <v>0</v>
      </c>
      <c r="X171" s="22">
        <v>0</v>
      </c>
      <c r="Y171" s="22">
        <v>0</v>
      </c>
      <c r="Z171" s="22">
        <v>0</v>
      </c>
      <c r="AA171" s="23">
        <v>0</v>
      </c>
      <c r="AB171" s="21">
        <v>0.035950881133333334</v>
      </c>
      <c r="AC171" s="22">
        <v>0</v>
      </c>
      <c r="AD171" s="22">
        <v>0</v>
      </c>
      <c r="AE171" s="22">
        <v>0</v>
      </c>
      <c r="AF171" s="23">
        <v>0</v>
      </c>
      <c r="AG171" s="21">
        <v>0</v>
      </c>
      <c r="AH171" s="22">
        <v>0</v>
      </c>
      <c r="AI171" s="22">
        <v>0</v>
      </c>
      <c r="AJ171" s="22">
        <v>0</v>
      </c>
      <c r="AK171" s="23">
        <v>0</v>
      </c>
      <c r="AL171" s="21">
        <v>0</v>
      </c>
      <c r="AM171" s="22">
        <v>0</v>
      </c>
      <c r="AN171" s="22">
        <v>0</v>
      </c>
      <c r="AO171" s="22">
        <v>0</v>
      </c>
      <c r="AP171" s="23">
        <v>0</v>
      </c>
      <c r="AQ171" s="21">
        <v>0</v>
      </c>
      <c r="AR171" s="22">
        <v>0</v>
      </c>
      <c r="AS171" s="22">
        <v>0</v>
      </c>
      <c r="AT171" s="22">
        <v>0</v>
      </c>
      <c r="AU171" s="23">
        <v>0</v>
      </c>
      <c r="AV171" s="21">
        <v>60.763612181000006</v>
      </c>
      <c r="AW171" s="22">
        <v>600.4052571108709</v>
      </c>
      <c r="AX171" s="22">
        <v>0</v>
      </c>
      <c r="AY171" s="22">
        <v>0</v>
      </c>
      <c r="AZ171" s="23">
        <v>99.31972194883326</v>
      </c>
      <c r="BA171" s="21">
        <v>0</v>
      </c>
      <c r="BB171" s="22">
        <v>0</v>
      </c>
      <c r="BC171" s="22">
        <v>0</v>
      </c>
      <c r="BD171" s="22">
        <v>0</v>
      </c>
      <c r="BE171" s="23">
        <v>0</v>
      </c>
      <c r="BF171" s="21">
        <v>6.303300880966668</v>
      </c>
      <c r="BG171" s="22">
        <v>5.9103583861999995</v>
      </c>
      <c r="BH171" s="22">
        <v>0</v>
      </c>
      <c r="BI171" s="22">
        <v>0</v>
      </c>
      <c r="BJ171" s="23">
        <v>2.4492155295333333</v>
      </c>
      <c r="BK171" s="24">
        <f>SUM(C171:BJ171)</f>
        <v>3587.8654203898714</v>
      </c>
    </row>
    <row r="172" spans="1:63" s="25" customFormat="1" ht="15">
      <c r="A172" s="20"/>
      <c r="B172" s="7" t="s">
        <v>203</v>
      </c>
      <c r="C172" s="21">
        <v>29.369595126533337</v>
      </c>
      <c r="D172" s="22">
        <v>0.7347445556333331</v>
      </c>
      <c r="E172" s="22">
        <v>0</v>
      </c>
      <c r="F172" s="22">
        <v>0</v>
      </c>
      <c r="G172" s="23">
        <v>0</v>
      </c>
      <c r="H172" s="21">
        <v>240.09262554670005</v>
      </c>
      <c r="I172" s="22">
        <v>406.93815038666673</v>
      </c>
      <c r="J172" s="22">
        <v>2.6020219055000005</v>
      </c>
      <c r="K172" s="22">
        <v>0</v>
      </c>
      <c r="L172" s="23">
        <v>99.9855423613333</v>
      </c>
      <c r="M172" s="21">
        <v>0</v>
      </c>
      <c r="N172" s="22">
        <v>0</v>
      </c>
      <c r="O172" s="22">
        <v>0</v>
      </c>
      <c r="P172" s="22">
        <v>0</v>
      </c>
      <c r="Q172" s="23">
        <v>0</v>
      </c>
      <c r="R172" s="21">
        <v>27.577807689799986</v>
      </c>
      <c r="S172" s="22">
        <v>146.01081042466666</v>
      </c>
      <c r="T172" s="22">
        <v>22.15051385356667</v>
      </c>
      <c r="U172" s="22">
        <v>0</v>
      </c>
      <c r="V172" s="23">
        <v>30.269503051599994</v>
      </c>
      <c r="W172" s="21">
        <v>0</v>
      </c>
      <c r="X172" s="22">
        <v>0</v>
      </c>
      <c r="Y172" s="22">
        <v>0</v>
      </c>
      <c r="Z172" s="22">
        <v>0</v>
      </c>
      <c r="AA172" s="23">
        <v>0</v>
      </c>
      <c r="AB172" s="21">
        <v>4.827528843166668</v>
      </c>
      <c r="AC172" s="22">
        <v>0.10862010136666668</v>
      </c>
      <c r="AD172" s="22">
        <v>2.5500118810999988</v>
      </c>
      <c r="AE172" s="22">
        <v>0</v>
      </c>
      <c r="AF172" s="23">
        <v>7.299680639433332</v>
      </c>
      <c r="AG172" s="21">
        <v>0</v>
      </c>
      <c r="AH172" s="22">
        <v>0</v>
      </c>
      <c r="AI172" s="22">
        <v>0</v>
      </c>
      <c r="AJ172" s="22">
        <v>0</v>
      </c>
      <c r="AK172" s="23">
        <v>0</v>
      </c>
      <c r="AL172" s="21">
        <v>0</v>
      </c>
      <c r="AM172" s="22">
        <v>0</v>
      </c>
      <c r="AN172" s="22">
        <v>0</v>
      </c>
      <c r="AO172" s="22">
        <v>0</v>
      </c>
      <c r="AP172" s="23">
        <v>0.0016763903333333332</v>
      </c>
      <c r="AQ172" s="21">
        <v>0</v>
      </c>
      <c r="AR172" s="22">
        <v>0</v>
      </c>
      <c r="AS172" s="22">
        <v>0</v>
      </c>
      <c r="AT172" s="22">
        <v>0</v>
      </c>
      <c r="AU172" s="23">
        <v>0</v>
      </c>
      <c r="AV172" s="21">
        <v>1585.2772395415006</v>
      </c>
      <c r="AW172" s="22">
        <v>745.5068626194078</v>
      </c>
      <c r="AX172" s="22">
        <v>3.1594317341666667</v>
      </c>
      <c r="AY172" s="22">
        <v>0</v>
      </c>
      <c r="AZ172" s="23">
        <v>634.0906984197663</v>
      </c>
      <c r="BA172" s="21">
        <v>0</v>
      </c>
      <c r="BB172" s="22">
        <v>0</v>
      </c>
      <c r="BC172" s="22">
        <v>0</v>
      </c>
      <c r="BD172" s="22">
        <v>0</v>
      </c>
      <c r="BE172" s="23">
        <v>0</v>
      </c>
      <c r="BF172" s="21">
        <v>189.18955280006674</v>
      </c>
      <c r="BG172" s="22">
        <v>167.65528650086665</v>
      </c>
      <c r="BH172" s="22">
        <v>16.47506869336667</v>
      </c>
      <c r="BI172" s="22">
        <v>0</v>
      </c>
      <c r="BJ172" s="23">
        <v>82.31414884690001</v>
      </c>
      <c r="BK172" s="24">
        <f>SUM(C172:BJ172)</f>
        <v>4444.187121913442</v>
      </c>
    </row>
    <row r="173" spans="1:63" s="25" customFormat="1" ht="15">
      <c r="A173" s="20"/>
      <c r="B173" s="7" t="s">
        <v>204</v>
      </c>
      <c r="C173" s="21">
        <v>0</v>
      </c>
      <c r="D173" s="22">
        <v>0.6700995102666664</v>
      </c>
      <c r="E173" s="22">
        <v>0</v>
      </c>
      <c r="F173" s="22">
        <v>0</v>
      </c>
      <c r="G173" s="23">
        <v>0</v>
      </c>
      <c r="H173" s="21">
        <v>107.16920136273332</v>
      </c>
      <c r="I173" s="22">
        <v>432.27026560659993</v>
      </c>
      <c r="J173" s="22">
        <v>29.499759322899994</v>
      </c>
      <c r="K173" s="22">
        <v>0</v>
      </c>
      <c r="L173" s="23">
        <v>103.82656253876662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45.895464169733316</v>
      </c>
      <c r="S173" s="22">
        <v>91.18076086893335</v>
      </c>
      <c r="T173" s="22">
        <v>109.13004060583334</v>
      </c>
      <c r="U173" s="22">
        <v>0</v>
      </c>
      <c r="V173" s="23">
        <v>46.956175337366666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2.2672586241</v>
      </c>
      <c r="AC173" s="22">
        <v>1.5823173672333333</v>
      </c>
      <c r="AD173" s="22">
        <v>0</v>
      </c>
      <c r="AE173" s="22">
        <v>0</v>
      </c>
      <c r="AF173" s="23">
        <v>0.7836456562666664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0.0017875921</v>
      </c>
      <c r="AM173" s="22">
        <v>0</v>
      </c>
      <c r="AN173" s="22">
        <v>0</v>
      </c>
      <c r="AO173" s="22">
        <v>0</v>
      </c>
      <c r="AP173" s="23">
        <v>0.19269451200000007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681.4615663428664</v>
      </c>
      <c r="AW173" s="22">
        <v>1038.2209587462885</v>
      </c>
      <c r="AX173" s="22">
        <v>24.418697180533332</v>
      </c>
      <c r="AY173" s="22">
        <v>0</v>
      </c>
      <c r="AZ173" s="23">
        <v>469.6368416369999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395.6069530005334</v>
      </c>
      <c r="BG173" s="22">
        <v>309.38200678653334</v>
      </c>
      <c r="BH173" s="22">
        <v>279.3563889137</v>
      </c>
      <c r="BI173" s="22">
        <v>0</v>
      </c>
      <c r="BJ173" s="23">
        <v>185.0004870661666</v>
      </c>
      <c r="BK173" s="24">
        <f>SUM(C173:BJ173)</f>
        <v>4354.509932748456</v>
      </c>
    </row>
    <row r="174" spans="1:63" s="25" customFormat="1" ht="15">
      <c r="A174" s="20"/>
      <c r="B174" s="7" t="s">
        <v>205</v>
      </c>
      <c r="C174" s="21">
        <v>237.57446052186663</v>
      </c>
      <c r="D174" s="22">
        <v>397.4392314906001</v>
      </c>
      <c r="E174" s="22">
        <v>0</v>
      </c>
      <c r="F174" s="22">
        <v>0</v>
      </c>
      <c r="G174" s="23">
        <v>0</v>
      </c>
      <c r="H174" s="21">
        <v>171.62523739679995</v>
      </c>
      <c r="I174" s="22">
        <v>4657.965035872932</v>
      </c>
      <c r="J174" s="22">
        <v>20.453260709433334</v>
      </c>
      <c r="K174" s="22">
        <v>0</v>
      </c>
      <c r="L174" s="23">
        <v>98.80333972656663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14.019138258266665</v>
      </c>
      <c r="S174" s="22">
        <v>164.17991240703344</v>
      </c>
      <c r="T174" s="22">
        <v>4.055594784400001</v>
      </c>
      <c r="U174" s="22">
        <v>0</v>
      </c>
      <c r="V174" s="23">
        <v>17.12610807403334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0.025751110500000007</v>
      </c>
      <c r="AC174" s="22">
        <v>0</v>
      </c>
      <c r="AD174" s="22">
        <v>0</v>
      </c>
      <c r="AE174" s="22">
        <v>0</v>
      </c>
      <c r="AF174" s="23">
        <v>0.02791128726666666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0.00016556453333333335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4.023296165066666</v>
      </c>
      <c r="AS174" s="22">
        <v>0</v>
      </c>
      <c r="AT174" s="22">
        <v>0</v>
      </c>
      <c r="AU174" s="23">
        <v>0</v>
      </c>
      <c r="AV174" s="21">
        <v>32.2010665717</v>
      </c>
      <c r="AW174" s="22">
        <v>114.30069932604133</v>
      </c>
      <c r="AX174" s="22">
        <v>0</v>
      </c>
      <c r="AY174" s="22">
        <v>0</v>
      </c>
      <c r="AZ174" s="23">
        <v>137.3983299006333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4.260750199900001</v>
      </c>
      <c r="BG174" s="22">
        <v>48.79226722880001</v>
      </c>
      <c r="BH174" s="22">
        <v>0.22278894106666663</v>
      </c>
      <c r="BI174" s="22">
        <v>0</v>
      </c>
      <c r="BJ174" s="23">
        <v>3.9860263900666664</v>
      </c>
      <c r="BK174" s="24">
        <f>SUM(C174:BJ174)</f>
        <v>6128.480371927507</v>
      </c>
    </row>
    <row r="175" spans="1:63" s="25" customFormat="1" ht="15">
      <c r="A175" s="20"/>
      <c r="B175" s="7" t="s">
        <v>58</v>
      </c>
      <c r="C175" s="21">
        <v>0</v>
      </c>
      <c r="D175" s="22">
        <v>0.6990387464333334</v>
      </c>
      <c r="E175" s="22">
        <v>0</v>
      </c>
      <c r="F175" s="22">
        <v>0</v>
      </c>
      <c r="G175" s="23">
        <v>0</v>
      </c>
      <c r="H175" s="21">
        <v>8.312697426266666</v>
      </c>
      <c r="I175" s="22">
        <v>16.24524133703333</v>
      </c>
      <c r="J175" s="22">
        <v>0</v>
      </c>
      <c r="K175" s="22">
        <v>0</v>
      </c>
      <c r="L175" s="23">
        <v>10.407266674566664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3.167729581833334</v>
      </c>
      <c r="S175" s="22">
        <v>2.0040229649333337</v>
      </c>
      <c r="T175" s="22">
        <v>0</v>
      </c>
      <c r="U175" s="22">
        <v>0</v>
      </c>
      <c r="V175" s="23">
        <v>1.2666564454333331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0.03718507990000001</v>
      </c>
      <c r="AC175" s="22">
        <v>0.04857461496666667</v>
      </c>
      <c r="AD175" s="22">
        <v>0</v>
      </c>
      <c r="AE175" s="22">
        <v>0</v>
      </c>
      <c r="AF175" s="23">
        <v>0.3828067240333332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0.0032625989666666667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6.000000000000004E-09</v>
      </c>
      <c r="AS175" s="22">
        <v>0</v>
      </c>
      <c r="AT175" s="22">
        <v>0</v>
      </c>
      <c r="AU175" s="23">
        <v>0</v>
      </c>
      <c r="AV175" s="21">
        <v>24.179998032300002</v>
      </c>
      <c r="AW175" s="22">
        <v>56.09107324834315</v>
      </c>
      <c r="AX175" s="22">
        <v>5.577179940933333</v>
      </c>
      <c r="AY175" s="22">
        <v>0</v>
      </c>
      <c r="AZ175" s="23">
        <v>91.38832978726664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5.2702689076333336</v>
      </c>
      <c r="BG175" s="22">
        <v>14.188336774033333</v>
      </c>
      <c r="BH175" s="22">
        <v>1.4466954576</v>
      </c>
      <c r="BI175" s="22">
        <v>0</v>
      </c>
      <c r="BJ175" s="23">
        <v>5.637976829733334</v>
      </c>
      <c r="BK175" s="24">
        <f aca="true" t="shared" si="9" ref="BK175:BK180">SUM(C175:BJ175)</f>
        <v>246.35434117820978</v>
      </c>
    </row>
    <row r="176" spans="1:63" s="25" customFormat="1" ht="15">
      <c r="A176" s="20"/>
      <c r="B176" s="7" t="s">
        <v>206</v>
      </c>
      <c r="C176" s="21">
        <v>0</v>
      </c>
      <c r="D176" s="22">
        <v>209.03379522010002</v>
      </c>
      <c r="E176" s="22">
        <v>0</v>
      </c>
      <c r="F176" s="22">
        <v>0</v>
      </c>
      <c r="G176" s="23">
        <v>0</v>
      </c>
      <c r="H176" s="21">
        <v>70.82341934643331</v>
      </c>
      <c r="I176" s="22">
        <v>442.67990260896664</v>
      </c>
      <c r="J176" s="22">
        <v>0</v>
      </c>
      <c r="K176" s="22">
        <v>0</v>
      </c>
      <c r="L176" s="23">
        <v>39.6684807166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11.926962901100001</v>
      </c>
      <c r="S176" s="22">
        <v>24.170144758966668</v>
      </c>
      <c r="T176" s="22">
        <v>2.724888505666667</v>
      </c>
      <c r="U176" s="22">
        <v>0</v>
      </c>
      <c r="V176" s="23">
        <v>7.389171635299999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0.08790655443333331</v>
      </c>
      <c r="AC176" s="22">
        <v>0</v>
      </c>
      <c r="AD176" s="22">
        <v>0</v>
      </c>
      <c r="AE176" s="22">
        <v>0</v>
      </c>
      <c r="AF176" s="23">
        <v>0.006468153433333334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0.0201671301</v>
      </c>
      <c r="AM176" s="22">
        <v>0</v>
      </c>
      <c r="AN176" s="22">
        <v>0</v>
      </c>
      <c r="AO176" s="22">
        <v>0</v>
      </c>
      <c r="AP176" s="23">
        <v>0.010853902266666667</v>
      </c>
      <c r="AQ176" s="21">
        <v>0</v>
      </c>
      <c r="AR176" s="22">
        <v>1.997439791033333</v>
      </c>
      <c r="AS176" s="22">
        <v>0</v>
      </c>
      <c r="AT176" s="22">
        <v>0</v>
      </c>
      <c r="AU176" s="23">
        <v>0</v>
      </c>
      <c r="AV176" s="21">
        <v>143.00863832393338</v>
      </c>
      <c r="AW176" s="22">
        <v>37.08101554217379</v>
      </c>
      <c r="AX176" s="22">
        <v>0</v>
      </c>
      <c r="AY176" s="22">
        <v>0</v>
      </c>
      <c r="AZ176" s="23">
        <v>59.000637910566645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27.270842927766665</v>
      </c>
      <c r="BG176" s="22">
        <v>16.151896933333333</v>
      </c>
      <c r="BH176" s="22">
        <v>0</v>
      </c>
      <c r="BI176" s="22">
        <v>0</v>
      </c>
      <c r="BJ176" s="23">
        <v>135.58773574656672</v>
      </c>
      <c r="BK176" s="24">
        <f t="shared" si="9"/>
        <v>1228.6403686087406</v>
      </c>
    </row>
    <row r="177" spans="1:63" s="25" customFormat="1" ht="15">
      <c r="A177" s="20"/>
      <c r="B177" s="7" t="s">
        <v>207</v>
      </c>
      <c r="C177" s="21">
        <v>12.18248851913333</v>
      </c>
      <c r="D177" s="22">
        <v>31.194444048733338</v>
      </c>
      <c r="E177" s="22">
        <v>0</v>
      </c>
      <c r="F177" s="22">
        <v>0</v>
      </c>
      <c r="G177" s="23">
        <v>0</v>
      </c>
      <c r="H177" s="21">
        <v>179.3691576598</v>
      </c>
      <c r="I177" s="22">
        <v>739.7974519638666</v>
      </c>
      <c r="J177" s="22">
        <v>32.56181710243333</v>
      </c>
      <c r="K177" s="22">
        <v>0</v>
      </c>
      <c r="L177" s="23">
        <v>224.62211434716676</v>
      </c>
      <c r="M177" s="21">
        <v>0</v>
      </c>
      <c r="N177" s="22">
        <v>0</v>
      </c>
      <c r="O177" s="22">
        <v>0</v>
      </c>
      <c r="P177" s="22">
        <v>0</v>
      </c>
      <c r="Q177" s="23">
        <v>0</v>
      </c>
      <c r="R177" s="21">
        <v>84.56898958686668</v>
      </c>
      <c r="S177" s="22">
        <v>14.9287184153</v>
      </c>
      <c r="T177" s="22">
        <v>24.56387424376667</v>
      </c>
      <c r="U177" s="22">
        <v>0</v>
      </c>
      <c r="V177" s="23">
        <v>104.05898627116666</v>
      </c>
      <c r="W177" s="21">
        <v>0</v>
      </c>
      <c r="X177" s="22">
        <v>0</v>
      </c>
      <c r="Y177" s="22">
        <v>0</v>
      </c>
      <c r="Z177" s="22">
        <v>0</v>
      </c>
      <c r="AA177" s="23">
        <v>0</v>
      </c>
      <c r="AB177" s="21">
        <v>1.0183275552666666</v>
      </c>
      <c r="AC177" s="22">
        <v>0.4330561762666667</v>
      </c>
      <c r="AD177" s="22">
        <v>0</v>
      </c>
      <c r="AE177" s="22">
        <v>0</v>
      </c>
      <c r="AF177" s="23">
        <v>3.1521068893666673</v>
      </c>
      <c r="AG177" s="21">
        <v>0</v>
      </c>
      <c r="AH177" s="22">
        <v>0</v>
      </c>
      <c r="AI177" s="22">
        <v>0</v>
      </c>
      <c r="AJ177" s="22">
        <v>0</v>
      </c>
      <c r="AK177" s="23">
        <v>0</v>
      </c>
      <c r="AL177" s="21">
        <v>0.12420387826666665</v>
      </c>
      <c r="AM177" s="22">
        <v>0.00014879106666666666</v>
      </c>
      <c r="AN177" s="22">
        <v>0</v>
      </c>
      <c r="AO177" s="22">
        <v>0</v>
      </c>
      <c r="AP177" s="23">
        <v>0.044675047533333324</v>
      </c>
      <c r="AQ177" s="21">
        <v>0</v>
      </c>
      <c r="AR177" s="22">
        <v>0</v>
      </c>
      <c r="AS177" s="22">
        <v>0</v>
      </c>
      <c r="AT177" s="22">
        <v>0</v>
      </c>
      <c r="AU177" s="23">
        <v>0</v>
      </c>
      <c r="AV177" s="21">
        <v>999.8010352516002</v>
      </c>
      <c r="AW177" s="22">
        <v>317.64926499632406</v>
      </c>
      <c r="AX177" s="22">
        <v>0.12414755246666666</v>
      </c>
      <c r="AY177" s="22">
        <v>0</v>
      </c>
      <c r="AZ177" s="23">
        <v>641.1375610116668</v>
      </c>
      <c r="BA177" s="21">
        <v>0</v>
      </c>
      <c r="BB177" s="22">
        <v>0</v>
      </c>
      <c r="BC177" s="22">
        <v>0</v>
      </c>
      <c r="BD177" s="22">
        <v>0</v>
      </c>
      <c r="BE177" s="23">
        <v>0</v>
      </c>
      <c r="BF177" s="21">
        <v>542.0095014493669</v>
      </c>
      <c r="BG177" s="22">
        <v>151.98772774266664</v>
      </c>
      <c r="BH177" s="22">
        <v>61.98527202763333</v>
      </c>
      <c r="BI177" s="22">
        <v>0</v>
      </c>
      <c r="BJ177" s="23">
        <v>204.1160613356</v>
      </c>
      <c r="BK177" s="24">
        <f t="shared" si="9"/>
        <v>4371.431131863324</v>
      </c>
    </row>
    <row r="178" spans="1:63" s="25" customFormat="1" ht="15">
      <c r="A178" s="20"/>
      <c r="B178" s="7" t="s">
        <v>208</v>
      </c>
      <c r="C178" s="21">
        <v>15.417500876666669</v>
      </c>
      <c r="D178" s="22">
        <v>17.906447553200007</v>
      </c>
      <c r="E178" s="22">
        <v>0</v>
      </c>
      <c r="F178" s="22">
        <v>0</v>
      </c>
      <c r="G178" s="23">
        <v>0</v>
      </c>
      <c r="H178" s="21">
        <v>72.75970301303333</v>
      </c>
      <c r="I178" s="22">
        <v>1453.5340053210334</v>
      </c>
      <c r="J178" s="22">
        <v>61.58334019053334</v>
      </c>
      <c r="K178" s="22">
        <v>0</v>
      </c>
      <c r="L178" s="23">
        <v>87.50238614313332</v>
      </c>
      <c r="M178" s="21">
        <v>0</v>
      </c>
      <c r="N178" s="22">
        <v>0</v>
      </c>
      <c r="O178" s="22">
        <v>0</v>
      </c>
      <c r="P178" s="22">
        <v>0</v>
      </c>
      <c r="Q178" s="23">
        <v>0</v>
      </c>
      <c r="R178" s="21">
        <v>16.387924230533333</v>
      </c>
      <c r="S178" s="22">
        <v>92.08669842456666</v>
      </c>
      <c r="T178" s="22">
        <v>36.90295736693333</v>
      </c>
      <c r="U178" s="22">
        <v>0</v>
      </c>
      <c r="V178" s="23">
        <v>6.117122689766667</v>
      </c>
      <c r="W178" s="21">
        <v>0</v>
      </c>
      <c r="X178" s="22">
        <v>0</v>
      </c>
      <c r="Y178" s="22">
        <v>0</v>
      </c>
      <c r="Z178" s="22">
        <v>0</v>
      </c>
      <c r="AA178" s="23">
        <v>0</v>
      </c>
      <c r="AB178" s="21">
        <v>0.3005791757666667</v>
      </c>
      <c r="AC178" s="22">
        <v>2.902100878666666</v>
      </c>
      <c r="AD178" s="22">
        <v>0</v>
      </c>
      <c r="AE178" s="22">
        <v>0</v>
      </c>
      <c r="AF178" s="23">
        <v>0.10470971909999999</v>
      </c>
      <c r="AG178" s="21">
        <v>0</v>
      </c>
      <c r="AH178" s="22">
        <v>0</v>
      </c>
      <c r="AI178" s="22">
        <v>0</v>
      </c>
      <c r="AJ178" s="22">
        <v>0</v>
      </c>
      <c r="AK178" s="23">
        <v>0</v>
      </c>
      <c r="AL178" s="21">
        <v>0.03393792916666666</v>
      </c>
      <c r="AM178" s="22">
        <v>0</v>
      </c>
      <c r="AN178" s="22">
        <v>0</v>
      </c>
      <c r="AO178" s="22">
        <v>0</v>
      </c>
      <c r="AP178" s="23">
        <v>0</v>
      </c>
      <c r="AQ178" s="21">
        <v>0</v>
      </c>
      <c r="AR178" s="22">
        <v>0</v>
      </c>
      <c r="AS178" s="22">
        <v>0</v>
      </c>
      <c r="AT178" s="22">
        <v>0</v>
      </c>
      <c r="AU178" s="23">
        <v>0</v>
      </c>
      <c r="AV178" s="21">
        <v>156.24387335699996</v>
      </c>
      <c r="AW178" s="22">
        <v>1063.4645688252378</v>
      </c>
      <c r="AX178" s="22">
        <v>45.70927438013334</v>
      </c>
      <c r="AY178" s="22">
        <v>0</v>
      </c>
      <c r="AZ178" s="23">
        <v>69.50829838050001</v>
      </c>
      <c r="BA178" s="21">
        <v>0</v>
      </c>
      <c r="BB178" s="22">
        <v>0</v>
      </c>
      <c r="BC178" s="22">
        <v>0</v>
      </c>
      <c r="BD178" s="22">
        <v>0</v>
      </c>
      <c r="BE178" s="23">
        <v>0</v>
      </c>
      <c r="BF178" s="21">
        <v>29.405510062400015</v>
      </c>
      <c r="BG178" s="22">
        <v>30.70614634343334</v>
      </c>
      <c r="BH178" s="22">
        <v>0.30130099123333337</v>
      </c>
      <c r="BI178" s="22">
        <v>0</v>
      </c>
      <c r="BJ178" s="23">
        <v>15.685981414300004</v>
      </c>
      <c r="BK178" s="24">
        <f t="shared" si="9"/>
        <v>3274.5643672663377</v>
      </c>
    </row>
    <row r="179" spans="1:63" s="25" customFormat="1" ht="15">
      <c r="A179" s="20"/>
      <c r="B179" s="7" t="s">
        <v>209</v>
      </c>
      <c r="C179" s="21">
        <v>0</v>
      </c>
      <c r="D179" s="22">
        <v>0.6709124608</v>
      </c>
      <c r="E179" s="22">
        <v>0</v>
      </c>
      <c r="F179" s="22">
        <v>0</v>
      </c>
      <c r="G179" s="23">
        <v>0</v>
      </c>
      <c r="H179" s="21">
        <v>21.4259928068</v>
      </c>
      <c r="I179" s="22">
        <v>7.906388194866668</v>
      </c>
      <c r="J179" s="22">
        <v>0</v>
      </c>
      <c r="K179" s="22">
        <v>0</v>
      </c>
      <c r="L179" s="23">
        <v>52.879921648366675</v>
      </c>
      <c r="M179" s="21">
        <v>0</v>
      </c>
      <c r="N179" s="22">
        <v>0</v>
      </c>
      <c r="O179" s="22">
        <v>0</v>
      </c>
      <c r="P179" s="22">
        <v>0</v>
      </c>
      <c r="Q179" s="23">
        <v>0</v>
      </c>
      <c r="R179" s="21">
        <v>11.524576180033332</v>
      </c>
      <c r="S179" s="22">
        <v>6.0332311324</v>
      </c>
      <c r="T179" s="22">
        <v>0</v>
      </c>
      <c r="U179" s="22">
        <v>0</v>
      </c>
      <c r="V179" s="23">
        <v>10.809109066066668</v>
      </c>
      <c r="W179" s="21">
        <v>0</v>
      </c>
      <c r="X179" s="22">
        <v>0</v>
      </c>
      <c r="Y179" s="22">
        <v>0</v>
      </c>
      <c r="Z179" s="22">
        <v>0</v>
      </c>
      <c r="AA179" s="23">
        <v>0</v>
      </c>
      <c r="AB179" s="21">
        <v>0.3652615882666667</v>
      </c>
      <c r="AC179" s="22">
        <v>0</v>
      </c>
      <c r="AD179" s="22">
        <v>0</v>
      </c>
      <c r="AE179" s="22">
        <v>0</v>
      </c>
      <c r="AF179" s="23">
        <v>0.39742475880000006</v>
      </c>
      <c r="AG179" s="21">
        <v>0</v>
      </c>
      <c r="AH179" s="22">
        <v>0</v>
      </c>
      <c r="AI179" s="22">
        <v>0</v>
      </c>
      <c r="AJ179" s="22">
        <v>0</v>
      </c>
      <c r="AK179" s="23">
        <v>0</v>
      </c>
      <c r="AL179" s="21">
        <v>0.03389812976666666</v>
      </c>
      <c r="AM179" s="22">
        <v>0</v>
      </c>
      <c r="AN179" s="22">
        <v>0</v>
      </c>
      <c r="AO179" s="22">
        <v>0</v>
      </c>
      <c r="AP179" s="23">
        <v>0.026290386899999997</v>
      </c>
      <c r="AQ179" s="21">
        <v>0</v>
      </c>
      <c r="AR179" s="22">
        <v>0</v>
      </c>
      <c r="AS179" s="22">
        <v>0</v>
      </c>
      <c r="AT179" s="22">
        <v>0</v>
      </c>
      <c r="AU179" s="23">
        <v>0</v>
      </c>
      <c r="AV179" s="21">
        <v>399.9352229588335</v>
      </c>
      <c r="AW179" s="22">
        <v>250.5523996915843</v>
      </c>
      <c r="AX179" s="22">
        <v>0.8040073880333333</v>
      </c>
      <c r="AY179" s="22">
        <v>0</v>
      </c>
      <c r="AZ179" s="23">
        <v>712.4725528703333</v>
      </c>
      <c r="BA179" s="21">
        <v>0</v>
      </c>
      <c r="BB179" s="22">
        <v>0</v>
      </c>
      <c r="BC179" s="22">
        <v>0</v>
      </c>
      <c r="BD179" s="22">
        <v>0</v>
      </c>
      <c r="BE179" s="23">
        <v>0</v>
      </c>
      <c r="BF179" s="21">
        <v>178.59693027443322</v>
      </c>
      <c r="BG179" s="22">
        <v>32.03405807686667</v>
      </c>
      <c r="BH179" s="22">
        <v>0</v>
      </c>
      <c r="BI179" s="22">
        <v>0</v>
      </c>
      <c r="BJ179" s="23">
        <v>143.50052526669998</v>
      </c>
      <c r="BK179" s="24">
        <f t="shared" si="9"/>
        <v>1829.9687028798508</v>
      </c>
    </row>
    <row r="180" spans="1:63" s="25" customFormat="1" ht="15">
      <c r="A180" s="20"/>
      <c r="B180" s="7" t="s">
        <v>59</v>
      </c>
      <c r="C180" s="21">
        <v>0</v>
      </c>
      <c r="D180" s="22">
        <v>0.6850029849333333</v>
      </c>
      <c r="E180" s="22">
        <v>0</v>
      </c>
      <c r="F180" s="22">
        <v>0</v>
      </c>
      <c r="G180" s="23">
        <v>0</v>
      </c>
      <c r="H180" s="21">
        <v>22.026921316733326</v>
      </c>
      <c r="I180" s="22">
        <v>69.3184330645</v>
      </c>
      <c r="J180" s="22">
        <v>0</v>
      </c>
      <c r="K180" s="22">
        <v>0</v>
      </c>
      <c r="L180" s="23">
        <v>28.85152735816666</v>
      </c>
      <c r="M180" s="21">
        <v>0</v>
      </c>
      <c r="N180" s="22">
        <v>0</v>
      </c>
      <c r="O180" s="22">
        <v>0</v>
      </c>
      <c r="P180" s="22">
        <v>0</v>
      </c>
      <c r="Q180" s="23">
        <v>0</v>
      </c>
      <c r="R180" s="21">
        <v>3.1419439831</v>
      </c>
      <c r="S180" s="22">
        <v>3.6979181698666674</v>
      </c>
      <c r="T180" s="22">
        <v>0.16408903723333335</v>
      </c>
      <c r="U180" s="22">
        <v>0</v>
      </c>
      <c r="V180" s="23">
        <v>3.8351902326666667</v>
      </c>
      <c r="W180" s="21">
        <v>0</v>
      </c>
      <c r="X180" s="22">
        <v>0</v>
      </c>
      <c r="Y180" s="22">
        <v>0</v>
      </c>
      <c r="Z180" s="22">
        <v>0</v>
      </c>
      <c r="AA180" s="23">
        <v>0</v>
      </c>
      <c r="AB180" s="21">
        <v>0.27954770780000004</v>
      </c>
      <c r="AC180" s="22">
        <v>0</v>
      </c>
      <c r="AD180" s="22">
        <v>0</v>
      </c>
      <c r="AE180" s="22">
        <v>0</v>
      </c>
      <c r="AF180" s="23">
        <v>0.04991484546666666</v>
      </c>
      <c r="AG180" s="21">
        <v>0</v>
      </c>
      <c r="AH180" s="22">
        <v>0</v>
      </c>
      <c r="AI180" s="22">
        <v>0</v>
      </c>
      <c r="AJ180" s="22">
        <v>0</v>
      </c>
      <c r="AK180" s="23">
        <v>0</v>
      </c>
      <c r="AL180" s="21">
        <v>0.06502142783333333</v>
      </c>
      <c r="AM180" s="22">
        <v>0</v>
      </c>
      <c r="AN180" s="22">
        <v>0</v>
      </c>
      <c r="AO180" s="22">
        <v>0</v>
      </c>
      <c r="AP180" s="23">
        <v>0</v>
      </c>
      <c r="AQ180" s="21">
        <v>0</v>
      </c>
      <c r="AR180" s="22">
        <v>0</v>
      </c>
      <c r="AS180" s="22">
        <v>0</v>
      </c>
      <c r="AT180" s="22">
        <v>0</v>
      </c>
      <c r="AU180" s="23">
        <v>0</v>
      </c>
      <c r="AV180" s="21">
        <v>191.90980015953332</v>
      </c>
      <c r="AW180" s="22">
        <v>336.11531694476093</v>
      </c>
      <c r="AX180" s="22">
        <v>4.3598264077666675</v>
      </c>
      <c r="AY180" s="22">
        <v>0</v>
      </c>
      <c r="AZ180" s="23">
        <v>262.29897989166653</v>
      </c>
      <c r="BA180" s="21">
        <v>0</v>
      </c>
      <c r="BB180" s="22">
        <v>0</v>
      </c>
      <c r="BC180" s="22">
        <v>0</v>
      </c>
      <c r="BD180" s="22">
        <v>0</v>
      </c>
      <c r="BE180" s="23">
        <v>0</v>
      </c>
      <c r="BF180" s="21">
        <v>17.679190153466678</v>
      </c>
      <c r="BG180" s="22">
        <v>17.450670267966668</v>
      </c>
      <c r="BH180" s="22">
        <v>0</v>
      </c>
      <c r="BI180" s="22">
        <v>0</v>
      </c>
      <c r="BJ180" s="23">
        <v>23.47882980270001</v>
      </c>
      <c r="BK180" s="24">
        <f t="shared" si="9"/>
        <v>985.4081237561609</v>
      </c>
    </row>
    <row r="181" spans="1:63" s="25" customFormat="1" ht="15">
      <c r="A181" s="20"/>
      <c r="B181" s="7" t="s">
        <v>210</v>
      </c>
      <c r="C181" s="21">
        <v>0</v>
      </c>
      <c r="D181" s="22">
        <v>0.5909963333333333</v>
      </c>
      <c r="E181" s="22">
        <v>0</v>
      </c>
      <c r="F181" s="22">
        <v>0</v>
      </c>
      <c r="G181" s="23">
        <v>0</v>
      </c>
      <c r="H181" s="21">
        <v>99.82493780893333</v>
      </c>
      <c r="I181" s="22">
        <v>159.7740635180666</v>
      </c>
      <c r="J181" s="22">
        <v>0</v>
      </c>
      <c r="K181" s="22">
        <v>0</v>
      </c>
      <c r="L181" s="23">
        <v>101.1336440388</v>
      </c>
      <c r="M181" s="21">
        <v>0</v>
      </c>
      <c r="N181" s="22">
        <v>0</v>
      </c>
      <c r="O181" s="22">
        <v>0</v>
      </c>
      <c r="P181" s="22">
        <v>0</v>
      </c>
      <c r="Q181" s="23">
        <v>0</v>
      </c>
      <c r="R181" s="21">
        <v>12.479483528100003</v>
      </c>
      <c r="S181" s="22">
        <v>24.282570867966665</v>
      </c>
      <c r="T181" s="22">
        <v>17.72989</v>
      </c>
      <c r="U181" s="22">
        <v>0</v>
      </c>
      <c r="V181" s="23">
        <v>24.05043737663333</v>
      </c>
      <c r="W181" s="21">
        <v>0</v>
      </c>
      <c r="X181" s="22">
        <v>0</v>
      </c>
      <c r="Y181" s="22">
        <v>0</v>
      </c>
      <c r="Z181" s="22">
        <v>0</v>
      </c>
      <c r="AA181" s="23">
        <v>0</v>
      </c>
      <c r="AB181" s="21">
        <v>0.07016146433333334</v>
      </c>
      <c r="AC181" s="22">
        <v>0</v>
      </c>
      <c r="AD181" s="22">
        <v>0</v>
      </c>
      <c r="AE181" s="22">
        <v>0</v>
      </c>
      <c r="AF181" s="23">
        <v>0</v>
      </c>
      <c r="AG181" s="21">
        <v>0</v>
      </c>
      <c r="AH181" s="22">
        <v>0</v>
      </c>
      <c r="AI181" s="22">
        <v>0</v>
      </c>
      <c r="AJ181" s="22">
        <v>0</v>
      </c>
      <c r="AK181" s="23">
        <v>0</v>
      </c>
      <c r="AL181" s="21">
        <v>0.009455963466666665</v>
      </c>
      <c r="AM181" s="22">
        <v>0</v>
      </c>
      <c r="AN181" s="22">
        <v>0</v>
      </c>
      <c r="AO181" s="22">
        <v>0</v>
      </c>
      <c r="AP181" s="23">
        <v>0</v>
      </c>
      <c r="AQ181" s="21">
        <v>0</v>
      </c>
      <c r="AR181" s="22">
        <v>0</v>
      </c>
      <c r="AS181" s="22">
        <v>0</v>
      </c>
      <c r="AT181" s="22">
        <v>0</v>
      </c>
      <c r="AU181" s="23">
        <v>0</v>
      </c>
      <c r="AV181" s="21">
        <v>40.72590590396668</v>
      </c>
      <c r="AW181" s="22">
        <v>19.229705585526872</v>
      </c>
      <c r="AX181" s="22">
        <v>0.5891043333333333</v>
      </c>
      <c r="AY181" s="22">
        <v>0</v>
      </c>
      <c r="AZ181" s="23">
        <v>32.53153321993333</v>
      </c>
      <c r="BA181" s="21">
        <v>0</v>
      </c>
      <c r="BB181" s="22">
        <v>0</v>
      </c>
      <c r="BC181" s="22">
        <v>0</v>
      </c>
      <c r="BD181" s="22">
        <v>0</v>
      </c>
      <c r="BE181" s="23">
        <v>0</v>
      </c>
      <c r="BF181" s="21">
        <v>19.549706140633333</v>
      </c>
      <c r="BG181" s="22">
        <v>2.6454880752333327</v>
      </c>
      <c r="BH181" s="22">
        <v>1.0014773666666668</v>
      </c>
      <c r="BI181" s="22">
        <v>0</v>
      </c>
      <c r="BJ181" s="23">
        <v>7.101646610533335</v>
      </c>
      <c r="BK181" s="24">
        <f>SUM(C181:BJ181)</f>
        <v>563.3202081354602</v>
      </c>
    </row>
    <row r="182" spans="1:63" s="25" customFormat="1" ht="15">
      <c r="A182" s="20"/>
      <c r="B182" s="7" t="s">
        <v>68</v>
      </c>
      <c r="C182" s="21">
        <v>0</v>
      </c>
      <c r="D182" s="22">
        <v>6.355296</v>
      </c>
      <c r="E182" s="22">
        <v>0</v>
      </c>
      <c r="F182" s="22">
        <v>0</v>
      </c>
      <c r="G182" s="23">
        <v>0</v>
      </c>
      <c r="H182" s="21">
        <v>5.266630246966668</v>
      </c>
      <c r="I182" s="22">
        <v>0</v>
      </c>
      <c r="J182" s="22">
        <v>0</v>
      </c>
      <c r="K182" s="22">
        <v>0</v>
      </c>
      <c r="L182" s="23">
        <v>0.7519025430999999</v>
      </c>
      <c r="M182" s="21">
        <v>0</v>
      </c>
      <c r="N182" s="22">
        <v>0</v>
      </c>
      <c r="O182" s="22">
        <v>0</v>
      </c>
      <c r="P182" s="22">
        <v>0</v>
      </c>
      <c r="Q182" s="23">
        <v>0</v>
      </c>
      <c r="R182" s="21">
        <v>1.5080849544333335</v>
      </c>
      <c r="S182" s="22">
        <v>0</v>
      </c>
      <c r="T182" s="22">
        <v>0</v>
      </c>
      <c r="U182" s="22">
        <v>0</v>
      </c>
      <c r="V182" s="23">
        <v>0.34546302893333336</v>
      </c>
      <c r="W182" s="21">
        <v>0</v>
      </c>
      <c r="X182" s="22">
        <v>0</v>
      </c>
      <c r="Y182" s="22">
        <v>0</v>
      </c>
      <c r="Z182" s="22">
        <v>0</v>
      </c>
      <c r="AA182" s="23">
        <v>0</v>
      </c>
      <c r="AB182" s="21">
        <v>0.18178532346666665</v>
      </c>
      <c r="AC182" s="22">
        <v>0</v>
      </c>
      <c r="AD182" s="22">
        <v>0</v>
      </c>
      <c r="AE182" s="22">
        <v>0</v>
      </c>
      <c r="AF182" s="23">
        <v>0.024187287666666675</v>
      </c>
      <c r="AG182" s="21">
        <v>0</v>
      </c>
      <c r="AH182" s="22">
        <v>0</v>
      </c>
      <c r="AI182" s="22">
        <v>0</v>
      </c>
      <c r="AJ182" s="22">
        <v>0</v>
      </c>
      <c r="AK182" s="23">
        <v>0</v>
      </c>
      <c r="AL182" s="21">
        <v>0.03858660326666667</v>
      </c>
      <c r="AM182" s="22">
        <v>0</v>
      </c>
      <c r="AN182" s="22">
        <v>0</v>
      </c>
      <c r="AO182" s="22">
        <v>0</v>
      </c>
      <c r="AP182" s="23">
        <v>0</v>
      </c>
      <c r="AQ182" s="21">
        <v>0</v>
      </c>
      <c r="AR182" s="22">
        <v>0</v>
      </c>
      <c r="AS182" s="22">
        <v>0</v>
      </c>
      <c r="AT182" s="22">
        <v>0</v>
      </c>
      <c r="AU182" s="23">
        <v>0</v>
      </c>
      <c r="AV182" s="21">
        <v>114.54931777640087</v>
      </c>
      <c r="AW182" s="22">
        <v>0.0009123212666666666</v>
      </c>
      <c r="AX182" s="22">
        <v>0</v>
      </c>
      <c r="AY182" s="22">
        <v>0</v>
      </c>
      <c r="AZ182" s="23">
        <v>36.55445447696667</v>
      </c>
      <c r="BA182" s="21">
        <v>0</v>
      </c>
      <c r="BB182" s="22">
        <v>0</v>
      </c>
      <c r="BC182" s="22">
        <v>0</v>
      </c>
      <c r="BD182" s="22">
        <v>0</v>
      </c>
      <c r="BE182" s="23">
        <v>0</v>
      </c>
      <c r="BF182" s="21">
        <v>72.8041469952667</v>
      </c>
      <c r="BG182" s="22">
        <v>0</v>
      </c>
      <c r="BH182" s="22">
        <v>0</v>
      </c>
      <c r="BI182" s="22">
        <v>0</v>
      </c>
      <c r="BJ182" s="23">
        <v>6.120853371099996</v>
      </c>
      <c r="BK182" s="24">
        <f>SUM(C182:BJ182)</f>
        <v>244.50162092883423</v>
      </c>
    </row>
    <row r="183" spans="1:63" s="25" customFormat="1" ht="15">
      <c r="A183" s="20"/>
      <c r="B183" s="7" t="s">
        <v>211</v>
      </c>
      <c r="C183" s="21">
        <v>14.997909974566669</v>
      </c>
      <c r="D183" s="22">
        <v>207.31185273063335</v>
      </c>
      <c r="E183" s="22">
        <v>0</v>
      </c>
      <c r="F183" s="22">
        <v>0</v>
      </c>
      <c r="G183" s="23">
        <v>0</v>
      </c>
      <c r="H183" s="21">
        <v>120.19673182253332</v>
      </c>
      <c r="I183" s="22">
        <v>284.1346197304333</v>
      </c>
      <c r="J183" s="22">
        <v>23.974773561433338</v>
      </c>
      <c r="K183" s="22">
        <v>0</v>
      </c>
      <c r="L183" s="23">
        <v>121.3813367101</v>
      </c>
      <c r="M183" s="21">
        <v>0</v>
      </c>
      <c r="N183" s="22">
        <v>0</v>
      </c>
      <c r="O183" s="22">
        <v>0</v>
      </c>
      <c r="P183" s="22">
        <v>0</v>
      </c>
      <c r="Q183" s="23">
        <v>0</v>
      </c>
      <c r="R183" s="21">
        <v>42.79856986083333</v>
      </c>
      <c r="S183" s="22">
        <v>94.86285529623332</v>
      </c>
      <c r="T183" s="22">
        <v>195.20601416716664</v>
      </c>
      <c r="U183" s="22">
        <v>0</v>
      </c>
      <c r="V183" s="23">
        <v>27.21224034109999</v>
      </c>
      <c r="W183" s="21">
        <v>0.4339738858999999</v>
      </c>
      <c r="X183" s="22">
        <v>0</v>
      </c>
      <c r="Y183" s="22">
        <v>0</v>
      </c>
      <c r="Z183" s="22">
        <v>0</v>
      </c>
      <c r="AA183" s="23">
        <v>0</v>
      </c>
      <c r="AB183" s="21">
        <v>3.8562009962333335</v>
      </c>
      <c r="AC183" s="22">
        <v>1.5684627058333336</v>
      </c>
      <c r="AD183" s="22">
        <v>0</v>
      </c>
      <c r="AE183" s="22">
        <v>0</v>
      </c>
      <c r="AF183" s="23">
        <v>1.0762541764</v>
      </c>
      <c r="AG183" s="21">
        <v>0</v>
      </c>
      <c r="AH183" s="22">
        <v>0</v>
      </c>
      <c r="AI183" s="22">
        <v>0</v>
      </c>
      <c r="AJ183" s="22">
        <v>0</v>
      </c>
      <c r="AK183" s="23">
        <v>0</v>
      </c>
      <c r="AL183" s="21">
        <v>0.19651296240000002</v>
      </c>
      <c r="AM183" s="22">
        <v>0</v>
      </c>
      <c r="AN183" s="22">
        <v>0</v>
      </c>
      <c r="AO183" s="22">
        <v>0</v>
      </c>
      <c r="AP183" s="23">
        <v>0.07399813029999999</v>
      </c>
      <c r="AQ183" s="21">
        <v>0</v>
      </c>
      <c r="AR183" s="22">
        <v>0</v>
      </c>
      <c r="AS183" s="22">
        <v>0</v>
      </c>
      <c r="AT183" s="22">
        <v>0</v>
      </c>
      <c r="AU183" s="23">
        <v>0</v>
      </c>
      <c r="AV183" s="21">
        <v>2593.583458716166</v>
      </c>
      <c r="AW183" s="22">
        <v>1466.541812787407</v>
      </c>
      <c r="AX183" s="22">
        <v>33.38663726833334</v>
      </c>
      <c r="AY183" s="22">
        <v>0</v>
      </c>
      <c r="AZ183" s="23">
        <v>1198.649587984466</v>
      </c>
      <c r="BA183" s="21">
        <v>0</v>
      </c>
      <c r="BB183" s="22">
        <v>0</v>
      </c>
      <c r="BC183" s="22">
        <v>0</v>
      </c>
      <c r="BD183" s="22">
        <v>0</v>
      </c>
      <c r="BE183" s="23">
        <v>0</v>
      </c>
      <c r="BF183" s="21">
        <v>785.8898055056002</v>
      </c>
      <c r="BG183" s="22">
        <v>498.53082357049993</v>
      </c>
      <c r="BH183" s="22">
        <v>353.4837743004667</v>
      </c>
      <c r="BI183" s="22">
        <v>0</v>
      </c>
      <c r="BJ183" s="23">
        <v>258.0484885290668</v>
      </c>
      <c r="BK183" s="24">
        <f>SUM(C183:BJ183)</f>
        <v>8327.396695714106</v>
      </c>
    </row>
    <row r="184" spans="1:63" s="25" customFormat="1" ht="15">
      <c r="A184" s="20"/>
      <c r="B184" s="7" t="s">
        <v>92</v>
      </c>
      <c r="C184" s="21">
        <v>31.757959276866668</v>
      </c>
      <c r="D184" s="22">
        <v>533.0201947928</v>
      </c>
      <c r="E184" s="22">
        <v>0</v>
      </c>
      <c r="F184" s="22">
        <v>0</v>
      </c>
      <c r="G184" s="23">
        <v>13.739743023799997</v>
      </c>
      <c r="H184" s="21">
        <v>214.37684682653332</v>
      </c>
      <c r="I184" s="22">
        <v>3871.5620649841676</v>
      </c>
      <c r="J184" s="22">
        <v>5.1033956585</v>
      </c>
      <c r="K184" s="22">
        <v>0</v>
      </c>
      <c r="L184" s="23">
        <v>118.65036578889999</v>
      </c>
      <c r="M184" s="21">
        <v>0</v>
      </c>
      <c r="N184" s="22">
        <v>0</v>
      </c>
      <c r="O184" s="22">
        <v>0</v>
      </c>
      <c r="P184" s="22">
        <v>0</v>
      </c>
      <c r="Q184" s="23">
        <v>0</v>
      </c>
      <c r="R184" s="21">
        <v>25.697532054400003</v>
      </c>
      <c r="S184" s="22">
        <v>142.8626511498</v>
      </c>
      <c r="T184" s="22">
        <v>8.164688704666666</v>
      </c>
      <c r="U184" s="22">
        <v>0</v>
      </c>
      <c r="V184" s="23">
        <v>22.1301463773</v>
      </c>
      <c r="W184" s="21">
        <v>0</v>
      </c>
      <c r="X184" s="22">
        <v>0</v>
      </c>
      <c r="Y184" s="22">
        <v>0</v>
      </c>
      <c r="Z184" s="22">
        <v>0</v>
      </c>
      <c r="AA184" s="23">
        <v>0</v>
      </c>
      <c r="AB184" s="21">
        <v>0.13150914586666668</v>
      </c>
      <c r="AC184" s="22">
        <v>0.0056753487</v>
      </c>
      <c r="AD184" s="22">
        <v>0</v>
      </c>
      <c r="AE184" s="22">
        <v>0</v>
      </c>
      <c r="AF184" s="23">
        <v>0.010615449000000004</v>
      </c>
      <c r="AG184" s="21">
        <v>0</v>
      </c>
      <c r="AH184" s="22">
        <v>0</v>
      </c>
      <c r="AI184" s="22">
        <v>0</v>
      </c>
      <c r="AJ184" s="22">
        <v>0</v>
      </c>
      <c r="AK184" s="23">
        <v>0</v>
      </c>
      <c r="AL184" s="21">
        <v>0.0014929780999999997</v>
      </c>
      <c r="AM184" s="22">
        <v>0</v>
      </c>
      <c r="AN184" s="22">
        <v>0</v>
      </c>
      <c r="AO184" s="22">
        <v>0</v>
      </c>
      <c r="AP184" s="23">
        <v>0</v>
      </c>
      <c r="AQ184" s="21">
        <v>0</v>
      </c>
      <c r="AR184" s="22">
        <v>226.1677845755334</v>
      </c>
      <c r="AS184" s="22">
        <v>0</v>
      </c>
      <c r="AT184" s="22">
        <v>0</v>
      </c>
      <c r="AU184" s="23">
        <v>0</v>
      </c>
      <c r="AV184" s="21">
        <v>426.74667886550014</v>
      </c>
      <c r="AW184" s="22">
        <v>356.60360937115024</v>
      </c>
      <c r="AX184" s="22">
        <v>2.9015693986000004</v>
      </c>
      <c r="AY184" s="22">
        <v>0</v>
      </c>
      <c r="AZ184" s="23">
        <v>287.81801010080005</v>
      </c>
      <c r="BA184" s="21">
        <v>0</v>
      </c>
      <c r="BB184" s="22">
        <v>0</v>
      </c>
      <c r="BC184" s="22">
        <v>0</v>
      </c>
      <c r="BD184" s="22">
        <v>0</v>
      </c>
      <c r="BE184" s="23">
        <v>0</v>
      </c>
      <c r="BF184" s="21">
        <v>51.958227328233335</v>
      </c>
      <c r="BG184" s="22">
        <v>43.157573090700005</v>
      </c>
      <c r="BH184" s="22">
        <v>6.951835108866668</v>
      </c>
      <c r="BI184" s="22">
        <v>0</v>
      </c>
      <c r="BJ184" s="23">
        <v>96.06392879946668</v>
      </c>
      <c r="BK184" s="24">
        <f>SUM(C184:BJ184)</f>
        <v>6485.584098198248</v>
      </c>
    </row>
    <row r="185" spans="1:63" s="30" customFormat="1" ht="15">
      <c r="A185" s="20"/>
      <c r="B185" s="8" t="s">
        <v>18</v>
      </c>
      <c r="C185" s="26">
        <f aca="true" t="shared" si="10" ref="C185:AH185">SUM(C171:C184)</f>
        <v>341.2999142956333</v>
      </c>
      <c r="D185" s="27">
        <f t="shared" si="10"/>
        <v>1652.100068314067</v>
      </c>
      <c r="E185" s="27">
        <f t="shared" si="10"/>
        <v>0</v>
      </c>
      <c r="F185" s="27">
        <f t="shared" si="10"/>
        <v>0</v>
      </c>
      <c r="G185" s="28">
        <f t="shared" si="10"/>
        <v>28.0821070949</v>
      </c>
      <c r="H185" s="26">
        <f t="shared" si="10"/>
        <v>1453.9749994446001</v>
      </c>
      <c r="I185" s="27">
        <f t="shared" si="10"/>
        <v>14876.289960515733</v>
      </c>
      <c r="J185" s="27">
        <f t="shared" si="10"/>
        <v>214.0402974137</v>
      </c>
      <c r="K185" s="27">
        <f t="shared" si="10"/>
        <v>0</v>
      </c>
      <c r="L185" s="28">
        <f t="shared" si="10"/>
        <v>1115.7566286775998</v>
      </c>
      <c r="M185" s="26">
        <f t="shared" si="10"/>
        <v>0</v>
      </c>
      <c r="N185" s="27">
        <f t="shared" si="10"/>
        <v>0</v>
      </c>
      <c r="O185" s="27">
        <f t="shared" si="10"/>
        <v>0</v>
      </c>
      <c r="P185" s="27">
        <f t="shared" si="10"/>
        <v>0</v>
      </c>
      <c r="Q185" s="28">
        <f t="shared" si="10"/>
        <v>0</v>
      </c>
      <c r="R185" s="26">
        <f t="shared" si="10"/>
        <v>308.2847152218667</v>
      </c>
      <c r="S185" s="27">
        <f t="shared" si="10"/>
        <v>815.2085127227335</v>
      </c>
      <c r="T185" s="27">
        <f t="shared" si="10"/>
        <v>425.5612453431</v>
      </c>
      <c r="U185" s="27">
        <f t="shared" si="10"/>
        <v>0</v>
      </c>
      <c r="V185" s="28">
        <f t="shared" si="10"/>
        <v>312.42311544629996</v>
      </c>
      <c r="W185" s="26">
        <f t="shared" si="10"/>
        <v>0.4339738858999999</v>
      </c>
      <c r="X185" s="27">
        <f t="shared" si="10"/>
        <v>0</v>
      </c>
      <c r="Y185" s="27">
        <f t="shared" si="10"/>
        <v>0</v>
      </c>
      <c r="Z185" s="27">
        <f t="shared" si="10"/>
        <v>0</v>
      </c>
      <c r="AA185" s="28">
        <f t="shared" si="10"/>
        <v>0</v>
      </c>
      <c r="AB185" s="26">
        <f t="shared" si="10"/>
        <v>13.484954050233334</v>
      </c>
      <c r="AC185" s="27">
        <f t="shared" si="10"/>
        <v>6.648807193033332</v>
      </c>
      <c r="AD185" s="27">
        <f t="shared" si="10"/>
        <v>2.5500118810999988</v>
      </c>
      <c r="AE185" s="27">
        <f t="shared" si="10"/>
        <v>0</v>
      </c>
      <c r="AF185" s="28">
        <f t="shared" si="10"/>
        <v>13.31572558623333</v>
      </c>
      <c r="AG185" s="26">
        <f t="shared" si="10"/>
        <v>0</v>
      </c>
      <c r="AH185" s="27">
        <f t="shared" si="10"/>
        <v>0</v>
      </c>
      <c r="AI185" s="27">
        <f aca="true" t="shared" si="11" ref="AI185:BK185">SUM(AI171:AI184)</f>
        <v>0</v>
      </c>
      <c r="AJ185" s="27">
        <f t="shared" si="11"/>
        <v>0</v>
      </c>
      <c r="AK185" s="28">
        <f t="shared" si="11"/>
        <v>0</v>
      </c>
      <c r="AL185" s="26">
        <f t="shared" si="11"/>
        <v>0.5284927579666667</v>
      </c>
      <c r="AM185" s="27">
        <f t="shared" si="11"/>
        <v>0.00014879106666666666</v>
      </c>
      <c r="AN185" s="27">
        <f t="shared" si="11"/>
        <v>0</v>
      </c>
      <c r="AO185" s="27">
        <f t="shared" si="11"/>
        <v>0</v>
      </c>
      <c r="AP185" s="28">
        <f t="shared" si="11"/>
        <v>0.3501883693333334</v>
      </c>
      <c r="AQ185" s="26">
        <f t="shared" si="11"/>
        <v>0</v>
      </c>
      <c r="AR185" s="27">
        <f t="shared" si="11"/>
        <v>232.1885205376334</v>
      </c>
      <c r="AS185" s="27">
        <f t="shared" si="11"/>
        <v>0</v>
      </c>
      <c r="AT185" s="27">
        <f t="shared" si="11"/>
        <v>0</v>
      </c>
      <c r="AU185" s="28">
        <f t="shared" si="11"/>
        <v>0</v>
      </c>
      <c r="AV185" s="26">
        <f t="shared" si="11"/>
        <v>7450.387413982302</v>
      </c>
      <c r="AW185" s="27">
        <f t="shared" si="11"/>
        <v>6401.7634571163835</v>
      </c>
      <c r="AX185" s="27">
        <f t="shared" si="11"/>
        <v>121.02987558430002</v>
      </c>
      <c r="AY185" s="27">
        <f t="shared" si="11"/>
        <v>0</v>
      </c>
      <c r="AZ185" s="28">
        <f t="shared" si="11"/>
        <v>4731.805537540399</v>
      </c>
      <c r="BA185" s="26">
        <f t="shared" si="11"/>
        <v>0</v>
      </c>
      <c r="BB185" s="27">
        <f t="shared" si="11"/>
        <v>0</v>
      </c>
      <c r="BC185" s="27">
        <f t="shared" si="11"/>
        <v>0</v>
      </c>
      <c r="BD185" s="27">
        <f t="shared" si="11"/>
        <v>0</v>
      </c>
      <c r="BE185" s="28">
        <f t="shared" si="11"/>
        <v>0</v>
      </c>
      <c r="BF185" s="26">
        <f t="shared" si="11"/>
        <v>2325.7946866262673</v>
      </c>
      <c r="BG185" s="27">
        <f t="shared" si="11"/>
        <v>1338.5926397771332</v>
      </c>
      <c r="BH185" s="27">
        <f t="shared" si="11"/>
        <v>721.2246018006</v>
      </c>
      <c r="BI185" s="27">
        <f t="shared" si="11"/>
        <v>0</v>
      </c>
      <c r="BJ185" s="28">
        <f t="shared" si="11"/>
        <v>1169.0919055384334</v>
      </c>
      <c r="BK185" s="29">
        <f t="shared" si="11"/>
        <v>46072.21250550855</v>
      </c>
    </row>
    <row r="186" spans="1:63" s="30" customFormat="1" ht="15">
      <c r="A186" s="20"/>
      <c r="B186" s="8" t="s">
        <v>19</v>
      </c>
      <c r="C186" s="26">
        <f aca="true" t="shared" si="12" ref="C186:AH186">C185+C169+C166+C162+C15+C11</f>
        <v>449.84708096229997</v>
      </c>
      <c r="D186" s="27">
        <f t="shared" si="12"/>
        <v>3407.3817832855334</v>
      </c>
      <c r="E186" s="27">
        <f t="shared" si="12"/>
        <v>0</v>
      </c>
      <c r="F186" s="27">
        <f t="shared" si="12"/>
        <v>0</v>
      </c>
      <c r="G186" s="28">
        <f t="shared" si="12"/>
        <v>172.64897111553339</v>
      </c>
      <c r="H186" s="26">
        <f t="shared" si="12"/>
        <v>3292.8486387430335</v>
      </c>
      <c r="I186" s="27">
        <f t="shared" si="12"/>
        <v>36219.77445751772</v>
      </c>
      <c r="J186" s="27">
        <f t="shared" si="12"/>
        <v>1902.482787436966</v>
      </c>
      <c r="K186" s="27">
        <f t="shared" si="12"/>
        <v>0</v>
      </c>
      <c r="L186" s="28">
        <f t="shared" si="12"/>
        <v>2401.759863829833</v>
      </c>
      <c r="M186" s="26">
        <f t="shared" si="12"/>
        <v>0</v>
      </c>
      <c r="N186" s="27">
        <f t="shared" si="12"/>
        <v>0</v>
      </c>
      <c r="O186" s="27">
        <f t="shared" si="12"/>
        <v>0</v>
      </c>
      <c r="P186" s="27">
        <f t="shared" si="12"/>
        <v>0</v>
      </c>
      <c r="Q186" s="28">
        <f t="shared" si="12"/>
        <v>0</v>
      </c>
      <c r="R186" s="26">
        <f t="shared" si="12"/>
        <v>719.9904557376666</v>
      </c>
      <c r="S186" s="27">
        <f t="shared" si="12"/>
        <v>2332.5858136813004</v>
      </c>
      <c r="T186" s="27">
        <f t="shared" si="12"/>
        <v>1960.0995045119332</v>
      </c>
      <c r="U186" s="27">
        <f t="shared" si="12"/>
        <v>0</v>
      </c>
      <c r="V186" s="28">
        <f t="shared" si="12"/>
        <v>664.0857137643334</v>
      </c>
      <c r="W186" s="26">
        <f t="shared" si="12"/>
        <v>51.44282066933334</v>
      </c>
      <c r="X186" s="27">
        <f t="shared" si="12"/>
        <v>0</v>
      </c>
      <c r="Y186" s="27">
        <f t="shared" si="12"/>
        <v>0</v>
      </c>
      <c r="Z186" s="27">
        <f t="shared" si="12"/>
        <v>0</v>
      </c>
      <c r="AA186" s="28">
        <f t="shared" si="12"/>
        <v>0</v>
      </c>
      <c r="AB186" s="26">
        <f t="shared" si="12"/>
        <v>35.7029200707</v>
      </c>
      <c r="AC186" s="27">
        <f t="shared" si="12"/>
        <v>21.39507653403333</v>
      </c>
      <c r="AD186" s="27">
        <f t="shared" si="12"/>
        <v>2.5500118810999988</v>
      </c>
      <c r="AE186" s="27">
        <f t="shared" si="12"/>
        <v>0</v>
      </c>
      <c r="AF186" s="28">
        <f t="shared" si="12"/>
        <v>21.77698054486666</v>
      </c>
      <c r="AG186" s="26">
        <f t="shared" si="12"/>
        <v>0</v>
      </c>
      <c r="AH186" s="27">
        <f t="shared" si="12"/>
        <v>0</v>
      </c>
      <c r="AI186" s="27">
        <f aca="true" t="shared" si="13" ref="AI186:BK186">AI185+AI169+AI166+AI162+AI15+AI11</f>
        <v>0</v>
      </c>
      <c r="AJ186" s="27">
        <f t="shared" si="13"/>
        <v>0</v>
      </c>
      <c r="AK186" s="28">
        <f t="shared" si="13"/>
        <v>0</v>
      </c>
      <c r="AL186" s="26">
        <f t="shared" si="13"/>
        <v>3.2322775380333324</v>
      </c>
      <c r="AM186" s="27">
        <f t="shared" si="13"/>
        <v>0.00014879106666666666</v>
      </c>
      <c r="AN186" s="27">
        <f t="shared" si="13"/>
        <v>0</v>
      </c>
      <c r="AO186" s="27">
        <f t="shared" si="13"/>
        <v>0</v>
      </c>
      <c r="AP186" s="28">
        <f t="shared" si="13"/>
        <v>1.6012203217999998</v>
      </c>
      <c r="AQ186" s="26">
        <f t="shared" si="13"/>
        <v>0</v>
      </c>
      <c r="AR186" s="27">
        <f t="shared" si="13"/>
        <v>944.1463348042001</v>
      </c>
      <c r="AS186" s="27">
        <f t="shared" si="13"/>
        <v>0</v>
      </c>
      <c r="AT186" s="27">
        <f t="shared" si="13"/>
        <v>0</v>
      </c>
      <c r="AU186" s="28">
        <f t="shared" si="13"/>
        <v>0</v>
      </c>
      <c r="AV186" s="26">
        <f t="shared" si="13"/>
        <v>12082.399453211423</v>
      </c>
      <c r="AW186" s="27">
        <f t="shared" si="13"/>
        <v>11192.652252801992</v>
      </c>
      <c r="AX186" s="27">
        <f t="shared" si="13"/>
        <v>2081.2893246484336</v>
      </c>
      <c r="AY186" s="27">
        <f t="shared" si="13"/>
        <v>0</v>
      </c>
      <c r="AZ186" s="28">
        <f t="shared" si="13"/>
        <v>6408.357914879132</v>
      </c>
      <c r="BA186" s="26">
        <f t="shared" si="13"/>
        <v>0</v>
      </c>
      <c r="BB186" s="27">
        <f t="shared" si="13"/>
        <v>0</v>
      </c>
      <c r="BC186" s="27">
        <f t="shared" si="13"/>
        <v>0</v>
      </c>
      <c r="BD186" s="27">
        <f t="shared" si="13"/>
        <v>0</v>
      </c>
      <c r="BE186" s="28">
        <f t="shared" si="13"/>
        <v>0</v>
      </c>
      <c r="BF186" s="26">
        <f t="shared" si="13"/>
        <v>3231.2214760553343</v>
      </c>
      <c r="BG186" s="27">
        <f t="shared" si="13"/>
        <v>2410.2873659303</v>
      </c>
      <c r="BH186" s="27">
        <f t="shared" si="13"/>
        <v>1017.8926687356</v>
      </c>
      <c r="BI186" s="27">
        <f t="shared" si="13"/>
        <v>0</v>
      </c>
      <c r="BJ186" s="28">
        <f t="shared" si="13"/>
        <v>1591.7321860617667</v>
      </c>
      <c r="BK186" s="28">
        <f t="shared" si="13"/>
        <v>94621.18550406527</v>
      </c>
    </row>
    <row r="187" spans="3:63" ht="15" customHeight="1"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</row>
    <row r="188" spans="1:63" s="25" customFormat="1" ht="15" customHeight="1">
      <c r="A188" s="20" t="s">
        <v>20</v>
      </c>
      <c r="B188" s="11" t="s">
        <v>21</v>
      </c>
      <c r="C188" s="32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4"/>
      <c r="BK188" s="35"/>
    </row>
    <row r="189" spans="1:63" s="25" customFormat="1" ht="15">
      <c r="A189" s="20" t="s">
        <v>7</v>
      </c>
      <c r="B189" s="36" t="s">
        <v>50</v>
      </c>
      <c r="C189" s="21"/>
      <c r="D189" s="22"/>
      <c r="E189" s="22"/>
      <c r="F189" s="22"/>
      <c r="G189" s="23"/>
      <c r="H189" s="21"/>
      <c r="I189" s="22"/>
      <c r="J189" s="22"/>
      <c r="K189" s="22"/>
      <c r="L189" s="23"/>
      <c r="M189" s="21"/>
      <c r="N189" s="22"/>
      <c r="O189" s="22"/>
      <c r="P189" s="22"/>
      <c r="Q189" s="23"/>
      <c r="R189" s="21"/>
      <c r="S189" s="22"/>
      <c r="T189" s="22"/>
      <c r="U189" s="22"/>
      <c r="V189" s="23"/>
      <c r="W189" s="21"/>
      <c r="X189" s="22"/>
      <c r="Y189" s="22"/>
      <c r="Z189" s="22"/>
      <c r="AA189" s="23"/>
      <c r="AB189" s="21"/>
      <c r="AC189" s="22"/>
      <c r="AD189" s="22"/>
      <c r="AE189" s="22"/>
      <c r="AF189" s="23"/>
      <c r="AG189" s="21"/>
      <c r="AH189" s="22"/>
      <c r="AI189" s="22"/>
      <c r="AJ189" s="22"/>
      <c r="AK189" s="23"/>
      <c r="AL189" s="21"/>
      <c r="AM189" s="22"/>
      <c r="AN189" s="22"/>
      <c r="AO189" s="22"/>
      <c r="AP189" s="23"/>
      <c r="AQ189" s="21"/>
      <c r="AR189" s="22"/>
      <c r="AS189" s="22"/>
      <c r="AT189" s="22"/>
      <c r="AU189" s="23"/>
      <c r="AV189" s="21"/>
      <c r="AW189" s="22"/>
      <c r="AX189" s="22"/>
      <c r="AY189" s="22"/>
      <c r="AZ189" s="23"/>
      <c r="BA189" s="21"/>
      <c r="BB189" s="22"/>
      <c r="BC189" s="22"/>
      <c r="BD189" s="22"/>
      <c r="BE189" s="23"/>
      <c r="BF189" s="21"/>
      <c r="BG189" s="22"/>
      <c r="BH189" s="22"/>
      <c r="BI189" s="22"/>
      <c r="BJ189" s="23"/>
      <c r="BK189" s="24"/>
    </row>
    <row r="190" spans="1:63" s="25" customFormat="1" ht="15">
      <c r="A190" s="20"/>
      <c r="B190" s="7" t="s">
        <v>301</v>
      </c>
      <c r="C190" s="21">
        <v>0</v>
      </c>
      <c r="D190" s="22">
        <v>0.7030067681666665</v>
      </c>
      <c r="E190" s="22">
        <v>0</v>
      </c>
      <c r="F190" s="22">
        <v>0</v>
      </c>
      <c r="G190" s="23">
        <v>0</v>
      </c>
      <c r="H190" s="21">
        <v>414.86379401823336</v>
      </c>
      <c r="I190" s="22">
        <v>5.2579545871999995</v>
      </c>
      <c r="J190" s="22">
        <v>0</v>
      </c>
      <c r="K190" s="22">
        <v>0</v>
      </c>
      <c r="L190" s="23">
        <v>109.148620709</v>
      </c>
      <c r="M190" s="21">
        <v>0</v>
      </c>
      <c r="N190" s="22">
        <v>0</v>
      </c>
      <c r="O190" s="22">
        <v>0</v>
      </c>
      <c r="P190" s="22">
        <v>0</v>
      </c>
      <c r="Q190" s="23">
        <v>0</v>
      </c>
      <c r="R190" s="21">
        <v>289.2626710738002</v>
      </c>
      <c r="S190" s="22">
        <v>0.09116882043333334</v>
      </c>
      <c r="T190" s="22">
        <v>0</v>
      </c>
      <c r="U190" s="22">
        <v>0</v>
      </c>
      <c r="V190" s="23">
        <v>41.727152802799985</v>
      </c>
      <c r="W190" s="21">
        <v>0</v>
      </c>
      <c r="X190" s="22">
        <v>0</v>
      </c>
      <c r="Y190" s="22">
        <v>0</v>
      </c>
      <c r="Z190" s="22">
        <v>0</v>
      </c>
      <c r="AA190" s="23">
        <v>0</v>
      </c>
      <c r="AB190" s="21">
        <v>12.130769820233334</v>
      </c>
      <c r="AC190" s="22">
        <v>0.0026372401666666673</v>
      </c>
      <c r="AD190" s="22">
        <v>0</v>
      </c>
      <c r="AE190" s="22">
        <v>0</v>
      </c>
      <c r="AF190" s="23">
        <v>2.9977795806999996</v>
      </c>
      <c r="AG190" s="21">
        <v>0</v>
      </c>
      <c r="AH190" s="22">
        <v>0</v>
      </c>
      <c r="AI190" s="22">
        <v>0</v>
      </c>
      <c r="AJ190" s="22">
        <v>0</v>
      </c>
      <c r="AK190" s="23">
        <v>0</v>
      </c>
      <c r="AL190" s="21">
        <v>6.570791744466666</v>
      </c>
      <c r="AM190" s="22">
        <v>0.009669476833333336</v>
      </c>
      <c r="AN190" s="22">
        <v>0</v>
      </c>
      <c r="AO190" s="22">
        <v>0</v>
      </c>
      <c r="AP190" s="23">
        <v>1.1952243144333334</v>
      </c>
      <c r="AQ190" s="21">
        <v>0</v>
      </c>
      <c r="AR190" s="22">
        <v>0</v>
      </c>
      <c r="AS190" s="22">
        <v>0</v>
      </c>
      <c r="AT190" s="22">
        <v>0</v>
      </c>
      <c r="AU190" s="23">
        <v>0</v>
      </c>
      <c r="AV190" s="21">
        <v>5080.954603103838</v>
      </c>
      <c r="AW190" s="22">
        <v>2.443717074818366</v>
      </c>
      <c r="AX190" s="22">
        <v>0</v>
      </c>
      <c r="AY190" s="22">
        <v>0</v>
      </c>
      <c r="AZ190" s="23">
        <v>738.1331209625992</v>
      </c>
      <c r="BA190" s="21">
        <v>0</v>
      </c>
      <c r="BB190" s="22">
        <v>0</v>
      </c>
      <c r="BC190" s="22">
        <v>0</v>
      </c>
      <c r="BD190" s="22">
        <v>0</v>
      </c>
      <c r="BE190" s="23">
        <v>0</v>
      </c>
      <c r="BF190" s="21">
        <v>3633.7945964762985</v>
      </c>
      <c r="BG190" s="22">
        <v>10.922212623599998</v>
      </c>
      <c r="BH190" s="22">
        <v>0</v>
      </c>
      <c r="BI190" s="22">
        <v>0</v>
      </c>
      <c r="BJ190" s="23">
        <v>369.4364111996335</v>
      </c>
      <c r="BK190" s="24">
        <f>SUM(C190:BJ190)</f>
        <v>10719.645902397255</v>
      </c>
    </row>
    <row r="191" spans="1:63" s="30" customFormat="1" ht="15">
      <c r="A191" s="20"/>
      <c r="B191" s="8" t="s">
        <v>9</v>
      </c>
      <c r="C191" s="26">
        <f aca="true" t="shared" si="14" ref="C191:AH191">SUM(C190:C190)</f>
        <v>0</v>
      </c>
      <c r="D191" s="27">
        <f t="shared" si="14"/>
        <v>0.7030067681666665</v>
      </c>
      <c r="E191" s="27">
        <f t="shared" si="14"/>
        <v>0</v>
      </c>
      <c r="F191" s="27">
        <f t="shared" si="14"/>
        <v>0</v>
      </c>
      <c r="G191" s="28">
        <f t="shared" si="14"/>
        <v>0</v>
      </c>
      <c r="H191" s="26">
        <f t="shared" si="14"/>
        <v>414.86379401823336</v>
      </c>
      <c r="I191" s="27">
        <f t="shared" si="14"/>
        <v>5.2579545871999995</v>
      </c>
      <c r="J191" s="27">
        <f t="shared" si="14"/>
        <v>0</v>
      </c>
      <c r="K191" s="27">
        <f t="shared" si="14"/>
        <v>0</v>
      </c>
      <c r="L191" s="28">
        <f t="shared" si="14"/>
        <v>109.148620709</v>
      </c>
      <c r="M191" s="26">
        <f t="shared" si="14"/>
        <v>0</v>
      </c>
      <c r="N191" s="27">
        <f t="shared" si="14"/>
        <v>0</v>
      </c>
      <c r="O191" s="27">
        <f t="shared" si="14"/>
        <v>0</v>
      </c>
      <c r="P191" s="27">
        <f t="shared" si="14"/>
        <v>0</v>
      </c>
      <c r="Q191" s="28">
        <f t="shared" si="14"/>
        <v>0</v>
      </c>
      <c r="R191" s="26">
        <f t="shared" si="14"/>
        <v>289.2626710738002</v>
      </c>
      <c r="S191" s="27">
        <f t="shared" si="14"/>
        <v>0.09116882043333334</v>
      </c>
      <c r="T191" s="27">
        <f t="shared" si="14"/>
        <v>0</v>
      </c>
      <c r="U191" s="27">
        <f t="shared" si="14"/>
        <v>0</v>
      </c>
      <c r="V191" s="28">
        <f t="shared" si="14"/>
        <v>41.727152802799985</v>
      </c>
      <c r="W191" s="26">
        <f t="shared" si="14"/>
        <v>0</v>
      </c>
      <c r="X191" s="27">
        <f t="shared" si="14"/>
        <v>0</v>
      </c>
      <c r="Y191" s="27">
        <f t="shared" si="14"/>
        <v>0</v>
      </c>
      <c r="Z191" s="27">
        <f t="shared" si="14"/>
        <v>0</v>
      </c>
      <c r="AA191" s="28">
        <f t="shared" si="14"/>
        <v>0</v>
      </c>
      <c r="AB191" s="26">
        <f t="shared" si="14"/>
        <v>12.130769820233334</v>
      </c>
      <c r="AC191" s="27">
        <f t="shared" si="14"/>
        <v>0.0026372401666666673</v>
      </c>
      <c r="AD191" s="27">
        <f t="shared" si="14"/>
        <v>0</v>
      </c>
      <c r="AE191" s="27">
        <f t="shared" si="14"/>
        <v>0</v>
      </c>
      <c r="AF191" s="28">
        <f t="shared" si="14"/>
        <v>2.9977795806999996</v>
      </c>
      <c r="AG191" s="26">
        <f t="shared" si="14"/>
        <v>0</v>
      </c>
      <c r="AH191" s="27">
        <f t="shared" si="14"/>
        <v>0</v>
      </c>
      <c r="AI191" s="27">
        <f aca="true" t="shared" si="15" ref="AI191:BK191">SUM(AI190:AI190)</f>
        <v>0</v>
      </c>
      <c r="AJ191" s="27">
        <f t="shared" si="15"/>
        <v>0</v>
      </c>
      <c r="AK191" s="28">
        <f t="shared" si="15"/>
        <v>0</v>
      </c>
      <c r="AL191" s="26">
        <f t="shared" si="15"/>
        <v>6.570791744466666</v>
      </c>
      <c r="AM191" s="27">
        <f t="shared" si="15"/>
        <v>0.009669476833333336</v>
      </c>
      <c r="AN191" s="27">
        <f t="shared" si="15"/>
        <v>0</v>
      </c>
      <c r="AO191" s="27">
        <f t="shared" si="15"/>
        <v>0</v>
      </c>
      <c r="AP191" s="28">
        <f t="shared" si="15"/>
        <v>1.1952243144333334</v>
      </c>
      <c r="AQ191" s="26">
        <f t="shared" si="15"/>
        <v>0</v>
      </c>
      <c r="AR191" s="27">
        <f t="shared" si="15"/>
        <v>0</v>
      </c>
      <c r="AS191" s="27">
        <f t="shared" si="15"/>
        <v>0</v>
      </c>
      <c r="AT191" s="27">
        <f t="shared" si="15"/>
        <v>0</v>
      </c>
      <c r="AU191" s="28">
        <f t="shared" si="15"/>
        <v>0</v>
      </c>
      <c r="AV191" s="26">
        <f t="shared" si="15"/>
        <v>5080.954603103838</v>
      </c>
      <c r="AW191" s="27">
        <f t="shared" si="15"/>
        <v>2.443717074818366</v>
      </c>
      <c r="AX191" s="27">
        <f t="shared" si="15"/>
        <v>0</v>
      </c>
      <c r="AY191" s="27">
        <f t="shared" si="15"/>
        <v>0</v>
      </c>
      <c r="AZ191" s="28">
        <f t="shared" si="15"/>
        <v>738.1331209625992</v>
      </c>
      <c r="BA191" s="26">
        <f t="shared" si="15"/>
        <v>0</v>
      </c>
      <c r="BB191" s="27">
        <f t="shared" si="15"/>
        <v>0</v>
      </c>
      <c r="BC191" s="27">
        <f t="shared" si="15"/>
        <v>0</v>
      </c>
      <c r="BD191" s="27">
        <f t="shared" si="15"/>
        <v>0</v>
      </c>
      <c r="BE191" s="28">
        <f t="shared" si="15"/>
        <v>0</v>
      </c>
      <c r="BF191" s="26">
        <f t="shared" si="15"/>
        <v>3633.7945964762985</v>
      </c>
      <c r="BG191" s="27">
        <f t="shared" si="15"/>
        <v>10.922212623599998</v>
      </c>
      <c r="BH191" s="27">
        <f t="shared" si="15"/>
        <v>0</v>
      </c>
      <c r="BI191" s="27">
        <f t="shared" si="15"/>
        <v>0</v>
      </c>
      <c r="BJ191" s="28">
        <f t="shared" si="15"/>
        <v>369.4364111996335</v>
      </c>
      <c r="BK191" s="29">
        <f t="shared" si="15"/>
        <v>10719.645902397255</v>
      </c>
    </row>
    <row r="192" spans="3:63" ht="15" customHeight="1"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</row>
    <row r="193" spans="1:63" s="25" customFormat="1" ht="15">
      <c r="A193" s="20" t="s">
        <v>10</v>
      </c>
      <c r="B193" s="12" t="s">
        <v>22</v>
      </c>
      <c r="C193" s="21"/>
      <c r="D193" s="22"/>
      <c r="E193" s="22"/>
      <c r="F193" s="22"/>
      <c r="G193" s="23"/>
      <c r="H193" s="21"/>
      <c r="I193" s="22"/>
      <c r="J193" s="22"/>
      <c r="K193" s="22"/>
      <c r="L193" s="23"/>
      <c r="M193" s="21"/>
      <c r="N193" s="22"/>
      <c r="O193" s="22"/>
      <c r="P193" s="22"/>
      <c r="Q193" s="23"/>
      <c r="R193" s="21"/>
      <c r="S193" s="22"/>
      <c r="T193" s="22"/>
      <c r="U193" s="22"/>
      <c r="V193" s="23"/>
      <c r="W193" s="21"/>
      <c r="X193" s="22"/>
      <c r="Y193" s="22"/>
      <c r="Z193" s="22"/>
      <c r="AA193" s="23"/>
      <c r="AB193" s="21"/>
      <c r="AC193" s="22"/>
      <c r="AD193" s="22"/>
      <c r="AE193" s="22"/>
      <c r="AF193" s="23"/>
      <c r="AG193" s="21"/>
      <c r="AH193" s="22"/>
      <c r="AI193" s="22"/>
      <c r="AJ193" s="22"/>
      <c r="AK193" s="23"/>
      <c r="AL193" s="21"/>
      <c r="AM193" s="22"/>
      <c r="AN193" s="22"/>
      <c r="AO193" s="22"/>
      <c r="AP193" s="23"/>
      <c r="AQ193" s="21"/>
      <c r="AR193" s="22"/>
      <c r="AS193" s="22"/>
      <c r="AT193" s="22"/>
      <c r="AU193" s="23"/>
      <c r="AV193" s="21"/>
      <c r="AW193" s="22"/>
      <c r="AX193" s="22"/>
      <c r="AY193" s="22"/>
      <c r="AZ193" s="23"/>
      <c r="BA193" s="21"/>
      <c r="BB193" s="22"/>
      <c r="BC193" s="22"/>
      <c r="BD193" s="22"/>
      <c r="BE193" s="23"/>
      <c r="BF193" s="21"/>
      <c r="BG193" s="22"/>
      <c r="BH193" s="22"/>
      <c r="BI193" s="22"/>
      <c r="BJ193" s="23"/>
      <c r="BK193" s="24"/>
    </row>
    <row r="194" spans="1:63" s="25" customFormat="1" ht="15">
      <c r="A194" s="20"/>
      <c r="B194" s="7" t="s">
        <v>212</v>
      </c>
      <c r="C194" s="21">
        <v>0</v>
      </c>
      <c r="D194" s="22">
        <v>0.7170313127333334</v>
      </c>
      <c r="E194" s="22">
        <v>0</v>
      </c>
      <c r="F194" s="22">
        <v>0</v>
      </c>
      <c r="G194" s="23">
        <v>0</v>
      </c>
      <c r="H194" s="21">
        <v>819.1134946645002</v>
      </c>
      <c r="I194" s="22">
        <v>1888.6335716167334</v>
      </c>
      <c r="J194" s="22">
        <v>18.478411259333335</v>
      </c>
      <c r="K194" s="22">
        <v>0</v>
      </c>
      <c r="L194" s="23">
        <v>625.8283173227666</v>
      </c>
      <c r="M194" s="21">
        <v>0</v>
      </c>
      <c r="N194" s="22">
        <v>0</v>
      </c>
      <c r="O194" s="22">
        <v>0</v>
      </c>
      <c r="P194" s="22">
        <v>0</v>
      </c>
      <c r="Q194" s="23">
        <v>0</v>
      </c>
      <c r="R194" s="21">
        <v>113.89921277640002</v>
      </c>
      <c r="S194" s="22">
        <v>72.68583538446667</v>
      </c>
      <c r="T194" s="22">
        <v>0</v>
      </c>
      <c r="U194" s="22">
        <v>0</v>
      </c>
      <c r="V194" s="23">
        <v>73.59652501223331</v>
      </c>
      <c r="W194" s="21">
        <v>0</v>
      </c>
      <c r="X194" s="22">
        <v>0</v>
      </c>
      <c r="Y194" s="22">
        <v>0</v>
      </c>
      <c r="Z194" s="22">
        <v>0</v>
      </c>
      <c r="AA194" s="23">
        <v>0</v>
      </c>
      <c r="AB194" s="21">
        <v>0.9666459759333333</v>
      </c>
      <c r="AC194" s="22">
        <v>0.7792935573333333</v>
      </c>
      <c r="AD194" s="22">
        <v>0</v>
      </c>
      <c r="AE194" s="22">
        <v>0</v>
      </c>
      <c r="AF194" s="23">
        <v>2.2320825282</v>
      </c>
      <c r="AG194" s="21">
        <v>0</v>
      </c>
      <c r="AH194" s="22">
        <v>0</v>
      </c>
      <c r="AI194" s="22">
        <v>0</v>
      </c>
      <c r="AJ194" s="22">
        <v>0</v>
      </c>
      <c r="AK194" s="23">
        <v>0</v>
      </c>
      <c r="AL194" s="21">
        <v>0.12551670373333335</v>
      </c>
      <c r="AM194" s="22">
        <v>0</v>
      </c>
      <c r="AN194" s="22">
        <v>0</v>
      </c>
      <c r="AO194" s="22">
        <v>0</v>
      </c>
      <c r="AP194" s="23">
        <v>0</v>
      </c>
      <c r="AQ194" s="21">
        <v>0.03207273366666666</v>
      </c>
      <c r="AR194" s="22">
        <v>0</v>
      </c>
      <c r="AS194" s="22">
        <v>0</v>
      </c>
      <c r="AT194" s="22">
        <v>0</v>
      </c>
      <c r="AU194" s="23">
        <v>0</v>
      </c>
      <c r="AV194" s="21">
        <v>2306.3058286900314</v>
      </c>
      <c r="AW194" s="22">
        <v>954.382149720127</v>
      </c>
      <c r="AX194" s="22">
        <v>1.2477408789999997</v>
      </c>
      <c r="AY194" s="22">
        <v>0</v>
      </c>
      <c r="AZ194" s="23">
        <v>986.3787888481997</v>
      </c>
      <c r="BA194" s="21">
        <v>0</v>
      </c>
      <c r="BB194" s="22">
        <v>0</v>
      </c>
      <c r="BC194" s="22">
        <v>0</v>
      </c>
      <c r="BD194" s="22">
        <v>0</v>
      </c>
      <c r="BE194" s="23">
        <v>0</v>
      </c>
      <c r="BF194" s="21">
        <v>401.6391420739666</v>
      </c>
      <c r="BG194" s="22">
        <v>309.2186928089333</v>
      </c>
      <c r="BH194" s="22">
        <v>0</v>
      </c>
      <c r="BI194" s="22">
        <v>0</v>
      </c>
      <c r="BJ194" s="23">
        <v>81.9457307833</v>
      </c>
      <c r="BK194" s="24">
        <f>SUM(C194:BJ194)</f>
        <v>8658.206084651592</v>
      </c>
    </row>
    <row r="195" spans="1:63" s="25" customFormat="1" ht="15">
      <c r="A195" s="20"/>
      <c r="B195" s="7" t="s">
        <v>60</v>
      </c>
      <c r="C195" s="21">
        <v>0</v>
      </c>
      <c r="D195" s="22">
        <v>20.5959636501</v>
      </c>
      <c r="E195" s="22">
        <v>0</v>
      </c>
      <c r="F195" s="22">
        <v>0</v>
      </c>
      <c r="G195" s="23">
        <v>0</v>
      </c>
      <c r="H195" s="21">
        <v>103.73156216626667</v>
      </c>
      <c r="I195" s="22">
        <v>29.869911308800003</v>
      </c>
      <c r="J195" s="22">
        <v>0.018670608566666667</v>
      </c>
      <c r="K195" s="22">
        <v>0</v>
      </c>
      <c r="L195" s="23">
        <v>193.2541771355333</v>
      </c>
      <c r="M195" s="21">
        <v>0</v>
      </c>
      <c r="N195" s="22">
        <v>0</v>
      </c>
      <c r="O195" s="22">
        <v>0</v>
      </c>
      <c r="P195" s="22">
        <v>0</v>
      </c>
      <c r="Q195" s="23">
        <v>0</v>
      </c>
      <c r="R195" s="21">
        <v>45.829433974733334</v>
      </c>
      <c r="S195" s="22">
        <v>1.7960315301666663</v>
      </c>
      <c r="T195" s="22">
        <v>0</v>
      </c>
      <c r="U195" s="22">
        <v>0</v>
      </c>
      <c r="V195" s="23">
        <v>38.65978918990002</v>
      </c>
      <c r="W195" s="21">
        <v>0</v>
      </c>
      <c r="X195" s="22">
        <v>0</v>
      </c>
      <c r="Y195" s="22">
        <v>0</v>
      </c>
      <c r="Z195" s="22">
        <v>0</v>
      </c>
      <c r="AA195" s="23">
        <v>0</v>
      </c>
      <c r="AB195" s="21">
        <v>1.6373806526333334</v>
      </c>
      <c r="AC195" s="22">
        <v>0.5005809321333334</v>
      </c>
      <c r="AD195" s="22">
        <v>0</v>
      </c>
      <c r="AE195" s="22">
        <v>0</v>
      </c>
      <c r="AF195" s="23">
        <v>3.1917385125</v>
      </c>
      <c r="AG195" s="21">
        <v>0</v>
      </c>
      <c r="AH195" s="22">
        <v>0</v>
      </c>
      <c r="AI195" s="22">
        <v>0</v>
      </c>
      <c r="AJ195" s="22">
        <v>0</v>
      </c>
      <c r="AK195" s="23">
        <v>0</v>
      </c>
      <c r="AL195" s="21">
        <v>0.8522368006666667</v>
      </c>
      <c r="AM195" s="22">
        <v>0</v>
      </c>
      <c r="AN195" s="22">
        <v>0</v>
      </c>
      <c r="AO195" s="22">
        <v>0</v>
      </c>
      <c r="AP195" s="23">
        <v>0.3178406692666666</v>
      </c>
      <c r="AQ195" s="21">
        <v>0</v>
      </c>
      <c r="AR195" s="22">
        <v>0</v>
      </c>
      <c r="AS195" s="22">
        <v>0</v>
      </c>
      <c r="AT195" s="22">
        <v>0</v>
      </c>
      <c r="AU195" s="23">
        <v>0</v>
      </c>
      <c r="AV195" s="21">
        <v>1091.8748539840667</v>
      </c>
      <c r="AW195" s="22">
        <v>139.58210012952108</v>
      </c>
      <c r="AX195" s="22">
        <v>0.0724697277</v>
      </c>
      <c r="AY195" s="22">
        <v>0</v>
      </c>
      <c r="AZ195" s="23">
        <v>850.2194712224668</v>
      </c>
      <c r="BA195" s="21">
        <v>0</v>
      </c>
      <c r="BB195" s="22">
        <v>0</v>
      </c>
      <c r="BC195" s="22">
        <v>0</v>
      </c>
      <c r="BD195" s="22">
        <v>0</v>
      </c>
      <c r="BE195" s="23">
        <v>0</v>
      </c>
      <c r="BF195" s="21">
        <v>397.94373935196654</v>
      </c>
      <c r="BG195" s="22">
        <v>10.345468828066666</v>
      </c>
      <c r="BH195" s="22">
        <v>0.26211986723333336</v>
      </c>
      <c r="BI195" s="22">
        <v>0</v>
      </c>
      <c r="BJ195" s="23">
        <v>236.41692419596666</v>
      </c>
      <c r="BK195" s="24">
        <f aca="true" t="shared" si="16" ref="BK195:BK218">SUM(C195:BJ195)</f>
        <v>3166.9724644382545</v>
      </c>
    </row>
    <row r="196" spans="1:63" s="25" customFormat="1" ht="15">
      <c r="A196" s="20"/>
      <c r="B196" s="7" t="s">
        <v>140</v>
      </c>
      <c r="C196" s="21">
        <v>0</v>
      </c>
      <c r="D196" s="22">
        <v>0</v>
      </c>
      <c r="E196" s="22">
        <v>0</v>
      </c>
      <c r="F196" s="22">
        <v>0</v>
      </c>
      <c r="G196" s="23">
        <v>0</v>
      </c>
      <c r="H196" s="21">
        <v>2.578460511766666</v>
      </c>
      <c r="I196" s="22">
        <v>0.40274573333333336</v>
      </c>
      <c r="J196" s="22">
        <v>0</v>
      </c>
      <c r="K196" s="22">
        <v>0</v>
      </c>
      <c r="L196" s="23">
        <v>1.5114227466333332</v>
      </c>
      <c r="M196" s="21">
        <v>0</v>
      </c>
      <c r="N196" s="22">
        <v>0</v>
      </c>
      <c r="O196" s="22">
        <v>0</v>
      </c>
      <c r="P196" s="22">
        <v>0</v>
      </c>
      <c r="Q196" s="23">
        <v>0</v>
      </c>
      <c r="R196" s="21">
        <v>1.5624351535333334</v>
      </c>
      <c r="S196" s="22">
        <v>0.06976140783333333</v>
      </c>
      <c r="T196" s="22">
        <v>0</v>
      </c>
      <c r="U196" s="22">
        <v>0</v>
      </c>
      <c r="V196" s="23">
        <v>0.7654146388333333</v>
      </c>
      <c r="W196" s="21">
        <v>0</v>
      </c>
      <c r="X196" s="22">
        <v>0</v>
      </c>
      <c r="Y196" s="22">
        <v>0</v>
      </c>
      <c r="Z196" s="22">
        <v>0</v>
      </c>
      <c r="AA196" s="23">
        <v>0</v>
      </c>
      <c r="AB196" s="21">
        <v>2.0561639432</v>
      </c>
      <c r="AC196" s="22">
        <v>0</v>
      </c>
      <c r="AD196" s="22">
        <v>0</v>
      </c>
      <c r="AE196" s="22">
        <v>0</v>
      </c>
      <c r="AF196" s="23">
        <v>0</v>
      </c>
      <c r="AG196" s="21">
        <v>0</v>
      </c>
      <c r="AH196" s="22">
        <v>0</v>
      </c>
      <c r="AI196" s="22">
        <v>0</v>
      </c>
      <c r="AJ196" s="22">
        <v>0</v>
      </c>
      <c r="AK196" s="23">
        <v>0</v>
      </c>
      <c r="AL196" s="21">
        <v>0.4681447621333333</v>
      </c>
      <c r="AM196" s="22">
        <v>0</v>
      </c>
      <c r="AN196" s="22">
        <v>0</v>
      </c>
      <c r="AO196" s="22">
        <v>0</v>
      </c>
      <c r="AP196" s="23">
        <v>0</v>
      </c>
      <c r="AQ196" s="21">
        <v>0</v>
      </c>
      <c r="AR196" s="22">
        <v>0</v>
      </c>
      <c r="AS196" s="22">
        <v>0</v>
      </c>
      <c r="AT196" s="22">
        <v>0</v>
      </c>
      <c r="AU196" s="23">
        <v>0</v>
      </c>
      <c r="AV196" s="21">
        <v>64.36661927866666</v>
      </c>
      <c r="AW196" s="22">
        <v>9.069999825461052</v>
      </c>
      <c r="AX196" s="22">
        <v>0</v>
      </c>
      <c r="AY196" s="22">
        <v>0</v>
      </c>
      <c r="AZ196" s="23">
        <v>13.336998572899994</v>
      </c>
      <c r="BA196" s="21">
        <v>0</v>
      </c>
      <c r="BB196" s="22">
        <v>0</v>
      </c>
      <c r="BC196" s="22">
        <v>0</v>
      </c>
      <c r="BD196" s="22">
        <v>0</v>
      </c>
      <c r="BE196" s="23">
        <v>0</v>
      </c>
      <c r="BF196" s="21">
        <v>38.01732916563333</v>
      </c>
      <c r="BG196" s="22">
        <v>2.146724805366667</v>
      </c>
      <c r="BH196" s="22">
        <v>0</v>
      </c>
      <c r="BI196" s="22">
        <v>0</v>
      </c>
      <c r="BJ196" s="23">
        <v>15.156837359166667</v>
      </c>
      <c r="BK196" s="24">
        <f>SUM(C196:BJ196)</f>
        <v>151.50905790446103</v>
      </c>
    </row>
    <row r="197" spans="1:63" s="25" customFormat="1" ht="15">
      <c r="A197" s="20"/>
      <c r="B197" s="7" t="s">
        <v>143</v>
      </c>
      <c r="C197" s="21">
        <v>0</v>
      </c>
      <c r="D197" s="22">
        <v>0</v>
      </c>
      <c r="E197" s="22">
        <v>0</v>
      </c>
      <c r="F197" s="22">
        <v>0</v>
      </c>
      <c r="G197" s="23">
        <v>0</v>
      </c>
      <c r="H197" s="21">
        <v>4.8754525245</v>
      </c>
      <c r="I197" s="22">
        <v>0.11320833999999999</v>
      </c>
      <c r="J197" s="22">
        <v>0</v>
      </c>
      <c r="K197" s="22">
        <v>0</v>
      </c>
      <c r="L197" s="23">
        <v>0.3139105542</v>
      </c>
      <c r="M197" s="21">
        <v>0</v>
      </c>
      <c r="N197" s="22">
        <v>0</v>
      </c>
      <c r="O197" s="22">
        <v>0</v>
      </c>
      <c r="P197" s="22">
        <v>0</v>
      </c>
      <c r="Q197" s="23">
        <v>0</v>
      </c>
      <c r="R197" s="21">
        <v>0.135082493</v>
      </c>
      <c r="S197" s="22">
        <v>0</v>
      </c>
      <c r="T197" s="22">
        <v>0</v>
      </c>
      <c r="U197" s="22">
        <v>0</v>
      </c>
      <c r="V197" s="23">
        <v>0.09002559516666668</v>
      </c>
      <c r="W197" s="21">
        <v>0</v>
      </c>
      <c r="X197" s="22">
        <v>0</v>
      </c>
      <c r="Y197" s="22">
        <v>0</v>
      </c>
      <c r="Z197" s="22">
        <v>0</v>
      </c>
      <c r="AA197" s="23">
        <v>0</v>
      </c>
      <c r="AB197" s="21">
        <v>0.008701843333333334</v>
      </c>
      <c r="AC197" s="22">
        <v>0</v>
      </c>
      <c r="AD197" s="22">
        <v>0</v>
      </c>
      <c r="AE197" s="22">
        <v>0</v>
      </c>
      <c r="AF197" s="23">
        <v>0</v>
      </c>
      <c r="AG197" s="21">
        <v>0</v>
      </c>
      <c r="AH197" s="22">
        <v>0</v>
      </c>
      <c r="AI197" s="22">
        <v>0</v>
      </c>
      <c r="AJ197" s="22">
        <v>0</v>
      </c>
      <c r="AK197" s="23">
        <v>0</v>
      </c>
      <c r="AL197" s="21">
        <v>0.07910766666666666</v>
      </c>
      <c r="AM197" s="22">
        <v>0</v>
      </c>
      <c r="AN197" s="22">
        <v>0</v>
      </c>
      <c r="AO197" s="22">
        <v>0</v>
      </c>
      <c r="AP197" s="23">
        <v>0</v>
      </c>
      <c r="AQ197" s="21">
        <v>0</v>
      </c>
      <c r="AR197" s="22">
        <v>0</v>
      </c>
      <c r="AS197" s="22">
        <v>0</v>
      </c>
      <c r="AT197" s="22">
        <v>0</v>
      </c>
      <c r="AU197" s="23">
        <v>0</v>
      </c>
      <c r="AV197" s="21">
        <v>290.3693920695334</v>
      </c>
      <c r="AW197" s="22">
        <v>39.19596404486369</v>
      </c>
      <c r="AX197" s="22">
        <v>0</v>
      </c>
      <c r="AY197" s="22">
        <v>0</v>
      </c>
      <c r="AZ197" s="23">
        <v>3.919793829399999</v>
      </c>
      <c r="BA197" s="21">
        <v>0</v>
      </c>
      <c r="BB197" s="22">
        <v>0</v>
      </c>
      <c r="BC197" s="22">
        <v>0</v>
      </c>
      <c r="BD197" s="22">
        <v>0</v>
      </c>
      <c r="BE197" s="23">
        <v>0</v>
      </c>
      <c r="BF197" s="21">
        <v>55.61901617273333</v>
      </c>
      <c r="BG197" s="22">
        <v>3.02586825</v>
      </c>
      <c r="BH197" s="22">
        <v>0</v>
      </c>
      <c r="BI197" s="22">
        <v>0</v>
      </c>
      <c r="BJ197" s="23">
        <v>0.6157233794</v>
      </c>
      <c r="BK197" s="24">
        <f t="shared" si="16"/>
        <v>398.361246762797</v>
      </c>
    </row>
    <row r="198" spans="1:63" s="25" customFormat="1" ht="15">
      <c r="A198" s="20"/>
      <c r="B198" s="7" t="s">
        <v>163</v>
      </c>
      <c r="C198" s="21">
        <v>0</v>
      </c>
      <c r="D198" s="22">
        <v>7.92869</v>
      </c>
      <c r="E198" s="22">
        <v>0</v>
      </c>
      <c r="F198" s="22">
        <v>0</v>
      </c>
      <c r="G198" s="23">
        <v>0</v>
      </c>
      <c r="H198" s="21">
        <v>4.1839736033</v>
      </c>
      <c r="I198" s="22">
        <v>0.17443118</v>
      </c>
      <c r="J198" s="22">
        <v>0</v>
      </c>
      <c r="K198" s="22">
        <v>0</v>
      </c>
      <c r="L198" s="23">
        <v>2.0042741343000006</v>
      </c>
      <c r="M198" s="21">
        <v>0</v>
      </c>
      <c r="N198" s="22">
        <v>0</v>
      </c>
      <c r="O198" s="22">
        <v>0</v>
      </c>
      <c r="P198" s="22">
        <v>0</v>
      </c>
      <c r="Q198" s="23">
        <v>0</v>
      </c>
      <c r="R198" s="21">
        <v>2.274619160833333</v>
      </c>
      <c r="S198" s="22">
        <v>0.003964344999999999</v>
      </c>
      <c r="T198" s="22">
        <v>0</v>
      </c>
      <c r="U198" s="22">
        <v>0</v>
      </c>
      <c r="V198" s="23">
        <v>0.9046406604333335</v>
      </c>
      <c r="W198" s="21">
        <v>0</v>
      </c>
      <c r="X198" s="22">
        <v>0</v>
      </c>
      <c r="Y198" s="22">
        <v>0</v>
      </c>
      <c r="Z198" s="22">
        <v>0</v>
      </c>
      <c r="AA198" s="23">
        <v>0</v>
      </c>
      <c r="AB198" s="21">
        <v>0.030692935166666664</v>
      </c>
      <c r="AC198" s="22">
        <v>0</v>
      </c>
      <c r="AD198" s="22">
        <v>0</v>
      </c>
      <c r="AE198" s="22">
        <v>0</v>
      </c>
      <c r="AF198" s="23">
        <v>0</v>
      </c>
      <c r="AG198" s="21">
        <v>0</v>
      </c>
      <c r="AH198" s="22">
        <v>0</v>
      </c>
      <c r="AI198" s="22">
        <v>0</v>
      </c>
      <c r="AJ198" s="22">
        <v>0</v>
      </c>
      <c r="AK198" s="23">
        <v>0</v>
      </c>
      <c r="AL198" s="21">
        <v>0.015463023033333332</v>
      </c>
      <c r="AM198" s="22">
        <v>0</v>
      </c>
      <c r="AN198" s="22">
        <v>0</v>
      </c>
      <c r="AO198" s="22">
        <v>0</v>
      </c>
      <c r="AP198" s="23">
        <v>0</v>
      </c>
      <c r="AQ198" s="21">
        <v>0</v>
      </c>
      <c r="AR198" s="22">
        <v>0</v>
      </c>
      <c r="AS198" s="22">
        <v>0</v>
      </c>
      <c r="AT198" s="22">
        <v>0</v>
      </c>
      <c r="AU198" s="23">
        <v>0</v>
      </c>
      <c r="AV198" s="21">
        <v>68.10094708333334</v>
      </c>
      <c r="AW198" s="22">
        <v>7.001620776613351</v>
      </c>
      <c r="AX198" s="22">
        <v>0</v>
      </c>
      <c r="AY198" s="22">
        <v>0</v>
      </c>
      <c r="AZ198" s="23">
        <v>17.09207938126666</v>
      </c>
      <c r="BA198" s="21">
        <v>0</v>
      </c>
      <c r="BB198" s="22">
        <v>0</v>
      </c>
      <c r="BC198" s="22">
        <v>0</v>
      </c>
      <c r="BD198" s="22">
        <v>0</v>
      </c>
      <c r="BE198" s="23">
        <v>0</v>
      </c>
      <c r="BF198" s="21">
        <v>36.195131528566655</v>
      </c>
      <c r="BG198" s="22">
        <v>0.9169118871</v>
      </c>
      <c r="BH198" s="22">
        <v>0</v>
      </c>
      <c r="BI198" s="22">
        <v>0</v>
      </c>
      <c r="BJ198" s="23">
        <v>6.1208162238</v>
      </c>
      <c r="BK198" s="24">
        <f t="shared" si="16"/>
        <v>152.94825592274668</v>
      </c>
    </row>
    <row r="199" spans="1:63" s="25" customFormat="1" ht="15">
      <c r="A199" s="20"/>
      <c r="B199" s="7" t="s">
        <v>169</v>
      </c>
      <c r="C199" s="21">
        <v>0</v>
      </c>
      <c r="D199" s="22">
        <v>8.148013333333333</v>
      </c>
      <c r="E199" s="22">
        <v>0</v>
      </c>
      <c r="F199" s="22">
        <v>0</v>
      </c>
      <c r="G199" s="23">
        <v>0</v>
      </c>
      <c r="H199" s="21">
        <v>2.0612782620666668</v>
      </c>
      <c r="I199" s="22">
        <v>0.20370033333333332</v>
      </c>
      <c r="J199" s="22">
        <v>0</v>
      </c>
      <c r="K199" s="22">
        <v>0</v>
      </c>
      <c r="L199" s="23">
        <v>1.2415000624000003</v>
      </c>
      <c r="M199" s="21">
        <v>0</v>
      </c>
      <c r="N199" s="22">
        <v>0</v>
      </c>
      <c r="O199" s="22">
        <v>0</v>
      </c>
      <c r="P199" s="22">
        <v>0</v>
      </c>
      <c r="Q199" s="23">
        <v>0</v>
      </c>
      <c r="R199" s="21">
        <v>1.4152139996666668</v>
      </c>
      <c r="S199" s="22">
        <v>0</v>
      </c>
      <c r="T199" s="22">
        <v>0</v>
      </c>
      <c r="U199" s="22">
        <v>0</v>
      </c>
      <c r="V199" s="23">
        <v>0.3440906030666668</v>
      </c>
      <c r="W199" s="21">
        <v>0</v>
      </c>
      <c r="X199" s="22">
        <v>0</v>
      </c>
      <c r="Y199" s="22">
        <v>0</v>
      </c>
      <c r="Z199" s="22">
        <v>0</v>
      </c>
      <c r="AA199" s="23">
        <v>0</v>
      </c>
      <c r="AB199" s="21">
        <v>0.00799342</v>
      </c>
      <c r="AC199" s="22">
        <v>0</v>
      </c>
      <c r="AD199" s="22">
        <v>0</v>
      </c>
      <c r="AE199" s="22">
        <v>0</v>
      </c>
      <c r="AF199" s="23">
        <v>0</v>
      </c>
      <c r="AG199" s="21">
        <v>0</v>
      </c>
      <c r="AH199" s="22">
        <v>0</v>
      </c>
      <c r="AI199" s="22">
        <v>0</v>
      </c>
      <c r="AJ199" s="22">
        <v>0</v>
      </c>
      <c r="AK199" s="23">
        <v>0</v>
      </c>
      <c r="AL199" s="21">
        <v>0.012389800999999999</v>
      </c>
      <c r="AM199" s="22">
        <v>0</v>
      </c>
      <c r="AN199" s="22">
        <v>0</v>
      </c>
      <c r="AO199" s="22">
        <v>0</v>
      </c>
      <c r="AP199" s="23">
        <v>0</v>
      </c>
      <c r="AQ199" s="21">
        <v>0</v>
      </c>
      <c r="AR199" s="22">
        <v>0</v>
      </c>
      <c r="AS199" s="22">
        <v>0</v>
      </c>
      <c r="AT199" s="22">
        <v>0</v>
      </c>
      <c r="AU199" s="23">
        <v>0</v>
      </c>
      <c r="AV199" s="21">
        <v>27.258866362433334</v>
      </c>
      <c r="AW199" s="22">
        <v>2.194484313523108</v>
      </c>
      <c r="AX199" s="22">
        <v>0</v>
      </c>
      <c r="AY199" s="22">
        <v>0</v>
      </c>
      <c r="AZ199" s="23">
        <v>5.120326918866668</v>
      </c>
      <c r="BA199" s="21">
        <v>0</v>
      </c>
      <c r="BB199" s="22">
        <v>0</v>
      </c>
      <c r="BC199" s="22">
        <v>0</v>
      </c>
      <c r="BD199" s="22">
        <v>0</v>
      </c>
      <c r="BE199" s="23">
        <v>0</v>
      </c>
      <c r="BF199" s="21">
        <v>18.72916352453334</v>
      </c>
      <c r="BG199" s="22">
        <v>0.18543935073333334</v>
      </c>
      <c r="BH199" s="22">
        <v>0</v>
      </c>
      <c r="BI199" s="22">
        <v>0</v>
      </c>
      <c r="BJ199" s="23">
        <v>1.3573522299666665</v>
      </c>
      <c r="BK199" s="24">
        <f>SUM(C199:BJ199)</f>
        <v>68.27981251492312</v>
      </c>
    </row>
    <row r="200" spans="1:63" s="25" customFormat="1" ht="15">
      <c r="A200" s="20"/>
      <c r="B200" s="7" t="s">
        <v>225</v>
      </c>
      <c r="C200" s="21">
        <v>0</v>
      </c>
      <c r="D200" s="22">
        <v>3.430092</v>
      </c>
      <c r="E200" s="22">
        <v>0</v>
      </c>
      <c r="F200" s="22">
        <v>0</v>
      </c>
      <c r="G200" s="23">
        <v>0</v>
      </c>
      <c r="H200" s="21">
        <v>6.834785615300002</v>
      </c>
      <c r="I200" s="22">
        <v>0.44737097020000005</v>
      </c>
      <c r="J200" s="22">
        <v>0</v>
      </c>
      <c r="K200" s="22">
        <v>0</v>
      </c>
      <c r="L200" s="23">
        <v>3.1784510031999997</v>
      </c>
      <c r="M200" s="21">
        <v>0</v>
      </c>
      <c r="N200" s="22">
        <v>0</v>
      </c>
      <c r="O200" s="22">
        <v>0</v>
      </c>
      <c r="P200" s="22">
        <v>0</v>
      </c>
      <c r="Q200" s="23">
        <v>0</v>
      </c>
      <c r="R200" s="21">
        <v>5.741612519933332</v>
      </c>
      <c r="S200" s="22">
        <v>0</v>
      </c>
      <c r="T200" s="22">
        <v>0</v>
      </c>
      <c r="U200" s="22">
        <v>0</v>
      </c>
      <c r="V200" s="23">
        <v>1.0492008919666669</v>
      </c>
      <c r="W200" s="21">
        <v>0</v>
      </c>
      <c r="X200" s="22">
        <v>0</v>
      </c>
      <c r="Y200" s="22">
        <v>0</v>
      </c>
      <c r="Z200" s="22">
        <v>0</v>
      </c>
      <c r="AA200" s="23">
        <v>0</v>
      </c>
      <c r="AB200" s="21">
        <v>1.6525024079333335</v>
      </c>
      <c r="AC200" s="22">
        <v>0.056461566666666664</v>
      </c>
      <c r="AD200" s="22">
        <v>0</v>
      </c>
      <c r="AE200" s="22">
        <v>0</v>
      </c>
      <c r="AF200" s="23">
        <v>0.27126287456666665</v>
      </c>
      <c r="AG200" s="21">
        <v>0</v>
      </c>
      <c r="AH200" s="22">
        <v>0</v>
      </c>
      <c r="AI200" s="22">
        <v>0</v>
      </c>
      <c r="AJ200" s="22">
        <v>0</v>
      </c>
      <c r="AK200" s="23">
        <v>0</v>
      </c>
      <c r="AL200" s="21">
        <v>0.24508961299999998</v>
      </c>
      <c r="AM200" s="22">
        <v>0</v>
      </c>
      <c r="AN200" s="22">
        <v>0</v>
      </c>
      <c r="AO200" s="22">
        <v>0</v>
      </c>
      <c r="AP200" s="23">
        <v>0</v>
      </c>
      <c r="AQ200" s="21">
        <v>0</v>
      </c>
      <c r="AR200" s="22">
        <v>0</v>
      </c>
      <c r="AS200" s="22">
        <v>0</v>
      </c>
      <c r="AT200" s="22">
        <v>0</v>
      </c>
      <c r="AU200" s="23">
        <v>0</v>
      </c>
      <c r="AV200" s="21">
        <v>373.0096865776333</v>
      </c>
      <c r="AW200" s="22">
        <v>14.968478253023328</v>
      </c>
      <c r="AX200" s="22">
        <v>0</v>
      </c>
      <c r="AY200" s="22">
        <v>0</v>
      </c>
      <c r="AZ200" s="23">
        <v>20.975102286100004</v>
      </c>
      <c r="BA200" s="21">
        <v>0</v>
      </c>
      <c r="BB200" s="22">
        <v>0</v>
      </c>
      <c r="BC200" s="22">
        <v>0</v>
      </c>
      <c r="BD200" s="22">
        <v>0</v>
      </c>
      <c r="BE200" s="23">
        <v>0</v>
      </c>
      <c r="BF200" s="21">
        <v>241.5381419192334</v>
      </c>
      <c r="BG200" s="22">
        <v>6.411715076966667</v>
      </c>
      <c r="BH200" s="22">
        <v>2.2584513743000003</v>
      </c>
      <c r="BI200" s="22">
        <v>0</v>
      </c>
      <c r="BJ200" s="23">
        <v>13.478105473833335</v>
      </c>
      <c r="BK200" s="24">
        <f t="shared" si="16"/>
        <v>695.5465104238566</v>
      </c>
    </row>
    <row r="201" spans="1:63" s="25" customFormat="1" ht="15">
      <c r="A201" s="20"/>
      <c r="B201" s="7" t="s">
        <v>213</v>
      </c>
      <c r="C201" s="21">
        <v>0</v>
      </c>
      <c r="D201" s="22">
        <v>47.9180870045</v>
      </c>
      <c r="E201" s="22">
        <v>0</v>
      </c>
      <c r="F201" s="22">
        <v>0</v>
      </c>
      <c r="G201" s="23">
        <v>0</v>
      </c>
      <c r="H201" s="21">
        <v>459.36520253663326</v>
      </c>
      <c r="I201" s="22">
        <v>977.4756821968333</v>
      </c>
      <c r="J201" s="22">
        <v>3.157949443833333</v>
      </c>
      <c r="K201" s="22">
        <v>0</v>
      </c>
      <c r="L201" s="23">
        <v>226.8270065889667</v>
      </c>
      <c r="M201" s="21">
        <v>0</v>
      </c>
      <c r="N201" s="22">
        <v>0</v>
      </c>
      <c r="O201" s="22">
        <v>0</v>
      </c>
      <c r="P201" s="22">
        <v>0</v>
      </c>
      <c r="Q201" s="23">
        <v>0</v>
      </c>
      <c r="R201" s="21">
        <v>184.48217273966668</v>
      </c>
      <c r="S201" s="22">
        <v>75.5392612133</v>
      </c>
      <c r="T201" s="22">
        <v>0</v>
      </c>
      <c r="U201" s="22">
        <v>0</v>
      </c>
      <c r="V201" s="23">
        <v>45.2260250875</v>
      </c>
      <c r="W201" s="21">
        <v>0</v>
      </c>
      <c r="X201" s="22">
        <v>0</v>
      </c>
      <c r="Y201" s="22">
        <v>0</v>
      </c>
      <c r="Z201" s="22">
        <v>0</v>
      </c>
      <c r="AA201" s="23">
        <v>0</v>
      </c>
      <c r="AB201" s="21">
        <v>17.541517526666667</v>
      </c>
      <c r="AC201" s="22">
        <v>0.23860992899999997</v>
      </c>
      <c r="AD201" s="22">
        <v>0</v>
      </c>
      <c r="AE201" s="22">
        <v>0</v>
      </c>
      <c r="AF201" s="23">
        <v>7.1217775822333325</v>
      </c>
      <c r="AG201" s="21">
        <v>0</v>
      </c>
      <c r="AH201" s="22">
        <v>0</v>
      </c>
      <c r="AI201" s="22">
        <v>0</v>
      </c>
      <c r="AJ201" s="22">
        <v>0</v>
      </c>
      <c r="AK201" s="23">
        <v>0</v>
      </c>
      <c r="AL201" s="21">
        <v>10.622586928266665</v>
      </c>
      <c r="AM201" s="22">
        <v>9.927266735533337</v>
      </c>
      <c r="AN201" s="22">
        <v>0</v>
      </c>
      <c r="AO201" s="22">
        <v>0</v>
      </c>
      <c r="AP201" s="23">
        <v>1.4367610997666669</v>
      </c>
      <c r="AQ201" s="21">
        <v>0</v>
      </c>
      <c r="AR201" s="22">
        <v>0</v>
      </c>
      <c r="AS201" s="22">
        <v>0</v>
      </c>
      <c r="AT201" s="22">
        <v>0</v>
      </c>
      <c r="AU201" s="23">
        <v>0</v>
      </c>
      <c r="AV201" s="21">
        <v>5893.280449287593</v>
      </c>
      <c r="AW201" s="22">
        <v>522.8094222820655</v>
      </c>
      <c r="AX201" s="22">
        <v>0.7493877279666666</v>
      </c>
      <c r="AY201" s="22">
        <v>0</v>
      </c>
      <c r="AZ201" s="23">
        <v>1157.5365576195</v>
      </c>
      <c r="BA201" s="21">
        <v>0</v>
      </c>
      <c r="BB201" s="22">
        <v>0</v>
      </c>
      <c r="BC201" s="22">
        <v>0</v>
      </c>
      <c r="BD201" s="22">
        <v>0</v>
      </c>
      <c r="BE201" s="23">
        <v>0</v>
      </c>
      <c r="BF201" s="21">
        <v>2714.2934502985972</v>
      </c>
      <c r="BG201" s="22">
        <v>205.5629709147667</v>
      </c>
      <c r="BH201" s="22">
        <v>0.2547837122666666</v>
      </c>
      <c r="BI201" s="22">
        <v>0</v>
      </c>
      <c r="BJ201" s="23">
        <v>352.69466054333344</v>
      </c>
      <c r="BK201" s="24">
        <f t="shared" si="16"/>
        <v>12914.06158899879</v>
      </c>
    </row>
    <row r="202" spans="1:63" s="25" customFormat="1" ht="15">
      <c r="A202" s="20"/>
      <c r="B202" s="7" t="s">
        <v>214</v>
      </c>
      <c r="C202" s="21">
        <v>0</v>
      </c>
      <c r="D202" s="22">
        <v>0.7005779199000002</v>
      </c>
      <c r="E202" s="22">
        <v>0</v>
      </c>
      <c r="F202" s="22">
        <v>0</v>
      </c>
      <c r="G202" s="23">
        <v>0</v>
      </c>
      <c r="H202" s="21">
        <v>895.6237500312998</v>
      </c>
      <c r="I202" s="22">
        <v>222.49168198310005</v>
      </c>
      <c r="J202" s="22">
        <v>5.040110493799999</v>
      </c>
      <c r="K202" s="22">
        <v>321.38563293446657</v>
      </c>
      <c r="L202" s="23">
        <v>233.39962873416667</v>
      </c>
      <c r="M202" s="21">
        <v>0</v>
      </c>
      <c r="N202" s="22">
        <v>0</v>
      </c>
      <c r="O202" s="22">
        <v>0</v>
      </c>
      <c r="P202" s="22">
        <v>0</v>
      </c>
      <c r="Q202" s="23">
        <v>0</v>
      </c>
      <c r="R202" s="21">
        <v>94.50838547106667</v>
      </c>
      <c r="S202" s="22">
        <v>131.61170144946666</v>
      </c>
      <c r="T202" s="22">
        <v>0</v>
      </c>
      <c r="U202" s="22">
        <v>0</v>
      </c>
      <c r="V202" s="23">
        <v>107.59914343626666</v>
      </c>
      <c r="W202" s="21">
        <v>0</v>
      </c>
      <c r="X202" s="22">
        <v>0</v>
      </c>
      <c r="Y202" s="22">
        <v>0</v>
      </c>
      <c r="Z202" s="22">
        <v>0</v>
      </c>
      <c r="AA202" s="23">
        <v>0</v>
      </c>
      <c r="AB202" s="21">
        <v>8.764452504533333</v>
      </c>
      <c r="AC202" s="22">
        <v>0.11156307413333333</v>
      </c>
      <c r="AD202" s="22">
        <v>0</v>
      </c>
      <c r="AE202" s="22">
        <v>0</v>
      </c>
      <c r="AF202" s="23">
        <v>6.818307663766666</v>
      </c>
      <c r="AG202" s="21">
        <v>0</v>
      </c>
      <c r="AH202" s="22">
        <v>0</v>
      </c>
      <c r="AI202" s="22">
        <v>0</v>
      </c>
      <c r="AJ202" s="22">
        <v>0</v>
      </c>
      <c r="AK202" s="23">
        <v>0</v>
      </c>
      <c r="AL202" s="21">
        <v>4.934501861266665</v>
      </c>
      <c r="AM202" s="22">
        <v>0</v>
      </c>
      <c r="AN202" s="22">
        <v>0</v>
      </c>
      <c r="AO202" s="22">
        <v>0</v>
      </c>
      <c r="AP202" s="23">
        <v>1.1090964388000004</v>
      </c>
      <c r="AQ202" s="21">
        <v>0.007329812833333335</v>
      </c>
      <c r="AR202" s="22">
        <v>0</v>
      </c>
      <c r="AS202" s="22">
        <v>0</v>
      </c>
      <c r="AT202" s="22">
        <v>0</v>
      </c>
      <c r="AU202" s="23">
        <v>0</v>
      </c>
      <c r="AV202" s="21">
        <v>3859.2493174734686</v>
      </c>
      <c r="AW202" s="22">
        <v>172.13772492678982</v>
      </c>
      <c r="AX202" s="22">
        <v>0.4095603010666667</v>
      </c>
      <c r="AY202" s="22">
        <v>0</v>
      </c>
      <c r="AZ202" s="23">
        <v>1787.240630699433</v>
      </c>
      <c r="BA202" s="21">
        <v>0</v>
      </c>
      <c r="BB202" s="22">
        <v>0</v>
      </c>
      <c r="BC202" s="22">
        <v>0</v>
      </c>
      <c r="BD202" s="22">
        <v>0</v>
      </c>
      <c r="BE202" s="23">
        <v>0</v>
      </c>
      <c r="BF202" s="21">
        <v>1866.0618841839994</v>
      </c>
      <c r="BG202" s="22">
        <v>75.00713786926666</v>
      </c>
      <c r="BH202" s="22">
        <v>0.06379990506666669</v>
      </c>
      <c r="BI202" s="22">
        <v>0</v>
      </c>
      <c r="BJ202" s="23">
        <v>672.5105512845666</v>
      </c>
      <c r="BK202" s="24">
        <f t="shared" si="16"/>
        <v>10466.786470452524</v>
      </c>
    </row>
    <row r="203" spans="1:63" s="25" customFormat="1" ht="15">
      <c r="A203" s="20"/>
      <c r="B203" s="7" t="s">
        <v>71</v>
      </c>
      <c r="C203" s="21">
        <v>0</v>
      </c>
      <c r="D203" s="22">
        <v>0.6609675</v>
      </c>
      <c r="E203" s="22">
        <v>0</v>
      </c>
      <c r="F203" s="22">
        <v>0</v>
      </c>
      <c r="G203" s="23">
        <v>0</v>
      </c>
      <c r="H203" s="21">
        <v>32.36635270293334</v>
      </c>
      <c r="I203" s="22">
        <v>6.734418728266668</v>
      </c>
      <c r="J203" s="22">
        <v>0</v>
      </c>
      <c r="K203" s="22">
        <v>0</v>
      </c>
      <c r="L203" s="23">
        <v>16.237938783633332</v>
      </c>
      <c r="M203" s="21">
        <v>0</v>
      </c>
      <c r="N203" s="22">
        <v>0</v>
      </c>
      <c r="O203" s="22">
        <v>0</v>
      </c>
      <c r="P203" s="22">
        <v>0</v>
      </c>
      <c r="Q203" s="23">
        <v>0</v>
      </c>
      <c r="R203" s="21">
        <v>8.226104021266668</v>
      </c>
      <c r="S203" s="22">
        <v>7.768142527766665</v>
      </c>
      <c r="T203" s="22">
        <v>0</v>
      </c>
      <c r="U203" s="22">
        <v>0</v>
      </c>
      <c r="V203" s="23">
        <v>6.5592442209999975</v>
      </c>
      <c r="W203" s="21">
        <v>0</v>
      </c>
      <c r="X203" s="22">
        <v>0</v>
      </c>
      <c r="Y203" s="22">
        <v>0</v>
      </c>
      <c r="Z203" s="22">
        <v>0</v>
      </c>
      <c r="AA203" s="23">
        <v>0</v>
      </c>
      <c r="AB203" s="21">
        <v>1.2103742564</v>
      </c>
      <c r="AC203" s="22">
        <v>0</v>
      </c>
      <c r="AD203" s="22">
        <v>0</v>
      </c>
      <c r="AE203" s="22">
        <v>0</v>
      </c>
      <c r="AF203" s="23">
        <v>0</v>
      </c>
      <c r="AG203" s="21">
        <v>0</v>
      </c>
      <c r="AH203" s="22">
        <v>0</v>
      </c>
      <c r="AI203" s="22">
        <v>0</v>
      </c>
      <c r="AJ203" s="22">
        <v>0</v>
      </c>
      <c r="AK203" s="23">
        <v>0</v>
      </c>
      <c r="AL203" s="21">
        <v>0.008650926833333334</v>
      </c>
      <c r="AM203" s="22">
        <v>0</v>
      </c>
      <c r="AN203" s="22">
        <v>0</v>
      </c>
      <c r="AO203" s="22">
        <v>0</v>
      </c>
      <c r="AP203" s="23">
        <v>0</v>
      </c>
      <c r="AQ203" s="21">
        <v>0</v>
      </c>
      <c r="AR203" s="22">
        <v>0</v>
      </c>
      <c r="AS203" s="22">
        <v>0</v>
      </c>
      <c r="AT203" s="22">
        <v>0</v>
      </c>
      <c r="AU203" s="23">
        <v>0</v>
      </c>
      <c r="AV203" s="21">
        <v>772.6087669651998</v>
      </c>
      <c r="AW203" s="22">
        <v>83.02458235549696</v>
      </c>
      <c r="AX203" s="22">
        <v>0</v>
      </c>
      <c r="AY203" s="22">
        <v>0</v>
      </c>
      <c r="AZ203" s="23">
        <v>152.6818159360666</v>
      </c>
      <c r="BA203" s="21">
        <v>0</v>
      </c>
      <c r="BB203" s="22">
        <v>0</v>
      </c>
      <c r="BC203" s="22">
        <v>0</v>
      </c>
      <c r="BD203" s="22">
        <v>0</v>
      </c>
      <c r="BE203" s="23">
        <v>0</v>
      </c>
      <c r="BF203" s="21">
        <v>205.44754697160002</v>
      </c>
      <c r="BG203" s="22">
        <v>85.10466472463334</v>
      </c>
      <c r="BH203" s="22">
        <v>0.28415604583333337</v>
      </c>
      <c r="BI203" s="22">
        <v>0</v>
      </c>
      <c r="BJ203" s="23">
        <v>53.707238568999976</v>
      </c>
      <c r="BK203" s="24">
        <f t="shared" si="16"/>
        <v>1432.63096523593</v>
      </c>
    </row>
    <row r="204" spans="1:63" s="25" customFormat="1" ht="15">
      <c r="A204" s="20"/>
      <c r="B204" s="7" t="s">
        <v>61</v>
      </c>
      <c r="C204" s="21">
        <v>0</v>
      </c>
      <c r="D204" s="22">
        <v>54.6594458747</v>
      </c>
      <c r="E204" s="22">
        <v>0</v>
      </c>
      <c r="F204" s="22">
        <v>0</v>
      </c>
      <c r="G204" s="23">
        <v>0</v>
      </c>
      <c r="H204" s="21">
        <v>153.6632062781</v>
      </c>
      <c r="I204" s="22">
        <v>88.27457149470001</v>
      </c>
      <c r="J204" s="22">
        <v>0</v>
      </c>
      <c r="K204" s="22">
        <v>0</v>
      </c>
      <c r="L204" s="23">
        <v>310.27679304033325</v>
      </c>
      <c r="M204" s="21">
        <v>0</v>
      </c>
      <c r="N204" s="22">
        <v>0</v>
      </c>
      <c r="O204" s="22">
        <v>0</v>
      </c>
      <c r="P204" s="22">
        <v>0</v>
      </c>
      <c r="Q204" s="23">
        <v>0</v>
      </c>
      <c r="R204" s="21">
        <v>78.1316476049</v>
      </c>
      <c r="S204" s="22">
        <v>29.625568133133335</v>
      </c>
      <c r="T204" s="22">
        <v>0</v>
      </c>
      <c r="U204" s="22">
        <v>0</v>
      </c>
      <c r="V204" s="23">
        <v>87.84673732323331</v>
      </c>
      <c r="W204" s="21">
        <v>0</v>
      </c>
      <c r="X204" s="22">
        <v>0</v>
      </c>
      <c r="Y204" s="22">
        <v>0</v>
      </c>
      <c r="Z204" s="22">
        <v>0</v>
      </c>
      <c r="AA204" s="23">
        <v>0</v>
      </c>
      <c r="AB204" s="21">
        <v>5.3869718797</v>
      </c>
      <c r="AC204" s="22">
        <v>0.009463170533333336</v>
      </c>
      <c r="AD204" s="22">
        <v>0</v>
      </c>
      <c r="AE204" s="22">
        <v>0</v>
      </c>
      <c r="AF204" s="23">
        <v>4.440935987433334</v>
      </c>
      <c r="AG204" s="21">
        <v>0</v>
      </c>
      <c r="AH204" s="22">
        <v>0</v>
      </c>
      <c r="AI204" s="22">
        <v>0</v>
      </c>
      <c r="AJ204" s="22">
        <v>0</v>
      </c>
      <c r="AK204" s="23">
        <v>0</v>
      </c>
      <c r="AL204" s="21">
        <v>3.4109684909666655</v>
      </c>
      <c r="AM204" s="22">
        <v>0.6062802130333335</v>
      </c>
      <c r="AN204" s="22">
        <v>0</v>
      </c>
      <c r="AO204" s="22">
        <v>0</v>
      </c>
      <c r="AP204" s="23">
        <v>1.8005528059666667</v>
      </c>
      <c r="AQ204" s="21">
        <v>0</v>
      </c>
      <c r="AR204" s="22">
        <v>0</v>
      </c>
      <c r="AS204" s="22">
        <v>0</v>
      </c>
      <c r="AT204" s="22">
        <v>0</v>
      </c>
      <c r="AU204" s="23">
        <v>0</v>
      </c>
      <c r="AV204" s="21">
        <v>2379.958757556833</v>
      </c>
      <c r="AW204" s="22">
        <v>98.91696122331027</v>
      </c>
      <c r="AX204" s="22">
        <v>0.5752863376999998</v>
      </c>
      <c r="AY204" s="22">
        <v>0</v>
      </c>
      <c r="AZ204" s="23">
        <v>1649.7043953626348</v>
      </c>
      <c r="BA204" s="21">
        <v>0</v>
      </c>
      <c r="BB204" s="22">
        <v>0</v>
      </c>
      <c r="BC204" s="22">
        <v>0</v>
      </c>
      <c r="BD204" s="22">
        <v>0</v>
      </c>
      <c r="BE204" s="23">
        <v>0</v>
      </c>
      <c r="BF204" s="21">
        <v>1065.0765425887669</v>
      </c>
      <c r="BG204" s="22">
        <v>39.71130333573334</v>
      </c>
      <c r="BH204" s="22">
        <v>0</v>
      </c>
      <c r="BI204" s="22">
        <v>0</v>
      </c>
      <c r="BJ204" s="23">
        <v>701.3098621361663</v>
      </c>
      <c r="BK204" s="24">
        <f t="shared" si="16"/>
        <v>6753.386250837878</v>
      </c>
    </row>
    <row r="205" spans="1:63" s="25" customFormat="1" ht="15">
      <c r="A205" s="20"/>
      <c r="B205" s="7" t="s">
        <v>62</v>
      </c>
      <c r="C205" s="21">
        <v>0</v>
      </c>
      <c r="D205" s="22">
        <v>16.90866763276667</v>
      </c>
      <c r="E205" s="22">
        <v>0</v>
      </c>
      <c r="F205" s="22">
        <v>0</v>
      </c>
      <c r="G205" s="23">
        <v>0</v>
      </c>
      <c r="H205" s="21">
        <v>102.6381464348</v>
      </c>
      <c r="I205" s="22">
        <v>78.6363229723</v>
      </c>
      <c r="J205" s="22">
        <v>0</v>
      </c>
      <c r="K205" s="22">
        <v>0</v>
      </c>
      <c r="L205" s="23">
        <v>96.98395490139998</v>
      </c>
      <c r="M205" s="21">
        <v>0</v>
      </c>
      <c r="N205" s="22">
        <v>0</v>
      </c>
      <c r="O205" s="22">
        <v>0</v>
      </c>
      <c r="P205" s="22">
        <v>0</v>
      </c>
      <c r="Q205" s="23">
        <v>0</v>
      </c>
      <c r="R205" s="21">
        <v>27.3681977011</v>
      </c>
      <c r="S205" s="22">
        <v>16.43845156736667</v>
      </c>
      <c r="T205" s="22">
        <v>0</v>
      </c>
      <c r="U205" s="22">
        <v>0</v>
      </c>
      <c r="V205" s="23">
        <v>21.949460805266668</v>
      </c>
      <c r="W205" s="21">
        <v>0</v>
      </c>
      <c r="X205" s="22">
        <v>0</v>
      </c>
      <c r="Y205" s="22">
        <v>0</v>
      </c>
      <c r="Z205" s="22">
        <v>0</v>
      </c>
      <c r="AA205" s="23">
        <v>0</v>
      </c>
      <c r="AB205" s="21">
        <v>9.515006197633337</v>
      </c>
      <c r="AC205" s="22">
        <v>0.27856316593333336</v>
      </c>
      <c r="AD205" s="22">
        <v>0</v>
      </c>
      <c r="AE205" s="22">
        <v>0</v>
      </c>
      <c r="AF205" s="23">
        <v>2.4850591789333327</v>
      </c>
      <c r="AG205" s="21">
        <v>0</v>
      </c>
      <c r="AH205" s="22">
        <v>0</v>
      </c>
      <c r="AI205" s="22">
        <v>0</v>
      </c>
      <c r="AJ205" s="22">
        <v>0</v>
      </c>
      <c r="AK205" s="23">
        <v>0</v>
      </c>
      <c r="AL205" s="21">
        <v>13.40946044983333</v>
      </c>
      <c r="AM205" s="22">
        <v>0.6077842227999998</v>
      </c>
      <c r="AN205" s="22">
        <v>0</v>
      </c>
      <c r="AO205" s="22">
        <v>0</v>
      </c>
      <c r="AP205" s="23">
        <v>2.3657209540333337</v>
      </c>
      <c r="AQ205" s="21">
        <v>0</v>
      </c>
      <c r="AR205" s="22">
        <v>0</v>
      </c>
      <c r="AS205" s="22">
        <v>0</v>
      </c>
      <c r="AT205" s="22">
        <v>0</v>
      </c>
      <c r="AU205" s="23">
        <v>0</v>
      </c>
      <c r="AV205" s="21">
        <v>975.1580713989008</v>
      </c>
      <c r="AW205" s="22">
        <v>111.43096869363617</v>
      </c>
      <c r="AX205" s="22">
        <v>0.027348896266666672</v>
      </c>
      <c r="AY205" s="22">
        <v>0</v>
      </c>
      <c r="AZ205" s="23">
        <v>718.4608094127668</v>
      </c>
      <c r="BA205" s="21">
        <v>0</v>
      </c>
      <c r="BB205" s="22">
        <v>0</v>
      </c>
      <c r="BC205" s="22">
        <v>0</v>
      </c>
      <c r="BD205" s="22">
        <v>0</v>
      </c>
      <c r="BE205" s="23">
        <v>0</v>
      </c>
      <c r="BF205" s="21">
        <v>552.6811039321008</v>
      </c>
      <c r="BG205" s="22">
        <v>44.211748632433334</v>
      </c>
      <c r="BH205" s="22">
        <v>0.06301057936666667</v>
      </c>
      <c r="BI205" s="22">
        <v>0</v>
      </c>
      <c r="BJ205" s="23">
        <v>187.2743526350667</v>
      </c>
      <c r="BK205" s="24">
        <f t="shared" si="16"/>
        <v>2978.892210364705</v>
      </c>
    </row>
    <row r="206" spans="1:63" s="25" customFormat="1" ht="15">
      <c r="A206" s="20"/>
      <c r="B206" s="7" t="s">
        <v>63</v>
      </c>
      <c r="C206" s="21">
        <v>0</v>
      </c>
      <c r="D206" s="22">
        <v>5.537449884899997</v>
      </c>
      <c r="E206" s="22">
        <v>0</v>
      </c>
      <c r="F206" s="22">
        <v>0</v>
      </c>
      <c r="G206" s="23">
        <v>0</v>
      </c>
      <c r="H206" s="21">
        <v>1.7558174214333333</v>
      </c>
      <c r="I206" s="22">
        <v>1.003524151366667</v>
      </c>
      <c r="J206" s="22">
        <v>0</v>
      </c>
      <c r="K206" s="22">
        <v>0</v>
      </c>
      <c r="L206" s="23">
        <v>0.8102809976999997</v>
      </c>
      <c r="M206" s="21">
        <v>0</v>
      </c>
      <c r="N206" s="22">
        <v>0</v>
      </c>
      <c r="O206" s="22">
        <v>0</v>
      </c>
      <c r="P206" s="22">
        <v>0</v>
      </c>
      <c r="Q206" s="23">
        <v>0</v>
      </c>
      <c r="R206" s="21">
        <v>0.4722179321333333</v>
      </c>
      <c r="S206" s="22">
        <v>0</v>
      </c>
      <c r="T206" s="22">
        <v>0</v>
      </c>
      <c r="U206" s="22">
        <v>0</v>
      </c>
      <c r="V206" s="23">
        <v>0.15077304789999998</v>
      </c>
      <c r="W206" s="21">
        <v>0</v>
      </c>
      <c r="X206" s="22">
        <v>0</v>
      </c>
      <c r="Y206" s="22">
        <v>0</v>
      </c>
      <c r="Z206" s="22">
        <v>0</v>
      </c>
      <c r="AA206" s="23">
        <v>0</v>
      </c>
      <c r="AB206" s="21">
        <v>0</v>
      </c>
      <c r="AC206" s="22">
        <v>0.2739137022666667</v>
      </c>
      <c r="AD206" s="22">
        <v>0</v>
      </c>
      <c r="AE206" s="22">
        <v>0</v>
      </c>
      <c r="AF206" s="23">
        <v>0</v>
      </c>
      <c r="AG206" s="21">
        <v>0</v>
      </c>
      <c r="AH206" s="22">
        <v>0</v>
      </c>
      <c r="AI206" s="22">
        <v>0</v>
      </c>
      <c r="AJ206" s="22">
        <v>0</v>
      </c>
      <c r="AK206" s="23">
        <v>0</v>
      </c>
      <c r="AL206" s="21">
        <v>0.0001763332</v>
      </c>
      <c r="AM206" s="22">
        <v>0</v>
      </c>
      <c r="AN206" s="22">
        <v>0</v>
      </c>
      <c r="AO206" s="22">
        <v>0</v>
      </c>
      <c r="AP206" s="23">
        <v>0</v>
      </c>
      <c r="AQ206" s="21">
        <v>0</v>
      </c>
      <c r="AR206" s="22">
        <v>0</v>
      </c>
      <c r="AS206" s="22">
        <v>0</v>
      </c>
      <c r="AT206" s="22">
        <v>0</v>
      </c>
      <c r="AU206" s="23">
        <v>0</v>
      </c>
      <c r="AV206" s="21">
        <v>2.630086319933333</v>
      </c>
      <c r="AW206" s="22">
        <v>0.03535637266001643</v>
      </c>
      <c r="AX206" s="22">
        <v>0</v>
      </c>
      <c r="AY206" s="22">
        <v>0</v>
      </c>
      <c r="AZ206" s="23">
        <v>3.2287728149333343</v>
      </c>
      <c r="BA206" s="21">
        <v>0</v>
      </c>
      <c r="BB206" s="22">
        <v>0</v>
      </c>
      <c r="BC206" s="22">
        <v>0</v>
      </c>
      <c r="BD206" s="22">
        <v>0</v>
      </c>
      <c r="BE206" s="23">
        <v>0</v>
      </c>
      <c r="BF206" s="21">
        <v>0.6501964151333333</v>
      </c>
      <c r="BG206" s="22">
        <v>0.9740548623333335</v>
      </c>
      <c r="BH206" s="22">
        <v>0</v>
      </c>
      <c r="BI206" s="22">
        <v>0</v>
      </c>
      <c r="BJ206" s="23">
        <v>0.1385586085</v>
      </c>
      <c r="BK206" s="24">
        <f t="shared" si="16"/>
        <v>17.661178864393346</v>
      </c>
    </row>
    <row r="207" spans="1:63" s="25" customFormat="1" ht="15">
      <c r="A207" s="20"/>
      <c r="B207" s="7" t="s">
        <v>215</v>
      </c>
      <c r="C207" s="21">
        <v>0</v>
      </c>
      <c r="D207" s="22">
        <v>25.107083303733326</v>
      </c>
      <c r="E207" s="22">
        <v>0</v>
      </c>
      <c r="F207" s="22">
        <v>0</v>
      </c>
      <c r="G207" s="23">
        <v>0</v>
      </c>
      <c r="H207" s="21">
        <v>96.22863445713331</v>
      </c>
      <c r="I207" s="22">
        <v>34.4979788393</v>
      </c>
      <c r="J207" s="22">
        <v>0</v>
      </c>
      <c r="K207" s="22">
        <v>0</v>
      </c>
      <c r="L207" s="23">
        <v>79.17037814980002</v>
      </c>
      <c r="M207" s="21">
        <v>0</v>
      </c>
      <c r="N207" s="22">
        <v>0</v>
      </c>
      <c r="O207" s="22">
        <v>0</v>
      </c>
      <c r="P207" s="22">
        <v>0</v>
      </c>
      <c r="Q207" s="23">
        <v>0</v>
      </c>
      <c r="R207" s="21">
        <v>69.4871855052</v>
      </c>
      <c r="S207" s="22">
        <v>9.637067916566666</v>
      </c>
      <c r="T207" s="22">
        <v>0</v>
      </c>
      <c r="U207" s="22">
        <v>0</v>
      </c>
      <c r="V207" s="23">
        <v>22.331649296799988</v>
      </c>
      <c r="W207" s="21">
        <v>0</v>
      </c>
      <c r="X207" s="22">
        <v>0</v>
      </c>
      <c r="Y207" s="22">
        <v>0</v>
      </c>
      <c r="Z207" s="22">
        <v>0</v>
      </c>
      <c r="AA207" s="23">
        <v>0</v>
      </c>
      <c r="AB207" s="21">
        <v>9.982175571233336</v>
      </c>
      <c r="AC207" s="22">
        <v>0.13388156253333333</v>
      </c>
      <c r="AD207" s="22">
        <v>0</v>
      </c>
      <c r="AE207" s="22">
        <v>0</v>
      </c>
      <c r="AF207" s="23">
        <v>5.432030012066666</v>
      </c>
      <c r="AG207" s="21">
        <v>0</v>
      </c>
      <c r="AH207" s="22">
        <v>0</v>
      </c>
      <c r="AI207" s="22">
        <v>0</v>
      </c>
      <c r="AJ207" s="22">
        <v>0</v>
      </c>
      <c r="AK207" s="23">
        <v>0</v>
      </c>
      <c r="AL207" s="21">
        <v>12.596641162933333</v>
      </c>
      <c r="AM207" s="22">
        <v>0.020383276666666665</v>
      </c>
      <c r="AN207" s="22">
        <v>0</v>
      </c>
      <c r="AO207" s="22">
        <v>0</v>
      </c>
      <c r="AP207" s="23">
        <v>2.3698369378</v>
      </c>
      <c r="AQ207" s="21">
        <v>0</v>
      </c>
      <c r="AR207" s="22">
        <v>0</v>
      </c>
      <c r="AS207" s="22">
        <v>0</v>
      </c>
      <c r="AT207" s="22">
        <v>0</v>
      </c>
      <c r="AU207" s="23">
        <v>0</v>
      </c>
      <c r="AV207" s="21">
        <v>1658.0474181743684</v>
      </c>
      <c r="AW207" s="22">
        <v>122.8634379129924</v>
      </c>
      <c r="AX207" s="22">
        <v>0.03689778576666667</v>
      </c>
      <c r="AY207" s="22">
        <v>0</v>
      </c>
      <c r="AZ207" s="23">
        <v>853.4875003448672</v>
      </c>
      <c r="BA207" s="21">
        <v>0</v>
      </c>
      <c r="BB207" s="22">
        <v>0</v>
      </c>
      <c r="BC207" s="22">
        <v>0</v>
      </c>
      <c r="BD207" s="22">
        <v>0</v>
      </c>
      <c r="BE207" s="23">
        <v>0</v>
      </c>
      <c r="BF207" s="21">
        <v>1169.267718639534</v>
      </c>
      <c r="BG207" s="22">
        <v>38.29270869173334</v>
      </c>
      <c r="BH207" s="22">
        <v>0.32299833486666674</v>
      </c>
      <c r="BI207" s="22">
        <v>0</v>
      </c>
      <c r="BJ207" s="23">
        <v>230.9949326567333</v>
      </c>
      <c r="BK207" s="24">
        <f t="shared" si="16"/>
        <v>4440.3085385326285</v>
      </c>
    </row>
    <row r="208" spans="1:63" s="25" customFormat="1" ht="15">
      <c r="A208" s="20"/>
      <c r="B208" s="7" t="s">
        <v>216</v>
      </c>
      <c r="C208" s="21">
        <v>0</v>
      </c>
      <c r="D208" s="22">
        <v>0.6782147006333336</v>
      </c>
      <c r="E208" s="22">
        <v>0</v>
      </c>
      <c r="F208" s="22">
        <v>0</v>
      </c>
      <c r="G208" s="23">
        <v>0</v>
      </c>
      <c r="H208" s="21">
        <v>2.7342745983000007</v>
      </c>
      <c r="I208" s="22">
        <v>0.14461188263333333</v>
      </c>
      <c r="J208" s="22">
        <v>0</v>
      </c>
      <c r="K208" s="22">
        <v>0</v>
      </c>
      <c r="L208" s="23">
        <v>2.903400759166667</v>
      </c>
      <c r="M208" s="21">
        <v>0</v>
      </c>
      <c r="N208" s="22">
        <v>0</v>
      </c>
      <c r="O208" s="22">
        <v>0</v>
      </c>
      <c r="P208" s="22">
        <v>0</v>
      </c>
      <c r="Q208" s="23">
        <v>0</v>
      </c>
      <c r="R208" s="21">
        <v>1.1139214166666667</v>
      </c>
      <c r="S208" s="22">
        <v>0</v>
      </c>
      <c r="T208" s="22">
        <v>0</v>
      </c>
      <c r="U208" s="22">
        <v>0</v>
      </c>
      <c r="V208" s="23">
        <v>0.7829035057</v>
      </c>
      <c r="W208" s="21">
        <v>0</v>
      </c>
      <c r="X208" s="22">
        <v>0</v>
      </c>
      <c r="Y208" s="22">
        <v>0</v>
      </c>
      <c r="Z208" s="22">
        <v>0</v>
      </c>
      <c r="AA208" s="23">
        <v>0</v>
      </c>
      <c r="AB208" s="21">
        <v>0.09095082116666664</v>
      </c>
      <c r="AC208" s="22">
        <v>0.0005286523666666664</v>
      </c>
      <c r="AD208" s="22">
        <v>0</v>
      </c>
      <c r="AE208" s="22">
        <v>0</v>
      </c>
      <c r="AF208" s="23">
        <v>0.11320134286666667</v>
      </c>
      <c r="AG208" s="21">
        <v>0</v>
      </c>
      <c r="AH208" s="22">
        <v>0</v>
      </c>
      <c r="AI208" s="22">
        <v>0</v>
      </c>
      <c r="AJ208" s="22">
        <v>0</v>
      </c>
      <c r="AK208" s="23">
        <v>0</v>
      </c>
      <c r="AL208" s="21">
        <v>0.083961011</v>
      </c>
      <c r="AM208" s="22">
        <v>0</v>
      </c>
      <c r="AN208" s="22">
        <v>0</v>
      </c>
      <c r="AO208" s="22">
        <v>0</v>
      </c>
      <c r="AP208" s="23">
        <v>0.0180662916</v>
      </c>
      <c r="AQ208" s="21">
        <v>0</v>
      </c>
      <c r="AR208" s="22">
        <v>0</v>
      </c>
      <c r="AS208" s="22">
        <v>0</v>
      </c>
      <c r="AT208" s="22">
        <v>0</v>
      </c>
      <c r="AU208" s="23">
        <v>0</v>
      </c>
      <c r="AV208" s="21">
        <v>22.21736053853334</v>
      </c>
      <c r="AW208" s="22">
        <v>3.956820601237207</v>
      </c>
      <c r="AX208" s="22">
        <v>0</v>
      </c>
      <c r="AY208" s="22">
        <v>0</v>
      </c>
      <c r="AZ208" s="23">
        <v>24.119441836100005</v>
      </c>
      <c r="BA208" s="21">
        <v>0</v>
      </c>
      <c r="BB208" s="22">
        <v>0</v>
      </c>
      <c r="BC208" s="22">
        <v>0</v>
      </c>
      <c r="BD208" s="22">
        <v>0</v>
      </c>
      <c r="BE208" s="23">
        <v>0</v>
      </c>
      <c r="BF208" s="21">
        <v>13.50889643586667</v>
      </c>
      <c r="BG208" s="22">
        <v>1.0726815988666667</v>
      </c>
      <c r="BH208" s="22">
        <v>0</v>
      </c>
      <c r="BI208" s="22">
        <v>0</v>
      </c>
      <c r="BJ208" s="23">
        <v>6.155781056166666</v>
      </c>
      <c r="BK208" s="24">
        <f t="shared" si="16"/>
        <v>79.69501704887055</v>
      </c>
    </row>
    <row r="209" spans="1:63" s="25" customFormat="1" ht="15">
      <c r="A209" s="20"/>
      <c r="B209" s="7" t="s">
        <v>217</v>
      </c>
      <c r="C209" s="21">
        <v>0</v>
      </c>
      <c r="D209" s="22">
        <v>0.8087355653333334</v>
      </c>
      <c r="E209" s="22">
        <v>0</v>
      </c>
      <c r="F209" s="22">
        <v>0</v>
      </c>
      <c r="G209" s="23">
        <v>0</v>
      </c>
      <c r="H209" s="21">
        <v>21.775718806333337</v>
      </c>
      <c r="I209" s="22">
        <v>5.766780618266666</v>
      </c>
      <c r="J209" s="22">
        <v>1.0996862504999996</v>
      </c>
      <c r="K209" s="22">
        <v>0</v>
      </c>
      <c r="L209" s="23">
        <v>18.033457986566663</v>
      </c>
      <c r="M209" s="21">
        <v>0</v>
      </c>
      <c r="N209" s="22">
        <v>0</v>
      </c>
      <c r="O209" s="22">
        <v>0</v>
      </c>
      <c r="P209" s="22">
        <v>0</v>
      </c>
      <c r="Q209" s="23">
        <v>0</v>
      </c>
      <c r="R209" s="21">
        <v>10.620973704066664</v>
      </c>
      <c r="S209" s="22">
        <v>7.449099545600001</v>
      </c>
      <c r="T209" s="22">
        <v>0</v>
      </c>
      <c r="U209" s="22">
        <v>0</v>
      </c>
      <c r="V209" s="23">
        <v>7.424267307133334</v>
      </c>
      <c r="W209" s="21">
        <v>0</v>
      </c>
      <c r="X209" s="22">
        <v>0</v>
      </c>
      <c r="Y209" s="22">
        <v>0</v>
      </c>
      <c r="Z209" s="22">
        <v>0</v>
      </c>
      <c r="AA209" s="23">
        <v>0</v>
      </c>
      <c r="AB209" s="21">
        <v>10.80375792176667</v>
      </c>
      <c r="AC209" s="22">
        <v>3.849955071066667</v>
      </c>
      <c r="AD209" s="22">
        <v>0</v>
      </c>
      <c r="AE209" s="22">
        <v>0</v>
      </c>
      <c r="AF209" s="23">
        <v>8.717140089966666</v>
      </c>
      <c r="AG209" s="21">
        <v>0</v>
      </c>
      <c r="AH209" s="22">
        <v>0</v>
      </c>
      <c r="AI209" s="22">
        <v>0</v>
      </c>
      <c r="AJ209" s="22">
        <v>0</v>
      </c>
      <c r="AK209" s="23">
        <v>0</v>
      </c>
      <c r="AL209" s="21">
        <v>0.06349522563333333</v>
      </c>
      <c r="AM209" s="22">
        <v>0</v>
      </c>
      <c r="AN209" s="22">
        <v>0</v>
      </c>
      <c r="AO209" s="22">
        <v>0</v>
      </c>
      <c r="AP209" s="23">
        <v>0.008738175966666668</v>
      </c>
      <c r="AQ209" s="21">
        <v>0</v>
      </c>
      <c r="AR209" s="22">
        <v>0</v>
      </c>
      <c r="AS209" s="22">
        <v>0</v>
      </c>
      <c r="AT209" s="22">
        <v>0</v>
      </c>
      <c r="AU209" s="23">
        <v>0</v>
      </c>
      <c r="AV209" s="21">
        <v>826.4744393999335</v>
      </c>
      <c r="AW209" s="22">
        <v>103.5882805130754</v>
      </c>
      <c r="AX209" s="22">
        <v>0</v>
      </c>
      <c r="AY209" s="22">
        <v>0</v>
      </c>
      <c r="AZ209" s="23">
        <v>316.1846941565669</v>
      </c>
      <c r="BA209" s="21">
        <v>0</v>
      </c>
      <c r="BB209" s="22">
        <v>0</v>
      </c>
      <c r="BC209" s="22">
        <v>0</v>
      </c>
      <c r="BD209" s="22">
        <v>0</v>
      </c>
      <c r="BE209" s="23">
        <v>0</v>
      </c>
      <c r="BF209" s="21">
        <v>441.51954048099986</v>
      </c>
      <c r="BG209" s="22">
        <v>59.79997391276669</v>
      </c>
      <c r="BH209" s="22">
        <v>0</v>
      </c>
      <c r="BI209" s="22">
        <v>0</v>
      </c>
      <c r="BJ209" s="23">
        <v>102.89220704213339</v>
      </c>
      <c r="BK209" s="24">
        <f t="shared" si="16"/>
        <v>1946.8809417736759</v>
      </c>
    </row>
    <row r="210" spans="1:63" s="25" customFormat="1" ht="15">
      <c r="A210" s="20"/>
      <c r="B210" s="7" t="s">
        <v>64</v>
      </c>
      <c r="C210" s="21">
        <v>0</v>
      </c>
      <c r="D210" s="22">
        <v>0.7318780704666669</v>
      </c>
      <c r="E210" s="22">
        <v>0</v>
      </c>
      <c r="F210" s="22">
        <v>0</v>
      </c>
      <c r="G210" s="23">
        <v>0</v>
      </c>
      <c r="H210" s="21">
        <v>13.522773139</v>
      </c>
      <c r="I210" s="22">
        <v>20.927711218400002</v>
      </c>
      <c r="J210" s="22">
        <v>0</v>
      </c>
      <c r="K210" s="22">
        <v>0</v>
      </c>
      <c r="L210" s="23">
        <v>7.1689938651333325</v>
      </c>
      <c r="M210" s="21">
        <v>0</v>
      </c>
      <c r="N210" s="22">
        <v>0</v>
      </c>
      <c r="O210" s="22">
        <v>0</v>
      </c>
      <c r="P210" s="22">
        <v>0</v>
      </c>
      <c r="Q210" s="23">
        <v>0</v>
      </c>
      <c r="R210" s="21">
        <v>4.406308473766666</v>
      </c>
      <c r="S210" s="22">
        <v>18.54243634583334</v>
      </c>
      <c r="T210" s="22">
        <v>0</v>
      </c>
      <c r="U210" s="22">
        <v>0</v>
      </c>
      <c r="V210" s="23">
        <v>0.9014735093000001</v>
      </c>
      <c r="W210" s="21">
        <v>0</v>
      </c>
      <c r="X210" s="22">
        <v>0</v>
      </c>
      <c r="Y210" s="22">
        <v>0</v>
      </c>
      <c r="Z210" s="22">
        <v>0</v>
      </c>
      <c r="AA210" s="23">
        <v>0</v>
      </c>
      <c r="AB210" s="21">
        <v>0.08563892246666664</v>
      </c>
      <c r="AC210" s="22">
        <v>0</v>
      </c>
      <c r="AD210" s="22">
        <v>0</v>
      </c>
      <c r="AE210" s="22">
        <v>0</v>
      </c>
      <c r="AF210" s="23">
        <v>0.019064128166666666</v>
      </c>
      <c r="AG210" s="21">
        <v>0</v>
      </c>
      <c r="AH210" s="22">
        <v>0</v>
      </c>
      <c r="AI210" s="22">
        <v>0</v>
      </c>
      <c r="AJ210" s="22">
        <v>0</v>
      </c>
      <c r="AK210" s="23">
        <v>0</v>
      </c>
      <c r="AL210" s="21">
        <v>0.15868926233333336</v>
      </c>
      <c r="AM210" s="22">
        <v>0</v>
      </c>
      <c r="AN210" s="22">
        <v>0</v>
      </c>
      <c r="AO210" s="22">
        <v>0</v>
      </c>
      <c r="AP210" s="23">
        <v>0</v>
      </c>
      <c r="AQ210" s="21">
        <v>0</v>
      </c>
      <c r="AR210" s="22">
        <v>0</v>
      </c>
      <c r="AS210" s="22">
        <v>0</v>
      </c>
      <c r="AT210" s="22">
        <v>0</v>
      </c>
      <c r="AU210" s="23">
        <v>0</v>
      </c>
      <c r="AV210" s="21">
        <v>45.21800653060002</v>
      </c>
      <c r="AW210" s="22">
        <v>6.344022501500517</v>
      </c>
      <c r="AX210" s="22">
        <v>0</v>
      </c>
      <c r="AY210" s="22">
        <v>0</v>
      </c>
      <c r="AZ210" s="23">
        <v>8.501401326566668</v>
      </c>
      <c r="BA210" s="21">
        <v>0</v>
      </c>
      <c r="BB210" s="22">
        <v>0</v>
      </c>
      <c r="BC210" s="22">
        <v>0</v>
      </c>
      <c r="BD210" s="22">
        <v>0</v>
      </c>
      <c r="BE210" s="23">
        <v>0</v>
      </c>
      <c r="BF210" s="21">
        <v>14.975000061733333</v>
      </c>
      <c r="BG210" s="22">
        <v>1.6099713864666667</v>
      </c>
      <c r="BH210" s="22">
        <v>0</v>
      </c>
      <c r="BI210" s="22">
        <v>0</v>
      </c>
      <c r="BJ210" s="23">
        <v>3.336960453233334</v>
      </c>
      <c r="BK210" s="24">
        <f t="shared" si="16"/>
        <v>146.45032919496722</v>
      </c>
    </row>
    <row r="211" spans="1:63" s="25" customFormat="1" ht="15">
      <c r="A211" s="20"/>
      <c r="B211" s="7" t="s">
        <v>65</v>
      </c>
      <c r="C211" s="21">
        <v>0</v>
      </c>
      <c r="D211" s="22">
        <v>2.2289943631333333</v>
      </c>
      <c r="E211" s="22">
        <v>0</v>
      </c>
      <c r="F211" s="22">
        <v>0</v>
      </c>
      <c r="G211" s="23">
        <v>0</v>
      </c>
      <c r="H211" s="21">
        <v>163.38508711739996</v>
      </c>
      <c r="I211" s="22">
        <v>46.85752445683333</v>
      </c>
      <c r="J211" s="22">
        <v>0</v>
      </c>
      <c r="K211" s="22">
        <v>0</v>
      </c>
      <c r="L211" s="23">
        <v>106.38939031323332</v>
      </c>
      <c r="M211" s="21">
        <v>0</v>
      </c>
      <c r="N211" s="22">
        <v>0</v>
      </c>
      <c r="O211" s="22">
        <v>0</v>
      </c>
      <c r="P211" s="22">
        <v>0</v>
      </c>
      <c r="Q211" s="23">
        <v>0</v>
      </c>
      <c r="R211" s="21">
        <v>52.457511449566674</v>
      </c>
      <c r="S211" s="22">
        <v>0.7715405639333335</v>
      </c>
      <c r="T211" s="22">
        <v>0</v>
      </c>
      <c r="U211" s="22">
        <v>0</v>
      </c>
      <c r="V211" s="23">
        <v>30.79010152896667</v>
      </c>
      <c r="W211" s="21">
        <v>0</v>
      </c>
      <c r="X211" s="22">
        <v>0</v>
      </c>
      <c r="Y211" s="22">
        <v>0</v>
      </c>
      <c r="Z211" s="22">
        <v>0</v>
      </c>
      <c r="AA211" s="23">
        <v>0</v>
      </c>
      <c r="AB211" s="21">
        <v>1.2489098148999997</v>
      </c>
      <c r="AC211" s="22">
        <v>0.0008721221333333331</v>
      </c>
      <c r="AD211" s="22">
        <v>0</v>
      </c>
      <c r="AE211" s="22">
        <v>0</v>
      </c>
      <c r="AF211" s="23">
        <v>0.19474139226666665</v>
      </c>
      <c r="AG211" s="21">
        <v>0</v>
      </c>
      <c r="AH211" s="22">
        <v>0</v>
      </c>
      <c r="AI211" s="22">
        <v>0</v>
      </c>
      <c r="AJ211" s="22">
        <v>0</v>
      </c>
      <c r="AK211" s="23">
        <v>0</v>
      </c>
      <c r="AL211" s="21">
        <v>0.5183628077</v>
      </c>
      <c r="AM211" s="22">
        <v>0</v>
      </c>
      <c r="AN211" s="22">
        <v>0</v>
      </c>
      <c r="AO211" s="22">
        <v>0</v>
      </c>
      <c r="AP211" s="23">
        <v>0.11802238436666669</v>
      </c>
      <c r="AQ211" s="21">
        <v>0</v>
      </c>
      <c r="AR211" s="22">
        <v>0</v>
      </c>
      <c r="AS211" s="22">
        <v>0</v>
      </c>
      <c r="AT211" s="22">
        <v>0</v>
      </c>
      <c r="AU211" s="23">
        <v>0</v>
      </c>
      <c r="AV211" s="21">
        <v>911.4234352490992</v>
      </c>
      <c r="AW211" s="22">
        <v>129.94810515821982</v>
      </c>
      <c r="AX211" s="22">
        <v>0.007649948000000001</v>
      </c>
      <c r="AY211" s="22">
        <v>0</v>
      </c>
      <c r="AZ211" s="23">
        <v>467.23540355443293</v>
      </c>
      <c r="BA211" s="21">
        <v>0</v>
      </c>
      <c r="BB211" s="22">
        <v>0</v>
      </c>
      <c r="BC211" s="22">
        <v>0</v>
      </c>
      <c r="BD211" s="22">
        <v>0</v>
      </c>
      <c r="BE211" s="23">
        <v>0</v>
      </c>
      <c r="BF211" s="21">
        <v>369.20472568350004</v>
      </c>
      <c r="BG211" s="22">
        <v>31.744087990066667</v>
      </c>
      <c r="BH211" s="22">
        <v>0.032038991533333346</v>
      </c>
      <c r="BI211" s="22">
        <v>0</v>
      </c>
      <c r="BJ211" s="23">
        <v>108.44815458026666</v>
      </c>
      <c r="BK211" s="24">
        <f t="shared" si="16"/>
        <v>2423.0046594695523</v>
      </c>
    </row>
    <row r="212" spans="1:63" s="25" customFormat="1" ht="15">
      <c r="A212" s="20"/>
      <c r="B212" s="7" t="s">
        <v>218</v>
      </c>
      <c r="C212" s="21">
        <v>0</v>
      </c>
      <c r="D212" s="22">
        <v>0.7059979919333336</v>
      </c>
      <c r="E212" s="22">
        <v>0</v>
      </c>
      <c r="F212" s="22">
        <v>0</v>
      </c>
      <c r="G212" s="23">
        <v>0</v>
      </c>
      <c r="H212" s="21">
        <v>31.80606138606666</v>
      </c>
      <c r="I212" s="22">
        <v>5.709530111799999</v>
      </c>
      <c r="J212" s="22">
        <v>0</v>
      </c>
      <c r="K212" s="22">
        <v>0</v>
      </c>
      <c r="L212" s="23">
        <v>43.785809193366674</v>
      </c>
      <c r="M212" s="21">
        <v>0</v>
      </c>
      <c r="N212" s="22">
        <v>0</v>
      </c>
      <c r="O212" s="22">
        <v>0</v>
      </c>
      <c r="P212" s="22">
        <v>0</v>
      </c>
      <c r="Q212" s="23">
        <v>0</v>
      </c>
      <c r="R212" s="21">
        <v>18.03977421893334</v>
      </c>
      <c r="S212" s="22">
        <v>0.022980633366666673</v>
      </c>
      <c r="T212" s="22">
        <v>0</v>
      </c>
      <c r="U212" s="22">
        <v>0</v>
      </c>
      <c r="V212" s="23">
        <v>13.1594871971</v>
      </c>
      <c r="W212" s="21">
        <v>0</v>
      </c>
      <c r="X212" s="22">
        <v>0</v>
      </c>
      <c r="Y212" s="22">
        <v>0</v>
      </c>
      <c r="Z212" s="22">
        <v>0</v>
      </c>
      <c r="AA212" s="23">
        <v>0</v>
      </c>
      <c r="AB212" s="21">
        <v>3.9430618548</v>
      </c>
      <c r="AC212" s="22">
        <v>0.0005885180666666664</v>
      </c>
      <c r="AD212" s="22">
        <v>0</v>
      </c>
      <c r="AE212" s="22">
        <v>0</v>
      </c>
      <c r="AF212" s="23">
        <v>1.8497507670333333</v>
      </c>
      <c r="AG212" s="21">
        <v>0</v>
      </c>
      <c r="AH212" s="22">
        <v>0</v>
      </c>
      <c r="AI212" s="22">
        <v>0</v>
      </c>
      <c r="AJ212" s="22">
        <v>0</v>
      </c>
      <c r="AK212" s="23">
        <v>0</v>
      </c>
      <c r="AL212" s="21">
        <v>3.8862574767666658</v>
      </c>
      <c r="AM212" s="22">
        <v>0.017362985900000003</v>
      </c>
      <c r="AN212" s="22">
        <v>0</v>
      </c>
      <c r="AO212" s="22">
        <v>0</v>
      </c>
      <c r="AP212" s="23">
        <v>1.2228747512666667</v>
      </c>
      <c r="AQ212" s="21">
        <v>0</v>
      </c>
      <c r="AR212" s="22">
        <v>0</v>
      </c>
      <c r="AS212" s="22">
        <v>0</v>
      </c>
      <c r="AT212" s="22">
        <v>0</v>
      </c>
      <c r="AU212" s="23">
        <v>0</v>
      </c>
      <c r="AV212" s="21">
        <v>451.4214444264993</v>
      </c>
      <c r="AW212" s="22">
        <v>17.46011363673459</v>
      </c>
      <c r="AX212" s="22">
        <v>0</v>
      </c>
      <c r="AY212" s="22">
        <v>0</v>
      </c>
      <c r="AZ212" s="23">
        <v>452.9662325808669</v>
      </c>
      <c r="BA212" s="21">
        <v>0</v>
      </c>
      <c r="BB212" s="22">
        <v>0</v>
      </c>
      <c r="BC212" s="22">
        <v>0</v>
      </c>
      <c r="BD212" s="22">
        <v>0</v>
      </c>
      <c r="BE212" s="23">
        <v>0</v>
      </c>
      <c r="BF212" s="21">
        <v>268.7155940503996</v>
      </c>
      <c r="BG212" s="22">
        <v>7.576407300266666</v>
      </c>
      <c r="BH212" s="22">
        <v>0.22052026103333341</v>
      </c>
      <c r="BI212" s="22">
        <v>0</v>
      </c>
      <c r="BJ212" s="23">
        <v>130.81796221329992</v>
      </c>
      <c r="BK212" s="24">
        <f t="shared" si="16"/>
        <v>1453.3278115555004</v>
      </c>
    </row>
    <row r="213" spans="1:63" s="25" customFormat="1" ht="15">
      <c r="A213" s="20"/>
      <c r="B213" s="7" t="s">
        <v>219</v>
      </c>
      <c r="C213" s="21">
        <v>0</v>
      </c>
      <c r="D213" s="22">
        <v>0.7207340404666664</v>
      </c>
      <c r="E213" s="22">
        <v>0</v>
      </c>
      <c r="F213" s="22">
        <v>0</v>
      </c>
      <c r="G213" s="23">
        <v>0</v>
      </c>
      <c r="H213" s="21">
        <v>0.9059374340999997</v>
      </c>
      <c r="I213" s="22">
        <v>0.003898223166666667</v>
      </c>
      <c r="J213" s="22">
        <v>0</v>
      </c>
      <c r="K213" s="22">
        <v>0</v>
      </c>
      <c r="L213" s="23">
        <v>2.414012787633332</v>
      </c>
      <c r="M213" s="21">
        <v>0</v>
      </c>
      <c r="N213" s="22">
        <v>0</v>
      </c>
      <c r="O213" s="22">
        <v>0</v>
      </c>
      <c r="P213" s="22">
        <v>0</v>
      </c>
      <c r="Q213" s="23">
        <v>0</v>
      </c>
      <c r="R213" s="21">
        <v>0.29314036996666665</v>
      </c>
      <c r="S213" s="22">
        <v>0.4467484080333333</v>
      </c>
      <c r="T213" s="22">
        <v>0</v>
      </c>
      <c r="U213" s="22">
        <v>0</v>
      </c>
      <c r="V213" s="23">
        <v>0.5520335991666666</v>
      </c>
      <c r="W213" s="21">
        <v>0</v>
      </c>
      <c r="X213" s="22">
        <v>0</v>
      </c>
      <c r="Y213" s="22">
        <v>0</v>
      </c>
      <c r="Z213" s="22">
        <v>0</v>
      </c>
      <c r="AA213" s="23">
        <v>0</v>
      </c>
      <c r="AB213" s="21">
        <v>0.04770255736666666</v>
      </c>
      <c r="AC213" s="22">
        <v>0</v>
      </c>
      <c r="AD213" s="22">
        <v>0</v>
      </c>
      <c r="AE213" s="22">
        <v>0</v>
      </c>
      <c r="AF213" s="23">
        <v>0.022716788266666666</v>
      </c>
      <c r="AG213" s="21">
        <v>0</v>
      </c>
      <c r="AH213" s="22">
        <v>0</v>
      </c>
      <c r="AI213" s="22">
        <v>0</v>
      </c>
      <c r="AJ213" s="22">
        <v>0</v>
      </c>
      <c r="AK213" s="23">
        <v>0</v>
      </c>
      <c r="AL213" s="21">
        <v>0.023493749</v>
      </c>
      <c r="AM213" s="22">
        <v>0</v>
      </c>
      <c r="AN213" s="22">
        <v>0</v>
      </c>
      <c r="AO213" s="22">
        <v>0</v>
      </c>
      <c r="AP213" s="23">
        <v>0.009026200966666665</v>
      </c>
      <c r="AQ213" s="21">
        <v>0</v>
      </c>
      <c r="AR213" s="22">
        <v>0</v>
      </c>
      <c r="AS213" s="22">
        <v>0</v>
      </c>
      <c r="AT213" s="22">
        <v>0</v>
      </c>
      <c r="AU213" s="23">
        <v>0</v>
      </c>
      <c r="AV213" s="21">
        <v>4.5888821387</v>
      </c>
      <c r="AW213" s="22">
        <v>1.716306677909397</v>
      </c>
      <c r="AX213" s="22">
        <v>0</v>
      </c>
      <c r="AY213" s="22">
        <v>0</v>
      </c>
      <c r="AZ213" s="23">
        <v>9.156189452100001</v>
      </c>
      <c r="BA213" s="21">
        <v>0</v>
      </c>
      <c r="BB213" s="22">
        <v>0</v>
      </c>
      <c r="BC213" s="22">
        <v>0</v>
      </c>
      <c r="BD213" s="22">
        <v>0</v>
      </c>
      <c r="BE213" s="23">
        <v>0</v>
      </c>
      <c r="BF213" s="21">
        <v>2.8120025514000004</v>
      </c>
      <c r="BG213" s="22">
        <v>0.001193255666666667</v>
      </c>
      <c r="BH213" s="22">
        <v>0</v>
      </c>
      <c r="BI213" s="22">
        <v>0</v>
      </c>
      <c r="BJ213" s="23">
        <v>2.6265836676666665</v>
      </c>
      <c r="BK213" s="24">
        <f t="shared" si="16"/>
        <v>26.34060190157606</v>
      </c>
    </row>
    <row r="214" spans="1:63" s="25" customFormat="1" ht="15">
      <c r="A214" s="20"/>
      <c r="B214" s="7" t="s">
        <v>69</v>
      </c>
      <c r="C214" s="21">
        <v>0</v>
      </c>
      <c r="D214" s="22">
        <v>0.721873</v>
      </c>
      <c r="E214" s="22">
        <v>0</v>
      </c>
      <c r="F214" s="22">
        <v>0</v>
      </c>
      <c r="G214" s="23">
        <v>0</v>
      </c>
      <c r="H214" s="21">
        <v>23.22616658493333</v>
      </c>
      <c r="I214" s="22">
        <v>0</v>
      </c>
      <c r="J214" s="22">
        <v>0</v>
      </c>
      <c r="K214" s="22">
        <v>0</v>
      </c>
      <c r="L214" s="23">
        <v>4.8555393589666656</v>
      </c>
      <c r="M214" s="21">
        <v>0</v>
      </c>
      <c r="N214" s="22">
        <v>0</v>
      </c>
      <c r="O214" s="22">
        <v>0</v>
      </c>
      <c r="P214" s="22">
        <v>0</v>
      </c>
      <c r="Q214" s="23">
        <v>0</v>
      </c>
      <c r="R214" s="21">
        <v>13.606428305866665</v>
      </c>
      <c r="S214" s="22">
        <v>0</v>
      </c>
      <c r="T214" s="22">
        <v>0</v>
      </c>
      <c r="U214" s="22">
        <v>0</v>
      </c>
      <c r="V214" s="23">
        <v>1.4632027419666667</v>
      </c>
      <c r="W214" s="21">
        <v>0</v>
      </c>
      <c r="X214" s="22">
        <v>0</v>
      </c>
      <c r="Y214" s="22">
        <v>0</v>
      </c>
      <c r="Z214" s="22">
        <v>0</v>
      </c>
      <c r="AA214" s="23">
        <v>0</v>
      </c>
      <c r="AB214" s="21">
        <v>1.4189802213333336</v>
      </c>
      <c r="AC214" s="22">
        <v>0</v>
      </c>
      <c r="AD214" s="22">
        <v>0</v>
      </c>
      <c r="AE214" s="22">
        <v>0</v>
      </c>
      <c r="AF214" s="23">
        <v>0.43447618299999996</v>
      </c>
      <c r="AG214" s="21">
        <v>0</v>
      </c>
      <c r="AH214" s="22">
        <v>0</v>
      </c>
      <c r="AI214" s="22">
        <v>0</v>
      </c>
      <c r="AJ214" s="22">
        <v>0</v>
      </c>
      <c r="AK214" s="23">
        <v>0</v>
      </c>
      <c r="AL214" s="21">
        <v>0.4336560373666666</v>
      </c>
      <c r="AM214" s="22">
        <v>0</v>
      </c>
      <c r="AN214" s="22">
        <v>0</v>
      </c>
      <c r="AO214" s="22">
        <v>0</v>
      </c>
      <c r="AP214" s="23">
        <v>0.027246945733333333</v>
      </c>
      <c r="AQ214" s="21">
        <v>0</v>
      </c>
      <c r="AR214" s="22">
        <v>0</v>
      </c>
      <c r="AS214" s="22">
        <v>0</v>
      </c>
      <c r="AT214" s="22">
        <v>0</v>
      </c>
      <c r="AU214" s="23">
        <v>0</v>
      </c>
      <c r="AV214" s="21">
        <v>815.0405727111163</v>
      </c>
      <c r="AW214" s="22">
        <v>0.005581116766666666</v>
      </c>
      <c r="AX214" s="22">
        <v>0</v>
      </c>
      <c r="AY214" s="22">
        <v>0</v>
      </c>
      <c r="AZ214" s="23">
        <v>85.09711467016668</v>
      </c>
      <c r="BA214" s="21">
        <v>0</v>
      </c>
      <c r="BB214" s="22">
        <v>0</v>
      </c>
      <c r="BC214" s="22">
        <v>0</v>
      </c>
      <c r="BD214" s="22">
        <v>0</v>
      </c>
      <c r="BE214" s="23">
        <v>0</v>
      </c>
      <c r="BF214" s="21">
        <v>639.7868953819664</v>
      </c>
      <c r="BG214" s="22">
        <v>0</v>
      </c>
      <c r="BH214" s="22">
        <v>0</v>
      </c>
      <c r="BI214" s="22">
        <v>0</v>
      </c>
      <c r="BJ214" s="23">
        <v>25.74680110376666</v>
      </c>
      <c r="BK214" s="24">
        <f t="shared" si="16"/>
        <v>1611.8645343629494</v>
      </c>
    </row>
    <row r="215" spans="1:63" s="25" customFormat="1" ht="15">
      <c r="A215" s="20"/>
      <c r="B215" s="7" t="s">
        <v>66</v>
      </c>
      <c r="C215" s="21">
        <v>0</v>
      </c>
      <c r="D215" s="22">
        <v>0.8734639563000001</v>
      </c>
      <c r="E215" s="22">
        <v>0</v>
      </c>
      <c r="F215" s="22">
        <v>0</v>
      </c>
      <c r="G215" s="23">
        <v>0</v>
      </c>
      <c r="H215" s="21">
        <v>662.0119991944332</v>
      </c>
      <c r="I215" s="22">
        <v>23.061468226166667</v>
      </c>
      <c r="J215" s="22">
        <v>0</v>
      </c>
      <c r="K215" s="22">
        <v>0</v>
      </c>
      <c r="L215" s="23">
        <v>227.3649299433333</v>
      </c>
      <c r="M215" s="21">
        <v>0</v>
      </c>
      <c r="N215" s="22">
        <v>0</v>
      </c>
      <c r="O215" s="22">
        <v>0</v>
      </c>
      <c r="P215" s="22">
        <v>0</v>
      </c>
      <c r="Q215" s="23">
        <v>0</v>
      </c>
      <c r="R215" s="21">
        <v>392.9769340940666</v>
      </c>
      <c r="S215" s="22">
        <v>6.707430333633334</v>
      </c>
      <c r="T215" s="22">
        <v>0</v>
      </c>
      <c r="U215" s="22">
        <v>0</v>
      </c>
      <c r="V215" s="23">
        <v>61.89394331876665</v>
      </c>
      <c r="W215" s="21">
        <v>0</v>
      </c>
      <c r="X215" s="22">
        <v>0</v>
      </c>
      <c r="Y215" s="22">
        <v>0</v>
      </c>
      <c r="Z215" s="22">
        <v>0</v>
      </c>
      <c r="AA215" s="23">
        <v>0</v>
      </c>
      <c r="AB215" s="21">
        <v>6.939867800933333</v>
      </c>
      <c r="AC215" s="22">
        <v>0.6538785672</v>
      </c>
      <c r="AD215" s="22">
        <v>0</v>
      </c>
      <c r="AE215" s="22">
        <v>0</v>
      </c>
      <c r="AF215" s="23">
        <v>1.6481909891333333</v>
      </c>
      <c r="AG215" s="21">
        <v>0</v>
      </c>
      <c r="AH215" s="22">
        <v>0</v>
      </c>
      <c r="AI215" s="22">
        <v>0</v>
      </c>
      <c r="AJ215" s="22">
        <v>0</v>
      </c>
      <c r="AK215" s="23">
        <v>0</v>
      </c>
      <c r="AL215" s="21">
        <v>2.468780748766666</v>
      </c>
      <c r="AM215" s="22">
        <v>0</v>
      </c>
      <c r="AN215" s="22">
        <v>0</v>
      </c>
      <c r="AO215" s="22">
        <v>0</v>
      </c>
      <c r="AP215" s="23">
        <v>0.2182883365333333</v>
      </c>
      <c r="AQ215" s="21">
        <v>0</v>
      </c>
      <c r="AR215" s="22">
        <v>0</v>
      </c>
      <c r="AS215" s="22">
        <v>0</v>
      </c>
      <c r="AT215" s="22">
        <v>0</v>
      </c>
      <c r="AU215" s="23">
        <v>0</v>
      </c>
      <c r="AV215" s="21">
        <v>3567.3434726357395</v>
      </c>
      <c r="AW215" s="22">
        <v>57.439264755436525</v>
      </c>
      <c r="AX215" s="22">
        <v>0.1274474630333333</v>
      </c>
      <c r="AY215" s="22">
        <v>0</v>
      </c>
      <c r="AZ215" s="23">
        <v>612.0308659628337</v>
      </c>
      <c r="BA215" s="21">
        <v>0</v>
      </c>
      <c r="BB215" s="22">
        <v>0</v>
      </c>
      <c r="BC215" s="22">
        <v>0</v>
      </c>
      <c r="BD215" s="22">
        <v>0</v>
      </c>
      <c r="BE215" s="23">
        <v>0</v>
      </c>
      <c r="BF215" s="21">
        <v>2332.5705921839694</v>
      </c>
      <c r="BG215" s="22">
        <v>33.929251548933316</v>
      </c>
      <c r="BH215" s="22">
        <v>0.15734775746666665</v>
      </c>
      <c r="BI215" s="22">
        <v>0</v>
      </c>
      <c r="BJ215" s="23">
        <v>255.2090069426666</v>
      </c>
      <c r="BK215" s="24">
        <f t="shared" si="16"/>
        <v>8245.626424759346</v>
      </c>
    </row>
    <row r="216" spans="1:63" s="25" customFormat="1" ht="15">
      <c r="A216" s="20"/>
      <c r="B216" s="7" t="s">
        <v>220</v>
      </c>
      <c r="C216" s="21">
        <v>0</v>
      </c>
      <c r="D216" s="22">
        <v>0.749472625</v>
      </c>
      <c r="E216" s="22">
        <v>0</v>
      </c>
      <c r="F216" s="22">
        <v>0</v>
      </c>
      <c r="G216" s="23">
        <v>0</v>
      </c>
      <c r="H216" s="21">
        <v>54.571271374599995</v>
      </c>
      <c r="I216" s="22">
        <v>4.151864820166667</v>
      </c>
      <c r="J216" s="22">
        <v>0</v>
      </c>
      <c r="K216" s="22">
        <v>0</v>
      </c>
      <c r="L216" s="23">
        <v>108.2601766994</v>
      </c>
      <c r="M216" s="21">
        <v>0</v>
      </c>
      <c r="N216" s="22">
        <v>0</v>
      </c>
      <c r="O216" s="22">
        <v>0</v>
      </c>
      <c r="P216" s="22">
        <v>0</v>
      </c>
      <c r="Q216" s="23">
        <v>0</v>
      </c>
      <c r="R216" s="21">
        <v>34.46370708646666</v>
      </c>
      <c r="S216" s="22">
        <v>12.0891625246</v>
      </c>
      <c r="T216" s="22">
        <v>0</v>
      </c>
      <c r="U216" s="22">
        <v>0</v>
      </c>
      <c r="V216" s="23">
        <v>31.7989450185</v>
      </c>
      <c r="W216" s="21">
        <v>0</v>
      </c>
      <c r="X216" s="22">
        <v>0</v>
      </c>
      <c r="Y216" s="22">
        <v>0</v>
      </c>
      <c r="Z216" s="22">
        <v>0</v>
      </c>
      <c r="AA216" s="23">
        <v>0</v>
      </c>
      <c r="AB216" s="21">
        <v>2.8055950811333332</v>
      </c>
      <c r="AC216" s="22">
        <v>0</v>
      </c>
      <c r="AD216" s="22">
        <v>0</v>
      </c>
      <c r="AE216" s="22">
        <v>0</v>
      </c>
      <c r="AF216" s="23">
        <v>2.3389324149333333</v>
      </c>
      <c r="AG216" s="21">
        <v>0</v>
      </c>
      <c r="AH216" s="22">
        <v>0</v>
      </c>
      <c r="AI216" s="22">
        <v>0</v>
      </c>
      <c r="AJ216" s="22">
        <v>0</v>
      </c>
      <c r="AK216" s="23">
        <v>0</v>
      </c>
      <c r="AL216" s="21">
        <v>2.6506167135000003</v>
      </c>
      <c r="AM216" s="22">
        <v>0.0003203488333333333</v>
      </c>
      <c r="AN216" s="22">
        <v>0</v>
      </c>
      <c r="AO216" s="22">
        <v>0</v>
      </c>
      <c r="AP216" s="23">
        <v>0.9424074208666665</v>
      </c>
      <c r="AQ216" s="21">
        <v>0</v>
      </c>
      <c r="AR216" s="22">
        <v>0</v>
      </c>
      <c r="AS216" s="22">
        <v>0</v>
      </c>
      <c r="AT216" s="22">
        <v>0</v>
      </c>
      <c r="AU216" s="23">
        <v>0</v>
      </c>
      <c r="AV216" s="21">
        <v>999.6480248832675</v>
      </c>
      <c r="AW216" s="22">
        <v>21.31006491615568</v>
      </c>
      <c r="AX216" s="22">
        <v>0.4847535447333333</v>
      </c>
      <c r="AY216" s="22">
        <v>0</v>
      </c>
      <c r="AZ216" s="23">
        <v>861.0000952149003</v>
      </c>
      <c r="BA216" s="21">
        <v>0</v>
      </c>
      <c r="BB216" s="22">
        <v>0</v>
      </c>
      <c r="BC216" s="22">
        <v>0</v>
      </c>
      <c r="BD216" s="22">
        <v>0</v>
      </c>
      <c r="BE216" s="23">
        <v>0</v>
      </c>
      <c r="BF216" s="21">
        <v>643.8658115930331</v>
      </c>
      <c r="BG216" s="22">
        <v>6.576096473233334</v>
      </c>
      <c r="BH216" s="22">
        <v>0.009541447366666667</v>
      </c>
      <c r="BI216" s="22">
        <v>0</v>
      </c>
      <c r="BJ216" s="23">
        <v>434.2345325917002</v>
      </c>
      <c r="BK216" s="24">
        <f t="shared" si="16"/>
        <v>3221.9513927923904</v>
      </c>
    </row>
    <row r="217" spans="1:63" s="25" customFormat="1" ht="15">
      <c r="A217" s="20"/>
      <c r="B217" s="7" t="s">
        <v>67</v>
      </c>
      <c r="C217" s="21">
        <v>0</v>
      </c>
      <c r="D217" s="22">
        <v>0.07918544936666667</v>
      </c>
      <c r="E217" s="22">
        <v>0</v>
      </c>
      <c r="F217" s="22">
        <v>0</v>
      </c>
      <c r="G217" s="23">
        <v>0</v>
      </c>
      <c r="H217" s="21">
        <v>6.8120152181</v>
      </c>
      <c r="I217" s="22">
        <v>0.006026266033333333</v>
      </c>
      <c r="J217" s="22">
        <v>0</v>
      </c>
      <c r="K217" s="22">
        <v>0</v>
      </c>
      <c r="L217" s="23">
        <v>2.4232041865666667</v>
      </c>
      <c r="M217" s="21">
        <v>0</v>
      </c>
      <c r="N217" s="22">
        <v>0</v>
      </c>
      <c r="O217" s="22">
        <v>0</v>
      </c>
      <c r="P217" s="22">
        <v>0</v>
      </c>
      <c r="Q217" s="23">
        <v>0</v>
      </c>
      <c r="R217" s="21">
        <v>2.211183583466666</v>
      </c>
      <c r="S217" s="22">
        <v>1.2027817255333335</v>
      </c>
      <c r="T217" s="22">
        <v>0</v>
      </c>
      <c r="U217" s="22">
        <v>0</v>
      </c>
      <c r="V217" s="23">
        <v>0.4104336568</v>
      </c>
      <c r="W217" s="21">
        <v>0</v>
      </c>
      <c r="X217" s="22">
        <v>0</v>
      </c>
      <c r="Y217" s="22">
        <v>0</v>
      </c>
      <c r="Z217" s="22">
        <v>0</v>
      </c>
      <c r="AA217" s="23">
        <v>0</v>
      </c>
      <c r="AB217" s="21">
        <v>0.0098463477</v>
      </c>
      <c r="AC217" s="22">
        <v>0</v>
      </c>
      <c r="AD217" s="22">
        <v>0</v>
      </c>
      <c r="AE217" s="22">
        <v>0</v>
      </c>
      <c r="AF217" s="23">
        <v>0</v>
      </c>
      <c r="AG217" s="21">
        <v>0</v>
      </c>
      <c r="AH217" s="22">
        <v>0</v>
      </c>
      <c r="AI217" s="22">
        <v>0</v>
      </c>
      <c r="AJ217" s="22">
        <v>0</v>
      </c>
      <c r="AK217" s="23">
        <v>0</v>
      </c>
      <c r="AL217" s="21">
        <v>0.0017037214666666667</v>
      </c>
      <c r="AM217" s="22">
        <v>0</v>
      </c>
      <c r="AN217" s="22">
        <v>0</v>
      </c>
      <c r="AO217" s="22">
        <v>0</v>
      </c>
      <c r="AP217" s="23">
        <v>0</v>
      </c>
      <c r="AQ217" s="21">
        <v>0</v>
      </c>
      <c r="AR217" s="22">
        <v>0</v>
      </c>
      <c r="AS217" s="22">
        <v>0</v>
      </c>
      <c r="AT217" s="22">
        <v>0</v>
      </c>
      <c r="AU217" s="23">
        <v>0</v>
      </c>
      <c r="AV217" s="21">
        <v>6.7925935393333345</v>
      </c>
      <c r="AW217" s="22">
        <v>0.27284602092083476</v>
      </c>
      <c r="AX217" s="22">
        <v>0</v>
      </c>
      <c r="AY217" s="22">
        <v>0</v>
      </c>
      <c r="AZ217" s="23">
        <v>1.223616479733333</v>
      </c>
      <c r="BA217" s="21">
        <v>0</v>
      </c>
      <c r="BB217" s="22">
        <v>0</v>
      </c>
      <c r="BC217" s="22">
        <v>0</v>
      </c>
      <c r="BD217" s="22">
        <v>0</v>
      </c>
      <c r="BE217" s="23">
        <v>0</v>
      </c>
      <c r="BF217" s="21">
        <v>1.6618542843000002</v>
      </c>
      <c r="BG217" s="22">
        <v>0</v>
      </c>
      <c r="BH217" s="22">
        <v>0</v>
      </c>
      <c r="BI217" s="22">
        <v>0</v>
      </c>
      <c r="BJ217" s="23">
        <v>0.3562388033333333</v>
      </c>
      <c r="BK217" s="24">
        <f t="shared" si="16"/>
        <v>23.463529282654168</v>
      </c>
    </row>
    <row r="218" spans="1:63" s="25" customFormat="1" ht="15">
      <c r="A218" s="20"/>
      <c r="B218" s="7" t="s">
        <v>72</v>
      </c>
      <c r="C218" s="21">
        <v>0</v>
      </c>
      <c r="D218" s="22">
        <v>2.4021740000000005</v>
      </c>
      <c r="E218" s="22">
        <v>0</v>
      </c>
      <c r="F218" s="22">
        <v>0</v>
      </c>
      <c r="G218" s="23">
        <v>0</v>
      </c>
      <c r="H218" s="21">
        <v>9.554856761766667</v>
      </c>
      <c r="I218" s="22">
        <v>0.20281211986666664</v>
      </c>
      <c r="J218" s="22">
        <v>0</v>
      </c>
      <c r="K218" s="22">
        <v>0</v>
      </c>
      <c r="L218" s="23">
        <v>7.0796092629333325</v>
      </c>
      <c r="M218" s="21">
        <v>0</v>
      </c>
      <c r="N218" s="22">
        <v>0</v>
      </c>
      <c r="O218" s="22">
        <v>0</v>
      </c>
      <c r="P218" s="22">
        <v>0</v>
      </c>
      <c r="Q218" s="23">
        <v>0</v>
      </c>
      <c r="R218" s="21">
        <v>4.827856925866667</v>
      </c>
      <c r="S218" s="22">
        <v>0</v>
      </c>
      <c r="T218" s="22">
        <v>0</v>
      </c>
      <c r="U218" s="22">
        <v>0</v>
      </c>
      <c r="V218" s="23">
        <v>1.2035405803666666</v>
      </c>
      <c r="W218" s="21">
        <v>0</v>
      </c>
      <c r="X218" s="22">
        <v>0</v>
      </c>
      <c r="Y218" s="22">
        <v>0</v>
      </c>
      <c r="Z218" s="22">
        <v>0</v>
      </c>
      <c r="AA218" s="23">
        <v>0</v>
      </c>
      <c r="AB218" s="21">
        <v>0.010550383133333334</v>
      </c>
      <c r="AC218" s="22">
        <v>0</v>
      </c>
      <c r="AD218" s="22">
        <v>0</v>
      </c>
      <c r="AE218" s="22">
        <v>0</v>
      </c>
      <c r="AF218" s="23">
        <v>0</v>
      </c>
      <c r="AG218" s="21">
        <v>0</v>
      </c>
      <c r="AH218" s="22">
        <v>0</v>
      </c>
      <c r="AI218" s="22">
        <v>0</v>
      </c>
      <c r="AJ218" s="22">
        <v>0</v>
      </c>
      <c r="AK218" s="23">
        <v>0</v>
      </c>
      <c r="AL218" s="21">
        <v>0.001780885366666667</v>
      </c>
      <c r="AM218" s="22">
        <v>0</v>
      </c>
      <c r="AN218" s="22">
        <v>0</v>
      </c>
      <c r="AO218" s="22">
        <v>0</v>
      </c>
      <c r="AP218" s="23">
        <v>0</v>
      </c>
      <c r="AQ218" s="21">
        <v>0</v>
      </c>
      <c r="AR218" s="22">
        <v>0</v>
      </c>
      <c r="AS218" s="22">
        <v>0</v>
      </c>
      <c r="AT218" s="22">
        <v>0</v>
      </c>
      <c r="AU218" s="23">
        <v>0</v>
      </c>
      <c r="AV218" s="21">
        <v>9.81020355676667</v>
      </c>
      <c r="AW218" s="22">
        <v>0.9084151324634733</v>
      </c>
      <c r="AX218" s="22">
        <v>0</v>
      </c>
      <c r="AY218" s="22">
        <v>0</v>
      </c>
      <c r="AZ218" s="23">
        <v>2.422454552833334</v>
      </c>
      <c r="BA218" s="21">
        <v>0</v>
      </c>
      <c r="BB218" s="22">
        <v>0</v>
      </c>
      <c r="BC218" s="22">
        <v>0</v>
      </c>
      <c r="BD218" s="22">
        <v>0</v>
      </c>
      <c r="BE218" s="23">
        <v>0</v>
      </c>
      <c r="BF218" s="21">
        <v>3.6463277449333336</v>
      </c>
      <c r="BG218" s="22">
        <v>0.0008747463333333331</v>
      </c>
      <c r="BH218" s="22">
        <v>0</v>
      </c>
      <c r="BI218" s="22">
        <v>0</v>
      </c>
      <c r="BJ218" s="23">
        <v>0.9881825693333335</v>
      </c>
      <c r="BK218" s="24">
        <f t="shared" si="16"/>
        <v>43.05963922196347</v>
      </c>
    </row>
    <row r="219" spans="1:63" s="30" customFormat="1" ht="15">
      <c r="A219" s="20"/>
      <c r="B219" s="8" t="s">
        <v>12</v>
      </c>
      <c r="C219" s="26">
        <f aca="true" t="shared" si="17" ref="C219:AH219">SUM(C194:C218)</f>
        <v>0</v>
      </c>
      <c r="D219" s="27">
        <f t="shared" si="17"/>
        <v>203.0127931793</v>
      </c>
      <c r="E219" s="27">
        <f t="shared" si="17"/>
        <v>0</v>
      </c>
      <c r="F219" s="27">
        <f t="shared" si="17"/>
        <v>0</v>
      </c>
      <c r="G219" s="28">
        <f t="shared" si="17"/>
        <v>0</v>
      </c>
      <c r="H219" s="26">
        <f t="shared" si="17"/>
        <v>3675.3262788250668</v>
      </c>
      <c r="I219" s="27">
        <f t="shared" si="17"/>
        <v>3435.7913477916004</v>
      </c>
      <c r="J219" s="27">
        <f t="shared" si="17"/>
        <v>27.79482805603333</v>
      </c>
      <c r="K219" s="27">
        <f t="shared" si="17"/>
        <v>321.38563293446657</v>
      </c>
      <c r="L219" s="28">
        <f t="shared" si="17"/>
        <v>2321.716558511333</v>
      </c>
      <c r="M219" s="26">
        <f t="shared" si="17"/>
        <v>0</v>
      </c>
      <c r="N219" s="27">
        <f t="shared" si="17"/>
        <v>0</v>
      </c>
      <c r="O219" s="27">
        <f t="shared" si="17"/>
        <v>0</v>
      </c>
      <c r="P219" s="27">
        <f t="shared" si="17"/>
        <v>0</v>
      </c>
      <c r="Q219" s="28">
        <f t="shared" si="17"/>
        <v>0</v>
      </c>
      <c r="R219" s="26">
        <f t="shared" si="17"/>
        <v>1168.5512606821335</v>
      </c>
      <c r="S219" s="27">
        <f t="shared" si="17"/>
        <v>392.40796555559996</v>
      </c>
      <c r="T219" s="27">
        <f t="shared" si="17"/>
        <v>0</v>
      </c>
      <c r="U219" s="27">
        <f t="shared" si="17"/>
        <v>0</v>
      </c>
      <c r="V219" s="28">
        <f t="shared" si="17"/>
        <v>557.4530517733332</v>
      </c>
      <c r="W219" s="26">
        <f t="shared" si="17"/>
        <v>0</v>
      </c>
      <c r="X219" s="27">
        <f t="shared" si="17"/>
        <v>0</v>
      </c>
      <c r="Y219" s="27">
        <f t="shared" si="17"/>
        <v>0</v>
      </c>
      <c r="Z219" s="27">
        <f t="shared" si="17"/>
        <v>0</v>
      </c>
      <c r="AA219" s="28">
        <f t="shared" si="17"/>
        <v>0</v>
      </c>
      <c r="AB219" s="26">
        <f t="shared" si="17"/>
        <v>86.16544084106667</v>
      </c>
      <c r="AC219" s="27">
        <f t="shared" si="17"/>
        <v>6.888153591366667</v>
      </c>
      <c r="AD219" s="27">
        <f t="shared" si="17"/>
        <v>0</v>
      </c>
      <c r="AE219" s="27">
        <f t="shared" si="17"/>
        <v>0</v>
      </c>
      <c r="AF219" s="28">
        <f t="shared" si="17"/>
        <v>47.33140843533333</v>
      </c>
      <c r="AG219" s="26">
        <f t="shared" si="17"/>
        <v>0</v>
      </c>
      <c r="AH219" s="27">
        <f t="shared" si="17"/>
        <v>0</v>
      </c>
      <c r="AI219" s="27">
        <f aca="true" t="shared" si="18" ref="AI219:BK219">SUM(AI194:AI218)</f>
        <v>0</v>
      </c>
      <c r="AJ219" s="27">
        <f t="shared" si="18"/>
        <v>0</v>
      </c>
      <c r="AK219" s="28">
        <f t="shared" si="18"/>
        <v>0</v>
      </c>
      <c r="AL219" s="26">
        <f t="shared" si="18"/>
        <v>57.07173216243332</v>
      </c>
      <c r="AM219" s="27">
        <f t="shared" si="18"/>
        <v>11.17939778276667</v>
      </c>
      <c r="AN219" s="27">
        <f t="shared" si="18"/>
        <v>0</v>
      </c>
      <c r="AO219" s="27">
        <f t="shared" si="18"/>
        <v>0</v>
      </c>
      <c r="AP219" s="28">
        <f t="shared" si="18"/>
        <v>11.964479412933333</v>
      </c>
      <c r="AQ219" s="26">
        <f t="shared" si="18"/>
        <v>0.039402546499999996</v>
      </c>
      <c r="AR219" s="27">
        <f t="shared" si="18"/>
        <v>0</v>
      </c>
      <c r="AS219" s="27">
        <f t="shared" si="18"/>
        <v>0</v>
      </c>
      <c r="AT219" s="27">
        <f t="shared" si="18"/>
        <v>0</v>
      </c>
      <c r="AU219" s="28">
        <f t="shared" si="18"/>
        <v>0</v>
      </c>
      <c r="AV219" s="26">
        <f t="shared" si="18"/>
        <v>27422.197496831584</v>
      </c>
      <c r="AW219" s="27">
        <f t="shared" si="18"/>
        <v>2620.5630718605044</v>
      </c>
      <c r="AX219" s="27">
        <f t="shared" si="18"/>
        <v>3.738542611233332</v>
      </c>
      <c r="AY219" s="27">
        <f t="shared" si="18"/>
        <v>0</v>
      </c>
      <c r="AZ219" s="28">
        <f t="shared" si="18"/>
        <v>11059.320553036503</v>
      </c>
      <c r="BA219" s="26">
        <f t="shared" si="18"/>
        <v>0</v>
      </c>
      <c r="BB219" s="27">
        <f t="shared" si="18"/>
        <v>0</v>
      </c>
      <c r="BC219" s="27">
        <f t="shared" si="18"/>
        <v>0</v>
      </c>
      <c r="BD219" s="27">
        <f t="shared" si="18"/>
        <v>0</v>
      </c>
      <c r="BE219" s="28">
        <f t="shared" si="18"/>
        <v>0</v>
      </c>
      <c r="BF219" s="26">
        <f t="shared" si="18"/>
        <v>13495.427347218469</v>
      </c>
      <c r="BG219" s="27">
        <f t="shared" si="18"/>
        <v>963.4259482506667</v>
      </c>
      <c r="BH219" s="27">
        <f t="shared" si="18"/>
        <v>3.9287682763333343</v>
      </c>
      <c r="BI219" s="27">
        <f t="shared" si="18"/>
        <v>0</v>
      </c>
      <c r="BJ219" s="28">
        <f t="shared" si="18"/>
        <v>3624.534057102367</v>
      </c>
      <c r="BK219" s="29">
        <f t="shared" si="18"/>
        <v>71517.21551726891</v>
      </c>
    </row>
    <row r="220" spans="1:63" s="30" customFormat="1" ht="15">
      <c r="A220" s="20"/>
      <c r="B220" s="8" t="s">
        <v>23</v>
      </c>
      <c r="C220" s="26">
        <f aca="true" t="shared" si="19" ref="C220:AH220">C219+C191</f>
        <v>0</v>
      </c>
      <c r="D220" s="27">
        <f t="shared" si="19"/>
        <v>203.71579994746665</v>
      </c>
      <c r="E220" s="27">
        <f t="shared" si="19"/>
        <v>0</v>
      </c>
      <c r="F220" s="27">
        <f t="shared" si="19"/>
        <v>0</v>
      </c>
      <c r="G220" s="28">
        <f t="shared" si="19"/>
        <v>0</v>
      </c>
      <c r="H220" s="26">
        <f t="shared" si="19"/>
        <v>4090.1900728433</v>
      </c>
      <c r="I220" s="27">
        <f t="shared" si="19"/>
        <v>3441.0493023788003</v>
      </c>
      <c r="J220" s="27">
        <f t="shared" si="19"/>
        <v>27.79482805603333</v>
      </c>
      <c r="K220" s="27">
        <f t="shared" si="19"/>
        <v>321.38563293446657</v>
      </c>
      <c r="L220" s="28">
        <f t="shared" si="19"/>
        <v>2430.865179220333</v>
      </c>
      <c r="M220" s="26">
        <f t="shared" si="19"/>
        <v>0</v>
      </c>
      <c r="N220" s="27">
        <f t="shared" si="19"/>
        <v>0</v>
      </c>
      <c r="O220" s="27">
        <f t="shared" si="19"/>
        <v>0</v>
      </c>
      <c r="P220" s="27">
        <f t="shared" si="19"/>
        <v>0</v>
      </c>
      <c r="Q220" s="28">
        <f t="shared" si="19"/>
        <v>0</v>
      </c>
      <c r="R220" s="26">
        <f t="shared" si="19"/>
        <v>1457.8139317559337</v>
      </c>
      <c r="S220" s="27">
        <f t="shared" si="19"/>
        <v>392.4991343760333</v>
      </c>
      <c r="T220" s="27">
        <f t="shared" si="19"/>
        <v>0</v>
      </c>
      <c r="U220" s="27">
        <f t="shared" si="19"/>
        <v>0</v>
      </c>
      <c r="V220" s="28">
        <f t="shared" si="19"/>
        <v>599.1802045761332</v>
      </c>
      <c r="W220" s="26">
        <f t="shared" si="19"/>
        <v>0</v>
      </c>
      <c r="X220" s="27">
        <f t="shared" si="19"/>
        <v>0</v>
      </c>
      <c r="Y220" s="27">
        <f t="shared" si="19"/>
        <v>0</v>
      </c>
      <c r="Z220" s="27">
        <f t="shared" si="19"/>
        <v>0</v>
      </c>
      <c r="AA220" s="28">
        <f t="shared" si="19"/>
        <v>0</v>
      </c>
      <c r="AB220" s="26">
        <f t="shared" si="19"/>
        <v>98.29621066130001</v>
      </c>
      <c r="AC220" s="27">
        <f t="shared" si="19"/>
        <v>6.890790831533334</v>
      </c>
      <c r="AD220" s="27">
        <f t="shared" si="19"/>
        <v>0</v>
      </c>
      <c r="AE220" s="27">
        <f t="shared" si="19"/>
        <v>0</v>
      </c>
      <c r="AF220" s="28">
        <f t="shared" si="19"/>
        <v>50.32918801603333</v>
      </c>
      <c r="AG220" s="26">
        <f t="shared" si="19"/>
        <v>0</v>
      </c>
      <c r="AH220" s="27">
        <f t="shared" si="19"/>
        <v>0</v>
      </c>
      <c r="AI220" s="27">
        <f aca="true" t="shared" si="20" ref="AI220:BK220">AI219+AI191</f>
        <v>0</v>
      </c>
      <c r="AJ220" s="27">
        <f t="shared" si="20"/>
        <v>0</v>
      </c>
      <c r="AK220" s="28">
        <f t="shared" si="20"/>
        <v>0</v>
      </c>
      <c r="AL220" s="26">
        <f t="shared" si="20"/>
        <v>63.64252390689999</v>
      </c>
      <c r="AM220" s="27">
        <f t="shared" si="20"/>
        <v>11.189067259600003</v>
      </c>
      <c r="AN220" s="27">
        <f t="shared" si="20"/>
        <v>0</v>
      </c>
      <c r="AO220" s="27">
        <f t="shared" si="20"/>
        <v>0</v>
      </c>
      <c r="AP220" s="28">
        <f t="shared" si="20"/>
        <v>13.159703727366667</v>
      </c>
      <c r="AQ220" s="26">
        <f t="shared" si="20"/>
        <v>0.039402546499999996</v>
      </c>
      <c r="AR220" s="27">
        <f t="shared" si="20"/>
        <v>0</v>
      </c>
      <c r="AS220" s="27">
        <f t="shared" si="20"/>
        <v>0</v>
      </c>
      <c r="AT220" s="27">
        <f t="shared" si="20"/>
        <v>0</v>
      </c>
      <c r="AU220" s="28">
        <f t="shared" si="20"/>
        <v>0</v>
      </c>
      <c r="AV220" s="26">
        <f t="shared" si="20"/>
        <v>32503.15209993542</v>
      </c>
      <c r="AW220" s="27">
        <f t="shared" si="20"/>
        <v>2623.0067889353227</v>
      </c>
      <c r="AX220" s="27">
        <f t="shared" si="20"/>
        <v>3.738542611233332</v>
      </c>
      <c r="AY220" s="27">
        <f t="shared" si="20"/>
        <v>0</v>
      </c>
      <c r="AZ220" s="28">
        <f t="shared" si="20"/>
        <v>11797.453673999102</v>
      </c>
      <c r="BA220" s="26">
        <f t="shared" si="20"/>
        <v>0</v>
      </c>
      <c r="BB220" s="27">
        <f t="shared" si="20"/>
        <v>0</v>
      </c>
      <c r="BC220" s="27">
        <f t="shared" si="20"/>
        <v>0</v>
      </c>
      <c r="BD220" s="27">
        <f t="shared" si="20"/>
        <v>0</v>
      </c>
      <c r="BE220" s="28">
        <f t="shared" si="20"/>
        <v>0</v>
      </c>
      <c r="BF220" s="26">
        <f t="shared" si="20"/>
        <v>17129.221943694767</v>
      </c>
      <c r="BG220" s="27">
        <f t="shared" si="20"/>
        <v>974.3481608742667</v>
      </c>
      <c r="BH220" s="27">
        <f t="shared" si="20"/>
        <v>3.9287682763333343</v>
      </c>
      <c r="BI220" s="27">
        <f t="shared" si="20"/>
        <v>0</v>
      </c>
      <c r="BJ220" s="28">
        <f t="shared" si="20"/>
        <v>3993.9704683020004</v>
      </c>
      <c r="BK220" s="28">
        <f t="shared" si="20"/>
        <v>82236.86141966617</v>
      </c>
    </row>
    <row r="221" spans="3:63" ht="15" customHeight="1"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</row>
    <row r="222" spans="1:63" s="25" customFormat="1" ht="15">
      <c r="A222" s="20" t="s">
        <v>24</v>
      </c>
      <c r="B222" s="12" t="s">
        <v>25</v>
      </c>
      <c r="C222" s="21"/>
      <c r="D222" s="22"/>
      <c r="E222" s="22"/>
      <c r="F222" s="22"/>
      <c r="G222" s="23"/>
      <c r="H222" s="21"/>
      <c r="I222" s="22"/>
      <c r="J222" s="22"/>
      <c r="K222" s="22"/>
      <c r="L222" s="23"/>
      <c r="M222" s="21"/>
      <c r="N222" s="22"/>
      <c r="O222" s="22"/>
      <c r="P222" s="22"/>
      <c r="Q222" s="23"/>
      <c r="R222" s="21"/>
      <c r="S222" s="22"/>
      <c r="T222" s="22"/>
      <c r="U222" s="22"/>
      <c r="V222" s="23"/>
      <c r="W222" s="21"/>
      <c r="X222" s="22"/>
      <c r="Y222" s="22"/>
      <c r="Z222" s="22"/>
      <c r="AA222" s="23"/>
      <c r="AB222" s="21"/>
      <c r="AC222" s="22"/>
      <c r="AD222" s="22"/>
      <c r="AE222" s="22"/>
      <c r="AF222" s="23"/>
      <c r="AG222" s="21"/>
      <c r="AH222" s="22"/>
      <c r="AI222" s="22"/>
      <c r="AJ222" s="22"/>
      <c r="AK222" s="23"/>
      <c r="AL222" s="21"/>
      <c r="AM222" s="22"/>
      <c r="AN222" s="22"/>
      <c r="AO222" s="22"/>
      <c r="AP222" s="23"/>
      <c r="AQ222" s="21"/>
      <c r="AR222" s="22"/>
      <c r="AS222" s="22"/>
      <c r="AT222" s="22"/>
      <c r="AU222" s="23"/>
      <c r="AV222" s="21"/>
      <c r="AW222" s="22"/>
      <c r="AX222" s="22"/>
      <c r="AY222" s="22"/>
      <c r="AZ222" s="23"/>
      <c r="BA222" s="21"/>
      <c r="BB222" s="22"/>
      <c r="BC222" s="22"/>
      <c r="BD222" s="22"/>
      <c r="BE222" s="23"/>
      <c r="BF222" s="21"/>
      <c r="BG222" s="22"/>
      <c r="BH222" s="22"/>
      <c r="BI222" s="22"/>
      <c r="BJ222" s="23"/>
      <c r="BK222" s="24"/>
    </row>
    <row r="223" spans="1:63" s="25" customFormat="1" ht="15">
      <c r="A223" s="20" t="s">
        <v>7</v>
      </c>
      <c r="B223" s="8" t="s">
        <v>26</v>
      </c>
      <c r="C223" s="21"/>
      <c r="D223" s="22"/>
      <c r="E223" s="22"/>
      <c r="F223" s="22"/>
      <c r="G223" s="23"/>
      <c r="H223" s="21"/>
      <c r="I223" s="22"/>
      <c r="J223" s="22"/>
      <c r="K223" s="22"/>
      <c r="L223" s="23"/>
      <c r="M223" s="21"/>
      <c r="N223" s="22"/>
      <c r="O223" s="22"/>
      <c r="P223" s="22"/>
      <c r="Q223" s="23"/>
      <c r="R223" s="21"/>
      <c r="S223" s="22"/>
      <c r="T223" s="22"/>
      <c r="U223" s="22"/>
      <c r="V223" s="23"/>
      <c r="W223" s="21"/>
      <c r="X223" s="22"/>
      <c r="Y223" s="22"/>
      <c r="Z223" s="22"/>
      <c r="AA223" s="23"/>
      <c r="AB223" s="21"/>
      <c r="AC223" s="22"/>
      <c r="AD223" s="22"/>
      <c r="AE223" s="22"/>
      <c r="AF223" s="23"/>
      <c r="AG223" s="21"/>
      <c r="AH223" s="22"/>
      <c r="AI223" s="22"/>
      <c r="AJ223" s="22"/>
      <c r="AK223" s="23"/>
      <c r="AL223" s="21"/>
      <c r="AM223" s="22"/>
      <c r="AN223" s="22"/>
      <c r="AO223" s="22"/>
      <c r="AP223" s="23"/>
      <c r="AQ223" s="21"/>
      <c r="AR223" s="22"/>
      <c r="AS223" s="22"/>
      <c r="AT223" s="22"/>
      <c r="AU223" s="23"/>
      <c r="AV223" s="21"/>
      <c r="AW223" s="22"/>
      <c r="AX223" s="22"/>
      <c r="AY223" s="22"/>
      <c r="AZ223" s="23"/>
      <c r="BA223" s="21"/>
      <c r="BB223" s="22"/>
      <c r="BC223" s="22"/>
      <c r="BD223" s="22"/>
      <c r="BE223" s="23"/>
      <c r="BF223" s="21"/>
      <c r="BG223" s="22"/>
      <c r="BH223" s="22"/>
      <c r="BI223" s="22"/>
      <c r="BJ223" s="23"/>
      <c r="BK223" s="24"/>
    </row>
    <row r="224" spans="1:63" s="25" customFormat="1" ht="15">
      <c r="A224" s="20"/>
      <c r="B224" s="8" t="s">
        <v>178</v>
      </c>
      <c r="C224" s="21">
        <v>0</v>
      </c>
      <c r="D224" s="22">
        <v>23.85907680136667</v>
      </c>
      <c r="E224" s="22">
        <v>0</v>
      </c>
      <c r="F224" s="22">
        <v>0</v>
      </c>
      <c r="G224" s="23">
        <v>0</v>
      </c>
      <c r="H224" s="21">
        <v>172.8379383187334</v>
      </c>
      <c r="I224" s="22">
        <v>139.70667800616664</v>
      </c>
      <c r="J224" s="22">
        <v>2.039975461233333</v>
      </c>
      <c r="K224" s="22">
        <v>0</v>
      </c>
      <c r="L224" s="23">
        <v>101.16632780393333</v>
      </c>
      <c r="M224" s="21">
        <v>0</v>
      </c>
      <c r="N224" s="22">
        <v>0</v>
      </c>
      <c r="O224" s="22">
        <v>0</v>
      </c>
      <c r="P224" s="22">
        <v>0</v>
      </c>
      <c r="Q224" s="23">
        <v>0</v>
      </c>
      <c r="R224" s="21">
        <v>80.35644661103333</v>
      </c>
      <c r="S224" s="22">
        <v>107.98113617210002</v>
      </c>
      <c r="T224" s="22">
        <v>0</v>
      </c>
      <c r="U224" s="22">
        <v>0</v>
      </c>
      <c r="V224" s="23">
        <v>32.74091150603333</v>
      </c>
      <c r="W224" s="21">
        <v>0</v>
      </c>
      <c r="X224" s="22">
        <v>0</v>
      </c>
      <c r="Y224" s="22">
        <v>0</v>
      </c>
      <c r="Z224" s="22">
        <v>0</v>
      </c>
      <c r="AA224" s="23">
        <v>0</v>
      </c>
      <c r="AB224" s="21">
        <v>8.792297383133333</v>
      </c>
      <c r="AC224" s="22">
        <v>0.4781482580666666</v>
      </c>
      <c r="AD224" s="22">
        <v>0</v>
      </c>
      <c r="AE224" s="22">
        <v>0</v>
      </c>
      <c r="AF224" s="23">
        <v>3.6489611979333345</v>
      </c>
      <c r="AG224" s="21">
        <v>0</v>
      </c>
      <c r="AH224" s="22">
        <v>0</v>
      </c>
      <c r="AI224" s="22">
        <v>0</v>
      </c>
      <c r="AJ224" s="22">
        <v>0</v>
      </c>
      <c r="AK224" s="23">
        <v>0</v>
      </c>
      <c r="AL224" s="21">
        <v>0.5987557296</v>
      </c>
      <c r="AM224" s="22">
        <v>0</v>
      </c>
      <c r="AN224" s="22">
        <v>0</v>
      </c>
      <c r="AO224" s="22">
        <v>0</v>
      </c>
      <c r="AP224" s="23">
        <v>0.1260954948</v>
      </c>
      <c r="AQ224" s="21">
        <v>0</v>
      </c>
      <c r="AR224" s="22">
        <v>0</v>
      </c>
      <c r="AS224" s="22">
        <v>0</v>
      </c>
      <c r="AT224" s="22">
        <v>0</v>
      </c>
      <c r="AU224" s="23">
        <v>0</v>
      </c>
      <c r="AV224" s="21">
        <v>5779.007964515202</v>
      </c>
      <c r="AW224" s="22">
        <v>391.96517291623525</v>
      </c>
      <c r="AX224" s="22">
        <v>0.35705959193333336</v>
      </c>
      <c r="AY224" s="22">
        <v>0</v>
      </c>
      <c r="AZ224" s="23">
        <v>1070.6908441052344</v>
      </c>
      <c r="BA224" s="21">
        <v>0</v>
      </c>
      <c r="BB224" s="22">
        <v>0</v>
      </c>
      <c r="BC224" s="22">
        <v>0</v>
      </c>
      <c r="BD224" s="22">
        <v>0</v>
      </c>
      <c r="BE224" s="23">
        <v>0</v>
      </c>
      <c r="BF224" s="21">
        <v>2498.7232047690013</v>
      </c>
      <c r="BG224" s="22">
        <v>186.60620689586673</v>
      </c>
      <c r="BH224" s="22">
        <v>5.096304713966666</v>
      </c>
      <c r="BI224" s="22">
        <v>0</v>
      </c>
      <c r="BJ224" s="23">
        <v>416.15406698636673</v>
      </c>
      <c r="BK224" s="24">
        <f>SUM(C224:BJ224)</f>
        <v>11022.933573237939</v>
      </c>
    </row>
    <row r="225" spans="1:63" s="30" customFormat="1" ht="15">
      <c r="A225" s="20"/>
      <c r="B225" s="8" t="s">
        <v>27</v>
      </c>
      <c r="C225" s="26">
        <f>SUM(C224)</f>
        <v>0</v>
      </c>
      <c r="D225" s="27">
        <f>SUM(D224)</f>
        <v>23.85907680136667</v>
      </c>
      <c r="E225" s="27">
        <f>SUM(E224)</f>
        <v>0</v>
      </c>
      <c r="F225" s="27">
        <f>SUM(F224)</f>
        <v>0</v>
      </c>
      <c r="G225" s="28">
        <f>SUM(G224)</f>
        <v>0</v>
      </c>
      <c r="H225" s="26">
        <f aca="true" t="shared" si="21" ref="H225:BJ225">SUM(H224)</f>
        <v>172.8379383187334</v>
      </c>
      <c r="I225" s="27">
        <f t="shared" si="21"/>
        <v>139.70667800616664</v>
      </c>
      <c r="J225" s="27">
        <f t="shared" si="21"/>
        <v>2.039975461233333</v>
      </c>
      <c r="K225" s="27">
        <f t="shared" si="21"/>
        <v>0</v>
      </c>
      <c r="L225" s="28">
        <f t="shared" si="21"/>
        <v>101.16632780393333</v>
      </c>
      <c r="M225" s="26">
        <f t="shared" si="21"/>
        <v>0</v>
      </c>
      <c r="N225" s="27">
        <f t="shared" si="21"/>
        <v>0</v>
      </c>
      <c r="O225" s="27">
        <f t="shared" si="21"/>
        <v>0</v>
      </c>
      <c r="P225" s="27">
        <f t="shared" si="21"/>
        <v>0</v>
      </c>
      <c r="Q225" s="28">
        <f t="shared" si="21"/>
        <v>0</v>
      </c>
      <c r="R225" s="26">
        <f t="shared" si="21"/>
        <v>80.35644661103333</v>
      </c>
      <c r="S225" s="27">
        <f t="shared" si="21"/>
        <v>107.98113617210002</v>
      </c>
      <c r="T225" s="27">
        <f t="shared" si="21"/>
        <v>0</v>
      </c>
      <c r="U225" s="27">
        <f t="shared" si="21"/>
        <v>0</v>
      </c>
      <c r="V225" s="28">
        <f t="shared" si="21"/>
        <v>32.74091150603333</v>
      </c>
      <c r="W225" s="26">
        <f t="shared" si="21"/>
        <v>0</v>
      </c>
      <c r="X225" s="27">
        <f t="shared" si="21"/>
        <v>0</v>
      </c>
      <c r="Y225" s="27">
        <f t="shared" si="21"/>
        <v>0</v>
      </c>
      <c r="Z225" s="27">
        <f t="shared" si="21"/>
        <v>0</v>
      </c>
      <c r="AA225" s="28">
        <f t="shared" si="21"/>
        <v>0</v>
      </c>
      <c r="AB225" s="26">
        <f t="shared" si="21"/>
        <v>8.792297383133333</v>
      </c>
      <c r="AC225" s="27">
        <f t="shared" si="21"/>
        <v>0.4781482580666666</v>
      </c>
      <c r="AD225" s="27">
        <f t="shared" si="21"/>
        <v>0</v>
      </c>
      <c r="AE225" s="27">
        <f t="shared" si="21"/>
        <v>0</v>
      </c>
      <c r="AF225" s="28">
        <f t="shared" si="21"/>
        <v>3.6489611979333345</v>
      </c>
      <c r="AG225" s="26">
        <f t="shared" si="21"/>
        <v>0</v>
      </c>
      <c r="AH225" s="27">
        <f t="shared" si="21"/>
        <v>0</v>
      </c>
      <c r="AI225" s="27">
        <f t="shared" si="21"/>
        <v>0</v>
      </c>
      <c r="AJ225" s="27">
        <f t="shared" si="21"/>
        <v>0</v>
      </c>
      <c r="AK225" s="28">
        <f t="shared" si="21"/>
        <v>0</v>
      </c>
      <c r="AL225" s="26">
        <f t="shared" si="21"/>
        <v>0.5987557296</v>
      </c>
      <c r="AM225" s="27">
        <f t="shared" si="21"/>
        <v>0</v>
      </c>
      <c r="AN225" s="27">
        <f t="shared" si="21"/>
        <v>0</v>
      </c>
      <c r="AO225" s="27">
        <f t="shared" si="21"/>
        <v>0</v>
      </c>
      <c r="AP225" s="28">
        <f t="shared" si="21"/>
        <v>0.1260954948</v>
      </c>
      <c r="AQ225" s="26">
        <f t="shared" si="21"/>
        <v>0</v>
      </c>
      <c r="AR225" s="27">
        <f t="shared" si="21"/>
        <v>0</v>
      </c>
      <c r="AS225" s="27">
        <f t="shared" si="21"/>
        <v>0</v>
      </c>
      <c r="AT225" s="27">
        <f t="shared" si="21"/>
        <v>0</v>
      </c>
      <c r="AU225" s="28">
        <f t="shared" si="21"/>
        <v>0</v>
      </c>
      <c r="AV225" s="26">
        <f t="shared" si="21"/>
        <v>5779.007964515202</v>
      </c>
      <c r="AW225" s="27">
        <f t="shared" si="21"/>
        <v>391.96517291623525</v>
      </c>
      <c r="AX225" s="27">
        <f t="shared" si="21"/>
        <v>0.35705959193333336</v>
      </c>
      <c r="AY225" s="27">
        <f t="shared" si="21"/>
        <v>0</v>
      </c>
      <c r="AZ225" s="28">
        <f t="shared" si="21"/>
        <v>1070.6908441052344</v>
      </c>
      <c r="BA225" s="26">
        <f t="shared" si="21"/>
        <v>0</v>
      </c>
      <c r="BB225" s="27">
        <f t="shared" si="21"/>
        <v>0</v>
      </c>
      <c r="BC225" s="27">
        <f t="shared" si="21"/>
        <v>0</v>
      </c>
      <c r="BD225" s="27">
        <f t="shared" si="21"/>
        <v>0</v>
      </c>
      <c r="BE225" s="28">
        <f t="shared" si="21"/>
        <v>0</v>
      </c>
      <c r="BF225" s="26">
        <f t="shared" si="21"/>
        <v>2498.7232047690013</v>
      </c>
      <c r="BG225" s="27">
        <f t="shared" si="21"/>
        <v>186.60620689586673</v>
      </c>
      <c r="BH225" s="27">
        <f t="shared" si="21"/>
        <v>5.096304713966666</v>
      </c>
      <c r="BI225" s="27">
        <f t="shared" si="21"/>
        <v>0</v>
      </c>
      <c r="BJ225" s="28">
        <f t="shared" si="21"/>
        <v>416.15406698636673</v>
      </c>
      <c r="BK225" s="29">
        <f>SUM(BK224)</f>
        <v>11022.933573237939</v>
      </c>
    </row>
    <row r="226" spans="3:63" ht="15" customHeight="1"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</row>
    <row r="227" spans="1:63" s="25" customFormat="1" ht="15">
      <c r="A227" s="20" t="s">
        <v>40</v>
      </c>
      <c r="B227" s="10" t="s">
        <v>41</v>
      </c>
      <c r="C227" s="3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4"/>
    </row>
    <row r="228" spans="1:63" s="25" customFormat="1" ht="15">
      <c r="A228" s="20" t="s">
        <v>7</v>
      </c>
      <c r="B228" s="14" t="s">
        <v>42</v>
      </c>
      <c r="C228" s="32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4"/>
    </row>
    <row r="229" spans="1:63" s="25" customFormat="1" ht="15">
      <c r="A229" s="20"/>
      <c r="B229" s="7" t="s">
        <v>144</v>
      </c>
      <c r="C229" s="21">
        <v>0</v>
      </c>
      <c r="D229" s="22">
        <v>0.7715334883783656</v>
      </c>
      <c r="E229" s="22">
        <v>0</v>
      </c>
      <c r="F229" s="22">
        <v>0</v>
      </c>
      <c r="G229" s="23">
        <v>0</v>
      </c>
      <c r="H229" s="21">
        <v>554.6813</v>
      </c>
      <c r="I229" s="22">
        <v>728.2927609428218</v>
      </c>
      <c r="J229" s="22">
        <v>6.6919</v>
      </c>
      <c r="K229" s="22">
        <v>0</v>
      </c>
      <c r="L229" s="23">
        <v>689.9871</v>
      </c>
      <c r="M229" s="21">
        <v>0</v>
      </c>
      <c r="N229" s="22">
        <v>0</v>
      </c>
      <c r="O229" s="22">
        <v>0</v>
      </c>
      <c r="P229" s="22">
        <v>0</v>
      </c>
      <c r="Q229" s="23">
        <v>0</v>
      </c>
      <c r="R229" s="21">
        <v>185.1844</v>
      </c>
      <c r="S229" s="22">
        <v>44.6936</v>
      </c>
      <c r="T229" s="22">
        <v>0.004</v>
      </c>
      <c r="U229" s="22">
        <v>0</v>
      </c>
      <c r="V229" s="23">
        <v>114.246</v>
      </c>
      <c r="W229" s="21">
        <v>0</v>
      </c>
      <c r="X229" s="22">
        <v>0</v>
      </c>
      <c r="Y229" s="22">
        <v>0</v>
      </c>
      <c r="Z229" s="22">
        <v>0</v>
      </c>
      <c r="AA229" s="23">
        <v>0</v>
      </c>
      <c r="AB229" s="21">
        <v>0</v>
      </c>
      <c r="AC229" s="22">
        <v>0</v>
      </c>
      <c r="AD229" s="22">
        <v>0</v>
      </c>
      <c r="AE229" s="22">
        <v>0</v>
      </c>
      <c r="AF229" s="23">
        <v>0</v>
      </c>
      <c r="AG229" s="21">
        <v>0</v>
      </c>
      <c r="AH229" s="22">
        <v>0</v>
      </c>
      <c r="AI229" s="22">
        <v>0</v>
      </c>
      <c r="AJ229" s="22">
        <v>0</v>
      </c>
      <c r="AK229" s="23">
        <v>0</v>
      </c>
      <c r="AL229" s="21">
        <v>0</v>
      </c>
      <c r="AM229" s="22">
        <v>0</v>
      </c>
      <c r="AN229" s="22">
        <v>0</v>
      </c>
      <c r="AO229" s="22">
        <v>0</v>
      </c>
      <c r="AP229" s="23">
        <v>0</v>
      </c>
      <c r="AQ229" s="21">
        <v>0</v>
      </c>
      <c r="AR229" s="22">
        <v>0</v>
      </c>
      <c r="AS229" s="22">
        <v>0</v>
      </c>
      <c r="AT229" s="22">
        <v>0</v>
      </c>
      <c r="AU229" s="23">
        <v>0</v>
      </c>
      <c r="AV229" s="21">
        <v>0</v>
      </c>
      <c r="AW229" s="22">
        <v>0</v>
      </c>
      <c r="AX229" s="22">
        <v>0</v>
      </c>
      <c r="AY229" s="22">
        <v>0</v>
      </c>
      <c r="AZ229" s="23">
        <v>0</v>
      </c>
      <c r="BA229" s="21">
        <v>0</v>
      </c>
      <c r="BB229" s="22">
        <v>0</v>
      </c>
      <c r="BC229" s="22">
        <v>0</v>
      </c>
      <c r="BD229" s="22">
        <v>0</v>
      </c>
      <c r="BE229" s="23">
        <v>0</v>
      </c>
      <c r="BF229" s="21">
        <v>0</v>
      </c>
      <c r="BG229" s="22">
        <v>0</v>
      </c>
      <c r="BH229" s="22">
        <v>0</v>
      </c>
      <c r="BI229" s="22">
        <v>0</v>
      </c>
      <c r="BJ229" s="23">
        <v>0</v>
      </c>
      <c r="BK229" s="24">
        <f>SUM(C229:BJ229)</f>
        <v>2324.5525944312003</v>
      </c>
    </row>
    <row r="230" spans="1:63" s="30" customFormat="1" ht="15">
      <c r="A230" s="20"/>
      <c r="B230" s="8" t="s">
        <v>9</v>
      </c>
      <c r="C230" s="26">
        <f>SUM(C229)</f>
        <v>0</v>
      </c>
      <c r="D230" s="26">
        <f aca="true" t="shared" si="22" ref="D230:BJ230">SUM(D229)</f>
        <v>0.7715334883783656</v>
      </c>
      <c r="E230" s="26">
        <f t="shared" si="22"/>
        <v>0</v>
      </c>
      <c r="F230" s="26">
        <f t="shared" si="22"/>
        <v>0</v>
      </c>
      <c r="G230" s="26">
        <f t="shared" si="22"/>
        <v>0</v>
      </c>
      <c r="H230" s="26">
        <f t="shared" si="22"/>
        <v>554.6813</v>
      </c>
      <c r="I230" s="26">
        <f t="shared" si="22"/>
        <v>728.2927609428218</v>
      </c>
      <c r="J230" s="26">
        <f t="shared" si="22"/>
        <v>6.6919</v>
      </c>
      <c r="K230" s="26">
        <f t="shared" si="22"/>
        <v>0</v>
      </c>
      <c r="L230" s="26">
        <f t="shared" si="22"/>
        <v>689.9871</v>
      </c>
      <c r="M230" s="26">
        <f t="shared" si="22"/>
        <v>0</v>
      </c>
      <c r="N230" s="26">
        <f t="shared" si="22"/>
        <v>0</v>
      </c>
      <c r="O230" s="26">
        <f t="shared" si="22"/>
        <v>0</v>
      </c>
      <c r="P230" s="26">
        <f t="shared" si="22"/>
        <v>0</v>
      </c>
      <c r="Q230" s="26">
        <f t="shared" si="22"/>
        <v>0</v>
      </c>
      <c r="R230" s="26">
        <f t="shared" si="22"/>
        <v>185.1844</v>
      </c>
      <c r="S230" s="26">
        <f t="shared" si="22"/>
        <v>44.6936</v>
      </c>
      <c r="T230" s="26">
        <f t="shared" si="22"/>
        <v>0.004</v>
      </c>
      <c r="U230" s="26">
        <f t="shared" si="22"/>
        <v>0</v>
      </c>
      <c r="V230" s="26">
        <f t="shared" si="22"/>
        <v>114.246</v>
      </c>
      <c r="W230" s="26">
        <f t="shared" si="22"/>
        <v>0</v>
      </c>
      <c r="X230" s="26">
        <f t="shared" si="22"/>
        <v>0</v>
      </c>
      <c r="Y230" s="26">
        <f t="shared" si="22"/>
        <v>0</v>
      </c>
      <c r="Z230" s="26">
        <f t="shared" si="22"/>
        <v>0</v>
      </c>
      <c r="AA230" s="26">
        <f t="shared" si="22"/>
        <v>0</v>
      </c>
      <c r="AB230" s="26">
        <f t="shared" si="22"/>
        <v>0</v>
      </c>
      <c r="AC230" s="26">
        <f t="shared" si="22"/>
        <v>0</v>
      </c>
      <c r="AD230" s="26">
        <f t="shared" si="22"/>
        <v>0</v>
      </c>
      <c r="AE230" s="26">
        <f t="shared" si="22"/>
        <v>0</v>
      </c>
      <c r="AF230" s="26">
        <f t="shared" si="22"/>
        <v>0</v>
      </c>
      <c r="AG230" s="26">
        <f t="shared" si="22"/>
        <v>0</v>
      </c>
      <c r="AH230" s="26">
        <f t="shared" si="22"/>
        <v>0</v>
      </c>
      <c r="AI230" s="26">
        <f t="shared" si="22"/>
        <v>0</v>
      </c>
      <c r="AJ230" s="26">
        <f t="shared" si="22"/>
        <v>0</v>
      </c>
      <c r="AK230" s="26">
        <f t="shared" si="22"/>
        <v>0</v>
      </c>
      <c r="AL230" s="26">
        <f t="shared" si="22"/>
        <v>0</v>
      </c>
      <c r="AM230" s="26">
        <f t="shared" si="22"/>
        <v>0</v>
      </c>
      <c r="AN230" s="26">
        <f t="shared" si="22"/>
        <v>0</v>
      </c>
      <c r="AO230" s="26">
        <f t="shared" si="22"/>
        <v>0</v>
      </c>
      <c r="AP230" s="26">
        <f t="shared" si="22"/>
        <v>0</v>
      </c>
      <c r="AQ230" s="26">
        <f t="shared" si="22"/>
        <v>0</v>
      </c>
      <c r="AR230" s="26">
        <f t="shared" si="22"/>
        <v>0</v>
      </c>
      <c r="AS230" s="26">
        <f t="shared" si="22"/>
        <v>0</v>
      </c>
      <c r="AT230" s="26">
        <f t="shared" si="22"/>
        <v>0</v>
      </c>
      <c r="AU230" s="26">
        <f t="shared" si="22"/>
        <v>0</v>
      </c>
      <c r="AV230" s="26">
        <f t="shared" si="22"/>
        <v>0</v>
      </c>
      <c r="AW230" s="26">
        <f t="shared" si="22"/>
        <v>0</v>
      </c>
      <c r="AX230" s="26">
        <f t="shared" si="22"/>
        <v>0</v>
      </c>
      <c r="AY230" s="26">
        <f t="shared" si="22"/>
        <v>0</v>
      </c>
      <c r="AZ230" s="26">
        <f t="shared" si="22"/>
        <v>0</v>
      </c>
      <c r="BA230" s="26">
        <f t="shared" si="22"/>
        <v>0</v>
      </c>
      <c r="BB230" s="26">
        <f t="shared" si="22"/>
        <v>0</v>
      </c>
      <c r="BC230" s="26">
        <f t="shared" si="22"/>
        <v>0</v>
      </c>
      <c r="BD230" s="26">
        <f t="shared" si="22"/>
        <v>0</v>
      </c>
      <c r="BE230" s="26">
        <f t="shared" si="22"/>
        <v>0</v>
      </c>
      <c r="BF230" s="26">
        <f t="shared" si="22"/>
        <v>0</v>
      </c>
      <c r="BG230" s="26">
        <f t="shared" si="22"/>
        <v>0</v>
      </c>
      <c r="BH230" s="26">
        <f t="shared" si="22"/>
        <v>0</v>
      </c>
      <c r="BI230" s="26">
        <f t="shared" si="22"/>
        <v>0</v>
      </c>
      <c r="BJ230" s="26">
        <f t="shared" si="22"/>
        <v>0</v>
      </c>
      <c r="BK230" s="29">
        <f>SUM(BK229)</f>
        <v>2324.5525944312003</v>
      </c>
    </row>
    <row r="231" spans="1:63" s="25" customFormat="1" ht="15">
      <c r="A231" s="20" t="s">
        <v>10</v>
      </c>
      <c r="B231" s="5" t="s">
        <v>43</v>
      </c>
      <c r="C231" s="32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4"/>
    </row>
    <row r="232" spans="1:63" s="25" customFormat="1" ht="15">
      <c r="A232" s="20"/>
      <c r="B232" s="7" t="s">
        <v>145</v>
      </c>
      <c r="C232" s="21">
        <v>0</v>
      </c>
      <c r="D232" s="22">
        <v>9.647960026390988</v>
      </c>
      <c r="E232" s="22">
        <v>0</v>
      </c>
      <c r="F232" s="22">
        <v>0</v>
      </c>
      <c r="G232" s="23">
        <v>0</v>
      </c>
      <c r="H232" s="21">
        <v>0.20495431477568105</v>
      </c>
      <c r="I232" s="22">
        <v>0</v>
      </c>
      <c r="J232" s="22">
        <v>0</v>
      </c>
      <c r="K232" s="22">
        <v>0</v>
      </c>
      <c r="L232" s="23">
        <v>0.3867</v>
      </c>
      <c r="M232" s="21">
        <v>0</v>
      </c>
      <c r="N232" s="22">
        <v>0</v>
      </c>
      <c r="O232" s="22">
        <v>0</v>
      </c>
      <c r="P232" s="22">
        <v>0</v>
      </c>
      <c r="Q232" s="23">
        <v>0</v>
      </c>
      <c r="R232" s="21">
        <v>0.1117</v>
      </c>
      <c r="S232" s="22">
        <v>9.1984</v>
      </c>
      <c r="T232" s="22">
        <v>0</v>
      </c>
      <c r="U232" s="22">
        <v>0</v>
      </c>
      <c r="V232" s="23">
        <v>0</v>
      </c>
      <c r="W232" s="21">
        <v>0</v>
      </c>
      <c r="X232" s="22">
        <v>0</v>
      </c>
      <c r="Y232" s="22">
        <v>0</v>
      </c>
      <c r="Z232" s="22">
        <v>0</v>
      </c>
      <c r="AA232" s="23">
        <v>0</v>
      </c>
      <c r="AB232" s="21">
        <v>0</v>
      </c>
      <c r="AC232" s="22">
        <v>0</v>
      </c>
      <c r="AD232" s="22">
        <v>0</v>
      </c>
      <c r="AE232" s="22">
        <v>0</v>
      </c>
      <c r="AF232" s="23">
        <v>0</v>
      </c>
      <c r="AG232" s="21">
        <v>0</v>
      </c>
      <c r="AH232" s="22">
        <v>0</v>
      </c>
      <c r="AI232" s="22">
        <v>0</v>
      </c>
      <c r="AJ232" s="22">
        <v>0</v>
      </c>
      <c r="AK232" s="23">
        <v>0</v>
      </c>
      <c r="AL232" s="21">
        <v>0</v>
      </c>
      <c r="AM232" s="22">
        <v>0</v>
      </c>
      <c r="AN232" s="22">
        <v>0</v>
      </c>
      <c r="AO232" s="22">
        <v>0</v>
      </c>
      <c r="AP232" s="23">
        <v>0</v>
      </c>
      <c r="AQ232" s="21">
        <v>0</v>
      </c>
      <c r="AR232" s="22">
        <v>0</v>
      </c>
      <c r="AS232" s="22">
        <v>0</v>
      </c>
      <c r="AT232" s="22">
        <v>0</v>
      </c>
      <c r="AU232" s="23">
        <v>0</v>
      </c>
      <c r="AV232" s="21">
        <v>0</v>
      </c>
      <c r="AW232" s="22">
        <v>0</v>
      </c>
      <c r="AX232" s="22">
        <v>0</v>
      </c>
      <c r="AY232" s="22">
        <v>0</v>
      </c>
      <c r="AZ232" s="23">
        <v>0</v>
      </c>
      <c r="BA232" s="21">
        <v>0</v>
      </c>
      <c r="BB232" s="22">
        <v>0</v>
      </c>
      <c r="BC232" s="22">
        <v>0</v>
      </c>
      <c r="BD232" s="22">
        <v>0</v>
      </c>
      <c r="BE232" s="23">
        <v>0</v>
      </c>
      <c r="BF232" s="21">
        <v>0</v>
      </c>
      <c r="BG232" s="22">
        <v>0</v>
      </c>
      <c r="BH232" s="22">
        <v>0</v>
      </c>
      <c r="BI232" s="22">
        <v>0</v>
      </c>
      <c r="BJ232" s="23">
        <v>0</v>
      </c>
      <c r="BK232" s="24">
        <f aca="true" t="shared" si="23" ref="BK232:BK247">SUM(C232:BJ232)</f>
        <v>19.54971434116667</v>
      </c>
    </row>
    <row r="233" spans="1:63" s="25" customFormat="1" ht="15">
      <c r="A233" s="20"/>
      <c r="B233" s="7" t="s">
        <v>146</v>
      </c>
      <c r="C233" s="21">
        <v>0</v>
      </c>
      <c r="D233" s="22">
        <v>1.2320185707482985</v>
      </c>
      <c r="E233" s="22">
        <v>0</v>
      </c>
      <c r="F233" s="22">
        <v>0</v>
      </c>
      <c r="G233" s="23">
        <v>0</v>
      </c>
      <c r="H233" s="21">
        <v>1.8338</v>
      </c>
      <c r="I233" s="22">
        <v>2.5279340351850337</v>
      </c>
      <c r="J233" s="22">
        <v>0</v>
      </c>
      <c r="K233" s="22">
        <v>0</v>
      </c>
      <c r="L233" s="23">
        <v>0.0646</v>
      </c>
      <c r="M233" s="21">
        <v>0</v>
      </c>
      <c r="N233" s="22">
        <v>0</v>
      </c>
      <c r="O233" s="22">
        <v>0</v>
      </c>
      <c r="P233" s="22">
        <v>0</v>
      </c>
      <c r="Q233" s="23">
        <v>0</v>
      </c>
      <c r="R233" s="21">
        <v>1.3346</v>
      </c>
      <c r="S233" s="22">
        <v>0</v>
      </c>
      <c r="T233" s="22">
        <v>0</v>
      </c>
      <c r="U233" s="22">
        <v>0</v>
      </c>
      <c r="V233" s="23">
        <v>0</v>
      </c>
      <c r="W233" s="21">
        <v>0</v>
      </c>
      <c r="X233" s="22">
        <v>0</v>
      </c>
      <c r="Y233" s="22">
        <v>0</v>
      </c>
      <c r="Z233" s="22">
        <v>0</v>
      </c>
      <c r="AA233" s="23">
        <v>0</v>
      </c>
      <c r="AB233" s="21">
        <v>0</v>
      </c>
      <c r="AC233" s="22">
        <v>0</v>
      </c>
      <c r="AD233" s="22">
        <v>0</v>
      </c>
      <c r="AE233" s="22">
        <v>0</v>
      </c>
      <c r="AF233" s="23">
        <v>0</v>
      </c>
      <c r="AG233" s="21">
        <v>0</v>
      </c>
      <c r="AH233" s="22">
        <v>0</v>
      </c>
      <c r="AI233" s="22">
        <v>0</v>
      </c>
      <c r="AJ233" s="22">
        <v>0</v>
      </c>
      <c r="AK233" s="23">
        <v>0</v>
      </c>
      <c r="AL233" s="21">
        <v>0</v>
      </c>
      <c r="AM233" s="22">
        <v>0</v>
      </c>
      <c r="AN233" s="22">
        <v>0</v>
      </c>
      <c r="AO233" s="22">
        <v>0</v>
      </c>
      <c r="AP233" s="23">
        <v>0</v>
      </c>
      <c r="AQ233" s="21">
        <v>0</v>
      </c>
      <c r="AR233" s="22">
        <v>0</v>
      </c>
      <c r="AS233" s="22">
        <v>0</v>
      </c>
      <c r="AT233" s="22">
        <v>0</v>
      </c>
      <c r="AU233" s="23">
        <v>0</v>
      </c>
      <c r="AV233" s="21">
        <v>0</v>
      </c>
      <c r="AW233" s="22">
        <v>0</v>
      </c>
      <c r="AX233" s="22">
        <v>0</v>
      </c>
      <c r="AY233" s="22">
        <v>0</v>
      </c>
      <c r="AZ233" s="23">
        <v>0</v>
      </c>
      <c r="BA233" s="21">
        <v>0</v>
      </c>
      <c r="BB233" s="22">
        <v>0</v>
      </c>
      <c r="BC233" s="22">
        <v>0</v>
      </c>
      <c r="BD233" s="22">
        <v>0</v>
      </c>
      <c r="BE233" s="23">
        <v>0</v>
      </c>
      <c r="BF233" s="21">
        <v>0</v>
      </c>
      <c r="BG233" s="22">
        <v>0</v>
      </c>
      <c r="BH233" s="22">
        <v>0</v>
      </c>
      <c r="BI233" s="22">
        <v>0</v>
      </c>
      <c r="BJ233" s="23">
        <v>0</v>
      </c>
      <c r="BK233" s="24">
        <f t="shared" si="23"/>
        <v>6.992952605933333</v>
      </c>
    </row>
    <row r="234" spans="1:63" s="25" customFormat="1" ht="15">
      <c r="A234" s="20"/>
      <c r="B234" s="7" t="s">
        <v>147</v>
      </c>
      <c r="C234" s="21">
        <v>0</v>
      </c>
      <c r="D234" s="22">
        <v>1.7518027583030455</v>
      </c>
      <c r="E234" s="22">
        <v>0</v>
      </c>
      <c r="F234" s="22">
        <v>0</v>
      </c>
      <c r="G234" s="23">
        <v>0</v>
      </c>
      <c r="H234" s="21">
        <v>1.69</v>
      </c>
      <c r="I234" s="22">
        <v>8.20801324956362</v>
      </c>
      <c r="J234" s="22">
        <v>0.0008</v>
      </c>
      <c r="K234" s="22">
        <v>0</v>
      </c>
      <c r="L234" s="23">
        <v>0.0013</v>
      </c>
      <c r="M234" s="21">
        <v>0</v>
      </c>
      <c r="N234" s="22">
        <v>0</v>
      </c>
      <c r="O234" s="22">
        <v>0</v>
      </c>
      <c r="P234" s="22">
        <v>0</v>
      </c>
      <c r="Q234" s="23">
        <v>0</v>
      </c>
      <c r="R234" s="21">
        <v>0.4866</v>
      </c>
      <c r="S234" s="22">
        <v>0</v>
      </c>
      <c r="T234" s="22">
        <v>0</v>
      </c>
      <c r="U234" s="22">
        <v>0</v>
      </c>
      <c r="V234" s="23">
        <v>0</v>
      </c>
      <c r="W234" s="21">
        <v>0</v>
      </c>
      <c r="X234" s="22">
        <v>0</v>
      </c>
      <c r="Y234" s="22">
        <v>0</v>
      </c>
      <c r="Z234" s="22">
        <v>0</v>
      </c>
      <c r="AA234" s="23">
        <v>0</v>
      </c>
      <c r="AB234" s="21">
        <v>0</v>
      </c>
      <c r="AC234" s="22">
        <v>0</v>
      </c>
      <c r="AD234" s="22">
        <v>0</v>
      </c>
      <c r="AE234" s="22">
        <v>0</v>
      </c>
      <c r="AF234" s="23">
        <v>0</v>
      </c>
      <c r="AG234" s="21">
        <v>0</v>
      </c>
      <c r="AH234" s="22">
        <v>0</v>
      </c>
      <c r="AI234" s="22">
        <v>0</v>
      </c>
      <c r="AJ234" s="22">
        <v>0</v>
      </c>
      <c r="AK234" s="23">
        <v>0</v>
      </c>
      <c r="AL234" s="21">
        <v>0</v>
      </c>
      <c r="AM234" s="22">
        <v>0</v>
      </c>
      <c r="AN234" s="22">
        <v>0</v>
      </c>
      <c r="AO234" s="22">
        <v>0</v>
      </c>
      <c r="AP234" s="23">
        <v>0</v>
      </c>
      <c r="AQ234" s="21">
        <v>0</v>
      </c>
      <c r="AR234" s="22">
        <v>0</v>
      </c>
      <c r="AS234" s="22">
        <v>0</v>
      </c>
      <c r="AT234" s="22">
        <v>0</v>
      </c>
      <c r="AU234" s="23">
        <v>0</v>
      </c>
      <c r="AV234" s="21">
        <v>0</v>
      </c>
      <c r="AW234" s="22">
        <v>0</v>
      </c>
      <c r="AX234" s="22">
        <v>0</v>
      </c>
      <c r="AY234" s="22">
        <v>0</v>
      </c>
      <c r="AZ234" s="23">
        <v>0</v>
      </c>
      <c r="BA234" s="21">
        <v>0</v>
      </c>
      <c r="BB234" s="22">
        <v>0</v>
      </c>
      <c r="BC234" s="22">
        <v>0</v>
      </c>
      <c r="BD234" s="22">
        <v>0</v>
      </c>
      <c r="BE234" s="23">
        <v>0</v>
      </c>
      <c r="BF234" s="21">
        <v>0</v>
      </c>
      <c r="BG234" s="22">
        <v>0</v>
      </c>
      <c r="BH234" s="22">
        <v>0</v>
      </c>
      <c r="BI234" s="22">
        <v>0</v>
      </c>
      <c r="BJ234" s="23">
        <v>0</v>
      </c>
      <c r="BK234" s="24">
        <f t="shared" si="23"/>
        <v>12.138516007866665</v>
      </c>
    </row>
    <row r="235" spans="1:63" s="25" customFormat="1" ht="15">
      <c r="A235" s="20"/>
      <c r="B235" s="7" t="s">
        <v>148</v>
      </c>
      <c r="C235" s="21">
        <v>0</v>
      </c>
      <c r="D235" s="22">
        <v>0.36797126949781644</v>
      </c>
      <c r="E235" s="22">
        <v>0</v>
      </c>
      <c r="F235" s="22">
        <v>0</v>
      </c>
      <c r="G235" s="23">
        <v>0</v>
      </c>
      <c r="H235" s="21">
        <v>0.6781</v>
      </c>
      <c r="I235" s="22">
        <v>0.17287164633551702</v>
      </c>
      <c r="J235" s="22">
        <v>0.0006</v>
      </c>
      <c r="K235" s="22">
        <v>0</v>
      </c>
      <c r="L235" s="23">
        <v>0.4521</v>
      </c>
      <c r="M235" s="21">
        <v>0</v>
      </c>
      <c r="N235" s="22">
        <v>0</v>
      </c>
      <c r="O235" s="22">
        <v>0</v>
      </c>
      <c r="P235" s="22">
        <v>0</v>
      </c>
      <c r="Q235" s="23">
        <v>0</v>
      </c>
      <c r="R235" s="21">
        <v>0.26</v>
      </c>
      <c r="S235" s="22">
        <v>0</v>
      </c>
      <c r="T235" s="22">
        <v>0</v>
      </c>
      <c r="U235" s="22">
        <v>0</v>
      </c>
      <c r="V235" s="23">
        <v>0.1468</v>
      </c>
      <c r="W235" s="21">
        <v>0</v>
      </c>
      <c r="X235" s="22">
        <v>0</v>
      </c>
      <c r="Y235" s="22">
        <v>0</v>
      </c>
      <c r="Z235" s="22">
        <v>0</v>
      </c>
      <c r="AA235" s="23">
        <v>0</v>
      </c>
      <c r="AB235" s="21">
        <v>0</v>
      </c>
      <c r="AC235" s="22">
        <v>0</v>
      </c>
      <c r="AD235" s="22">
        <v>0</v>
      </c>
      <c r="AE235" s="22">
        <v>0</v>
      </c>
      <c r="AF235" s="23">
        <v>0</v>
      </c>
      <c r="AG235" s="21">
        <v>0</v>
      </c>
      <c r="AH235" s="22">
        <v>0</v>
      </c>
      <c r="AI235" s="22">
        <v>0</v>
      </c>
      <c r="AJ235" s="22">
        <v>0</v>
      </c>
      <c r="AK235" s="23">
        <v>0</v>
      </c>
      <c r="AL235" s="21">
        <v>0</v>
      </c>
      <c r="AM235" s="22">
        <v>0</v>
      </c>
      <c r="AN235" s="22">
        <v>0</v>
      </c>
      <c r="AO235" s="22">
        <v>0</v>
      </c>
      <c r="AP235" s="23">
        <v>0</v>
      </c>
      <c r="AQ235" s="21">
        <v>0</v>
      </c>
      <c r="AR235" s="22">
        <v>0</v>
      </c>
      <c r="AS235" s="22">
        <v>0</v>
      </c>
      <c r="AT235" s="22">
        <v>0</v>
      </c>
      <c r="AU235" s="23">
        <v>0</v>
      </c>
      <c r="AV235" s="21">
        <v>0</v>
      </c>
      <c r="AW235" s="22">
        <v>0</v>
      </c>
      <c r="AX235" s="22">
        <v>0</v>
      </c>
      <c r="AY235" s="22">
        <v>0</v>
      </c>
      <c r="AZ235" s="23">
        <v>0</v>
      </c>
      <c r="BA235" s="21">
        <v>0</v>
      </c>
      <c r="BB235" s="22">
        <v>0</v>
      </c>
      <c r="BC235" s="22">
        <v>0</v>
      </c>
      <c r="BD235" s="22">
        <v>0</v>
      </c>
      <c r="BE235" s="23">
        <v>0</v>
      </c>
      <c r="BF235" s="21">
        <v>0</v>
      </c>
      <c r="BG235" s="22">
        <v>0</v>
      </c>
      <c r="BH235" s="22">
        <v>0</v>
      </c>
      <c r="BI235" s="22">
        <v>0</v>
      </c>
      <c r="BJ235" s="23">
        <v>0</v>
      </c>
      <c r="BK235" s="24">
        <f t="shared" si="23"/>
        <v>2.0784429158333335</v>
      </c>
    </row>
    <row r="236" spans="1:63" s="25" customFormat="1" ht="15">
      <c r="A236" s="20"/>
      <c r="B236" s="7" t="s">
        <v>149</v>
      </c>
      <c r="C236" s="21">
        <v>0</v>
      </c>
      <c r="D236" s="22">
        <v>0.9315555491404309</v>
      </c>
      <c r="E236" s="22">
        <v>0</v>
      </c>
      <c r="F236" s="22">
        <v>0</v>
      </c>
      <c r="G236" s="23">
        <v>0</v>
      </c>
      <c r="H236" s="21">
        <v>4.7323</v>
      </c>
      <c r="I236" s="22">
        <v>11.770252396892895</v>
      </c>
      <c r="J236" s="22">
        <v>0.003</v>
      </c>
      <c r="K236" s="22">
        <v>0</v>
      </c>
      <c r="L236" s="23">
        <v>10.0756</v>
      </c>
      <c r="M236" s="21">
        <v>0</v>
      </c>
      <c r="N236" s="22">
        <v>0</v>
      </c>
      <c r="O236" s="22">
        <v>0</v>
      </c>
      <c r="P236" s="22">
        <v>0</v>
      </c>
      <c r="Q236" s="23">
        <v>0</v>
      </c>
      <c r="R236" s="21">
        <v>1.3865</v>
      </c>
      <c r="S236" s="22">
        <v>0.0001</v>
      </c>
      <c r="T236" s="22">
        <v>0</v>
      </c>
      <c r="U236" s="22">
        <v>0</v>
      </c>
      <c r="V236" s="23">
        <v>0.6248</v>
      </c>
      <c r="W236" s="21">
        <v>0</v>
      </c>
      <c r="X236" s="22">
        <v>0</v>
      </c>
      <c r="Y236" s="22">
        <v>0</v>
      </c>
      <c r="Z236" s="22">
        <v>0</v>
      </c>
      <c r="AA236" s="23">
        <v>0</v>
      </c>
      <c r="AB236" s="21">
        <v>0</v>
      </c>
      <c r="AC236" s="22">
        <v>0</v>
      </c>
      <c r="AD236" s="22">
        <v>0</v>
      </c>
      <c r="AE236" s="22">
        <v>0</v>
      </c>
      <c r="AF236" s="23">
        <v>0</v>
      </c>
      <c r="AG236" s="21">
        <v>0</v>
      </c>
      <c r="AH236" s="22">
        <v>0</v>
      </c>
      <c r="AI236" s="22">
        <v>0</v>
      </c>
      <c r="AJ236" s="22">
        <v>0</v>
      </c>
      <c r="AK236" s="23">
        <v>0</v>
      </c>
      <c r="AL236" s="21">
        <v>0</v>
      </c>
      <c r="AM236" s="22">
        <v>0</v>
      </c>
      <c r="AN236" s="22">
        <v>0</v>
      </c>
      <c r="AO236" s="22">
        <v>0</v>
      </c>
      <c r="AP236" s="23">
        <v>0</v>
      </c>
      <c r="AQ236" s="21">
        <v>0</v>
      </c>
      <c r="AR236" s="22">
        <v>0</v>
      </c>
      <c r="AS236" s="22">
        <v>0</v>
      </c>
      <c r="AT236" s="22">
        <v>0</v>
      </c>
      <c r="AU236" s="23">
        <v>0</v>
      </c>
      <c r="AV236" s="21">
        <v>0</v>
      </c>
      <c r="AW236" s="22">
        <v>0</v>
      </c>
      <c r="AX236" s="22">
        <v>0</v>
      </c>
      <c r="AY236" s="22">
        <v>0</v>
      </c>
      <c r="AZ236" s="23">
        <v>0</v>
      </c>
      <c r="BA236" s="21">
        <v>0</v>
      </c>
      <c r="BB236" s="22">
        <v>0</v>
      </c>
      <c r="BC236" s="22">
        <v>0</v>
      </c>
      <c r="BD236" s="22">
        <v>0</v>
      </c>
      <c r="BE236" s="23">
        <v>0</v>
      </c>
      <c r="BF236" s="21">
        <v>0</v>
      </c>
      <c r="BG236" s="22">
        <v>0</v>
      </c>
      <c r="BH236" s="22">
        <v>0</v>
      </c>
      <c r="BI236" s="22">
        <v>0</v>
      </c>
      <c r="BJ236" s="23">
        <v>0</v>
      </c>
      <c r="BK236" s="24">
        <f t="shared" si="23"/>
        <v>29.524107946033325</v>
      </c>
    </row>
    <row r="237" spans="1:63" s="25" customFormat="1" ht="15">
      <c r="A237" s="20"/>
      <c r="B237" s="7" t="s">
        <v>150</v>
      </c>
      <c r="C237" s="21">
        <v>0</v>
      </c>
      <c r="D237" s="22">
        <v>0.2548290737856449</v>
      </c>
      <c r="E237" s="22">
        <v>0</v>
      </c>
      <c r="F237" s="22">
        <v>0</v>
      </c>
      <c r="G237" s="23">
        <v>0</v>
      </c>
      <c r="H237" s="21">
        <v>0.3597</v>
      </c>
      <c r="I237" s="22">
        <v>403.4354725143477</v>
      </c>
      <c r="J237" s="22">
        <v>0</v>
      </c>
      <c r="K237" s="22">
        <v>0</v>
      </c>
      <c r="L237" s="23">
        <v>1.788</v>
      </c>
      <c r="M237" s="21">
        <v>0</v>
      </c>
      <c r="N237" s="22">
        <v>0</v>
      </c>
      <c r="O237" s="22">
        <v>0</v>
      </c>
      <c r="P237" s="22">
        <v>0</v>
      </c>
      <c r="Q237" s="23">
        <v>0</v>
      </c>
      <c r="R237" s="21">
        <v>0.1001</v>
      </c>
      <c r="S237" s="22">
        <v>0</v>
      </c>
      <c r="T237" s="22">
        <v>0</v>
      </c>
      <c r="U237" s="22">
        <v>0</v>
      </c>
      <c r="V237" s="23">
        <v>0.0586</v>
      </c>
      <c r="W237" s="21">
        <v>0</v>
      </c>
      <c r="X237" s="22">
        <v>0</v>
      </c>
      <c r="Y237" s="22">
        <v>0</v>
      </c>
      <c r="Z237" s="22">
        <v>0</v>
      </c>
      <c r="AA237" s="23">
        <v>0</v>
      </c>
      <c r="AB237" s="21">
        <v>0</v>
      </c>
      <c r="AC237" s="22">
        <v>0</v>
      </c>
      <c r="AD237" s="22">
        <v>0</v>
      </c>
      <c r="AE237" s="22">
        <v>0</v>
      </c>
      <c r="AF237" s="23">
        <v>0</v>
      </c>
      <c r="AG237" s="21">
        <v>0</v>
      </c>
      <c r="AH237" s="22">
        <v>0</v>
      </c>
      <c r="AI237" s="22">
        <v>0</v>
      </c>
      <c r="AJ237" s="22">
        <v>0</v>
      </c>
      <c r="AK237" s="23">
        <v>0</v>
      </c>
      <c r="AL237" s="21">
        <v>0</v>
      </c>
      <c r="AM237" s="22">
        <v>0</v>
      </c>
      <c r="AN237" s="22">
        <v>0</v>
      </c>
      <c r="AO237" s="22">
        <v>0</v>
      </c>
      <c r="AP237" s="23">
        <v>0</v>
      </c>
      <c r="AQ237" s="21">
        <v>0</v>
      </c>
      <c r="AR237" s="22">
        <v>0</v>
      </c>
      <c r="AS237" s="22">
        <v>0</v>
      </c>
      <c r="AT237" s="22">
        <v>0</v>
      </c>
      <c r="AU237" s="23">
        <v>0</v>
      </c>
      <c r="AV237" s="21">
        <v>0</v>
      </c>
      <c r="AW237" s="22">
        <v>0</v>
      </c>
      <c r="AX237" s="22">
        <v>0</v>
      </c>
      <c r="AY237" s="22">
        <v>0</v>
      </c>
      <c r="AZ237" s="23">
        <v>0</v>
      </c>
      <c r="BA237" s="21">
        <v>0</v>
      </c>
      <c r="BB237" s="22">
        <v>0</v>
      </c>
      <c r="BC237" s="22">
        <v>0</v>
      </c>
      <c r="BD237" s="22">
        <v>0</v>
      </c>
      <c r="BE237" s="23">
        <v>0</v>
      </c>
      <c r="BF237" s="21">
        <v>0</v>
      </c>
      <c r="BG237" s="22">
        <v>0</v>
      </c>
      <c r="BH237" s="22">
        <v>0</v>
      </c>
      <c r="BI237" s="22">
        <v>0</v>
      </c>
      <c r="BJ237" s="23">
        <v>0</v>
      </c>
      <c r="BK237" s="24">
        <f t="shared" si="23"/>
        <v>405.99670158813336</v>
      </c>
    </row>
    <row r="238" spans="1:63" s="25" customFormat="1" ht="15">
      <c r="A238" s="20"/>
      <c r="B238" s="7" t="s">
        <v>151</v>
      </c>
      <c r="C238" s="21">
        <v>0</v>
      </c>
      <c r="D238" s="22">
        <v>48.63438089702307</v>
      </c>
      <c r="E238" s="22">
        <v>0</v>
      </c>
      <c r="F238" s="22">
        <v>0</v>
      </c>
      <c r="G238" s="23">
        <v>0</v>
      </c>
      <c r="H238" s="21">
        <v>31.672</v>
      </c>
      <c r="I238" s="22">
        <v>6380.166472807512</v>
      </c>
      <c r="J238" s="22">
        <v>13.9383</v>
      </c>
      <c r="K238" s="22">
        <v>0</v>
      </c>
      <c r="L238" s="23">
        <v>74.6176</v>
      </c>
      <c r="M238" s="21">
        <v>0</v>
      </c>
      <c r="N238" s="22">
        <v>0</v>
      </c>
      <c r="O238" s="22">
        <v>0</v>
      </c>
      <c r="P238" s="22">
        <v>0</v>
      </c>
      <c r="Q238" s="23">
        <v>0</v>
      </c>
      <c r="R238" s="21">
        <v>10.8929</v>
      </c>
      <c r="S238" s="22">
        <v>1.0683</v>
      </c>
      <c r="T238" s="22">
        <v>0</v>
      </c>
      <c r="U238" s="22">
        <v>0</v>
      </c>
      <c r="V238" s="23">
        <v>9.1834</v>
      </c>
      <c r="W238" s="21">
        <v>0</v>
      </c>
      <c r="X238" s="22">
        <v>0</v>
      </c>
      <c r="Y238" s="22">
        <v>0</v>
      </c>
      <c r="Z238" s="22">
        <v>0</v>
      </c>
      <c r="AA238" s="23">
        <v>0</v>
      </c>
      <c r="AB238" s="21">
        <v>0</v>
      </c>
      <c r="AC238" s="22">
        <v>0</v>
      </c>
      <c r="AD238" s="22">
        <v>0</v>
      </c>
      <c r="AE238" s="22">
        <v>0</v>
      </c>
      <c r="AF238" s="23">
        <v>0</v>
      </c>
      <c r="AG238" s="21">
        <v>0</v>
      </c>
      <c r="AH238" s="22">
        <v>0</v>
      </c>
      <c r="AI238" s="22">
        <v>0</v>
      </c>
      <c r="AJ238" s="22">
        <v>0</v>
      </c>
      <c r="AK238" s="23">
        <v>0</v>
      </c>
      <c r="AL238" s="21">
        <v>0</v>
      </c>
      <c r="AM238" s="22">
        <v>0</v>
      </c>
      <c r="AN238" s="22">
        <v>0</v>
      </c>
      <c r="AO238" s="22">
        <v>0</v>
      </c>
      <c r="AP238" s="23">
        <v>0</v>
      </c>
      <c r="AQ238" s="21">
        <v>0</v>
      </c>
      <c r="AR238" s="22">
        <v>0</v>
      </c>
      <c r="AS238" s="22">
        <v>0</v>
      </c>
      <c r="AT238" s="22">
        <v>0</v>
      </c>
      <c r="AU238" s="23">
        <v>0</v>
      </c>
      <c r="AV238" s="21">
        <v>0</v>
      </c>
      <c r="AW238" s="22">
        <v>0</v>
      </c>
      <c r="AX238" s="22">
        <v>0</v>
      </c>
      <c r="AY238" s="22">
        <v>0</v>
      </c>
      <c r="AZ238" s="23">
        <v>0</v>
      </c>
      <c r="BA238" s="21">
        <v>0</v>
      </c>
      <c r="BB238" s="22">
        <v>0</v>
      </c>
      <c r="BC238" s="22">
        <v>0</v>
      </c>
      <c r="BD238" s="22">
        <v>0</v>
      </c>
      <c r="BE238" s="23">
        <v>0</v>
      </c>
      <c r="BF238" s="21">
        <v>0</v>
      </c>
      <c r="BG238" s="22">
        <v>0</v>
      </c>
      <c r="BH238" s="22">
        <v>0</v>
      </c>
      <c r="BI238" s="22">
        <v>0</v>
      </c>
      <c r="BJ238" s="23">
        <v>0</v>
      </c>
      <c r="BK238" s="24">
        <f t="shared" si="23"/>
        <v>6570.173353704534</v>
      </c>
    </row>
    <row r="239" spans="1:63" s="25" customFormat="1" ht="15">
      <c r="A239" s="20"/>
      <c r="B239" s="7" t="s">
        <v>152</v>
      </c>
      <c r="C239" s="21">
        <v>0</v>
      </c>
      <c r="D239" s="22">
        <v>35.31085368108861</v>
      </c>
      <c r="E239" s="22">
        <v>0</v>
      </c>
      <c r="F239" s="22">
        <v>0</v>
      </c>
      <c r="G239" s="23">
        <v>0</v>
      </c>
      <c r="H239" s="21">
        <v>879.4198</v>
      </c>
      <c r="I239" s="22">
        <v>11339.693261712171</v>
      </c>
      <c r="J239" s="22">
        <v>1621.3259</v>
      </c>
      <c r="K239" s="22">
        <v>0</v>
      </c>
      <c r="L239" s="23">
        <v>182.5734</v>
      </c>
      <c r="M239" s="21">
        <v>0</v>
      </c>
      <c r="N239" s="22">
        <v>0</v>
      </c>
      <c r="O239" s="22">
        <v>0</v>
      </c>
      <c r="P239" s="22">
        <v>0</v>
      </c>
      <c r="Q239" s="23">
        <v>0</v>
      </c>
      <c r="R239" s="21">
        <v>303.8342</v>
      </c>
      <c r="S239" s="22">
        <v>120.1926</v>
      </c>
      <c r="T239" s="22">
        <v>0.408</v>
      </c>
      <c r="U239" s="22">
        <v>0</v>
      </c>
      <c r="V239" s="23">
        <v>28.1008</v>
      </c>
      <c r="W239" s="21">
        <v>0</v>
      </c>
      <c r="X239" s="22">
        <v>0</v>
      </c>
      <c r="Y239" s="22">
        <v>0</v>
      </c>
      <c r="Z239" s="22">
        <v>0</v>
      </c>
      <c r="AA239" s="23">
        <v>0</v>
      </c>
      <c r="AB239" s="21">
        <v>0</v>
      </c>
      <c r="AC239" s="22">
        <v>0</v>
      </c>
      <c r="AD239" s="22">
        <v>0</v>
      </c>
      <c r="AE239" s="22">
        <v>0</v>
      </c>
      <c r="AF239" s="23">
        <v>0</v>
      </c>
      <c r="AG239" s="21">
        <v>0</v>
      </c>
      <c r="AH239" s="22">
        <v>0</v>
      </c>
      <c r="AI239" s="22">
        <v>0</v>
      </c>
      <c r="AJ239" s="22">
        <v>0</v>
      </c>
      <c r="AK239" s="23">
        <v>0</v>
      </c>
      <c r="AL239" s="21">
        <v>0</v>
      </c>
      <c r="AM239" s="22">
        <v>0</v>
      </c>
      <c r="AN239" s="22">
        <v>0</v>
      </c>
      <c r="AO239" s="22">
        <v>0</v>
      </c>
      <c r="AP239" s="23">
        <v>0</v>
      </c>
      <c r="AQ239" s="21">
        <v>0</v>
      </c>
      <c r="AR239" s="22">
        <v>0</v>
      </c>
      <c r="AS239" s="22">
        <v>0</v>
      </c>
      <c r="AT239" s="22">
        <v>0</v>
      </c>
      <c r="AU239" s="23">
        <v>0</v>
      </c>
      <c r="AV239" s="21">
        <v>0</v>
      </c>
      <c r="AW239" s="22">
        <v>0</v>
      </c>
      <c r="AX239" s="22">
        <v>0</v>
      </c>
      <c r="AY239" s="22">
        <v>0</v>
      </c>
      <c r="AZ239" s="23">
        <v>0</v>
      </c>
      <c r="BA239" s="21">
        <v>0</v>
      </c>
      <c r="BB239" s="22">
        <v>0</v>
      </c>
      <c r="BC239" s="22">
        <v>0</v>
      </c>
      <c r="BD239" s="22">
        <v>0</v>
      </c>
      <c r="BE239" s="23">
        <v>0</v>
      </c>
      <c r="BF239" s="21">
        <v>0</v>
      </c>
      <c r="BG239" s="22">
        <v>0</v>
      </c>
      <c r="BH239" s="22">
        <v>0</v>
      </c>
      <c r="BI239" s="22">
        <v>0</v>
      </c>
      <c r="BJ239" s="23">
        <v>0</v>
      </c>
      <c r="BK239" s="24">
        <f t="shared" si="23"/>
        <v>14510.858815393258</v>
      </c>
    </row>
    <row r="240" spans="1:63" s="25" customFormat="1" ht="15">
      <c r="A240" s="20"/>
      <c r="B240" s="7" t="s">
        <v>153</v>
      </c>
      <c r="C240" s="21">
        <v>0</v>
      </c>
      <c r="D240" s="22">
        <v>0.08894627570100141</v>
      </c>
      <c r="E240" s="22">
        <v>0</v>
      </c>
      <c r="F240" s="22">
        <v>0</v>
      </c>
      <c r="G240" s="23">
        <v>0</v>
      </c>
      <c r="H240" s="21">
        <v>3.848821901898998</v>
      </c>
      <c r="I240" s="22">
        <v>0</v>
      </c>
      <c r="J240" s="22">
        <v>0</v>
      </c>
      <c r="K240" s="22">
        <v>0</v>
      </c>
      <c r="L240" s="23">
        <v>1.7642</v>
      </c>
      <c r="M240" s="21">
        <v>0</v>
      </c>
      <c r="N240" s="22">
        <v>0</v>
      </c>
      <c r="O240" s="22">
        <v>0</v>
      </c>
      <c r="P240" s="22">
        <v>0</v>
      </c>
      <c r="Q240" s="23">
        <v>0</v>
      </c>
      <c r="R240" s="21">
        <v>1.1557</v>
      </c>
      <c r="S240" s="22">
        <v>0.0031</v>
      </c>
      <c r="T240" s="22">
        <v>0</v>
      </c>
      <c r="U240" s="22">
        <v>0</v>
      </c>
      <c r="V240" s="23">
        <v>0.1565</v>
      </c>
      <c r="W240" s="21">
        <v>0</v>
      </c>
      <c r="X240" s="22">
        <v>0</v>
      </c>
      <c r="Y240" s="22">
        <v>0</v>
      </c>
      <c r="Z240" s="22">
        <v>0</v>
      </c>
      <c r="AA240" s="23">
        <v>0</v>
      </c>
      <c r="AB240" s="21">
        <v>0</v>
      </c>
      <c r="AC240" s="22">
        <v>0</v>
      </c>
      <c r="AD240" s="22">
        <v>0</v>
      </c>
      <c r="AE240" s="22">
        <v>0</v>
      </c>
      <c r="AF240" s="23">
        <v>0</v>
      </c>
      <c r="AG240" s="21">
        <v>0</v>
      </c>
      <c r="AH240" s="22">
        <v>0</v>
      </c>
      <c r="AI240" s="22">
        <v>0</v>
      </c>
      <c r="AJ240" s="22">
        <v>0</v>
      </c>
      <c r="AK240" s="23">
        <v>0</v>
      </c>
      <c r="AL240" s="21">
        <v>0</v>
      </c>
      <c r="AM240" s="22">
        <v>0</v>
      </c>
      <c r="AN240" s="22">
        <v>0</v>
      </c>
      <c r="AO240" s="22">
        <v>0</v>
      </c>
      <c r="AP240" s="23">
        <v>0</v>
      </c>
      <c r="AQ240" s="21">
        <v>0</v>
      </c>
      <c r="AR240" s="22">
        <v>0</v>
      </c>
      <c r="AS240" s="22">
        <v>0</v>
      </c>
      <c r="AT240" s="22">
        <v>0</v>
      </c>
      <c r="AU240" s="23">
        <v>0</v>
      </c>
      <c r="AV240" s="21">
        <v>0</v>
      </c>
      <c r="AW240" s="22">
        <v>0</v>
      </c>
      <c r="AX240" s="22">
        <v>0</v>
      </c>
      <c r="AY240" s="22">
        <v>0</v>
      </c>
      <c r="AZ240" s="23">
        <v>0</v>
      </c>
      <c r="BA240" s="21">
        <v>0</v>
      </c>
      <c r="BB240" s="22">
        <v>0</v>
      </c>
      <c r="BC240" s="22">
        <v>0</v>
      </c>
      <c r="BD240" s="22">
        <v>0</v>
      </c>
      <c r="BE240" s="23">
        <v>0</v>
      </c>
      <c r="BF240" s="21">
        <v>0</v>
      </c>
      <c r="BG240" s="22">
        <v>0</v>
      </c>
      <c r="BH240" s="22">
        <v>0</v>
      </c>
      <c r="BI240" s="22">
        <v>0</v>
      </c>
      <c r="BJ240" s="23">
        <v>0</v>
      </c>
      <c r="BK240" s="24">
        <f t="shared" si="23"/>
        <v>7.017268177599999</v>
      </c>
    </row>
    <row r="241" spans="1:63" s="25" customFormat="1" ht="15">
      <c r="A241" s="20"/>
      <c r="B241" s="7" t="s">
        <v>154</v>
      </c>
      <c r="C241" s="21">
        <v>0</v>
      </c>
      <c r="D241" s="22">
        <v>0.5404012477101579</v>
      </c>
      <c r="E241" s="22">
        <v>0</v>
      </c>
      <c r="F241" s="22">
        <v>0</v>
      </c>
      <c r="G241" s="23">
        <v>0</v>
      </c>
      <c r="H241" s="21">
        <v>5.8356</v>
      </c>
      <c r="I241" s="22">
        <v>8.062498661556498</v>
      </c>
      <c r="J241" s="22">
        <v>0.0035</v>
      </c>
      <c r="K241" s="22">
        <v>0</v>
      </c>
      <c r="L241" s="23">
        <v>4.598</v>
      </c>
      <c r="M241" s="21">
        <v>0</v>
      </c>
      <c r="N241" s="22">
        <v>0</v>
      </c>
      <c r="O241" s="22">
        <v>0</v>
      </c>
      <c r="P241" s="22">
        <v>0</v>
      </c>
      <c r="Q241" s="23">
        <v>0</v>
      </c>
      <c r="R241" s="21">
        <v>1.0404</v>
      </c>
      <c r="S241" s="22">
        <v>0.1076</v>
      </c>
      <c r="T241" s="22">
        <v>0</v>
      </c>
      <c r="U241" s="22">
        <v>0</v>
      </c>
      <c r="V241" s="23">
        <v>0.0597</v>
      </c>
      <c r="W241" s="21">
        <v>0</v>
      </c>
      <c r="X241" s="22">
        <v>0</v>
      </c>
      <c r="Y241" s="22">
        <v>0</v>
      </c>
      <c r="Z241" s="22">
        <v>0</v>
      </c>
      <c r="AA241" s="23">
        <v>0</v>
      </c>
      <c r="AB241" s="21">
        <v>0</v>
      </c>
      <c r="AC241" s="22">
        <v>0</v>
      </c>
      <c r="AD241" s="22">
        <v>0</v>
      </c>
      <c r="AE241" s="22">
        <v>0</v>
      </c>
      <c r="AF241" s="23">
        <v>0</v>
      </c>
      <c r="AG241" s="21">
        <v>0</v>
      </c>
      <c r="AH241" s="22">
        <v>0</v>
      </c>
      <c r="AI241" s="22">
        <v>0</v>
      </c>
      <c r="AJ241" s="22">
        <v>0</v>
      </c>
      <c r="AK241" s="23">
        <v>0</v>
      </c>
      <c r="AL241" s="21">
        <v>0</v>
      </c>
      <c r="AM241" s="22">
        <v>0</v>
      </c>
      <c r="AN241" s="22">
        <v>0</v>
      </c>
      <c r="AO241" s="22">
        <v>0</v>
      </c>
      <c r="AP241" s="23">
        <v>0</v>
      </c>
      <c r="AQ241" s="21">
        <v>0</v>
      </c>
      <c r="AR241" s="22">
        <v>0</v>
      </c>
      <c r="AS241" s="22">
        <v>0</v>
      </c>
      <c r="AT241" s="22">
        <v>0</v>
      </c>
      <c r="AU241" s="23">
        <v>0</v>
      </c>
      <c r="AV241" s="21">
        <v>0</v>
      </c>
      <c r="AW241" s="22">
        <v>0</v>
      </c>
      <c r="AX241" s="22">
        <v>0</v>
      </c>
      <c r="AY241" s="22">
        <v>0</v>
      </c>
      <c r="AZ241" s="23">
        <v>0</v>
      </c>
      <c r="BA241" s="21">
        <v>0</v>
      </c>
      <c r="BB241" s="22">
        <v>0</v>
      </c>
      <c r="BC241" s="22">
        <v>0</v>
      </c>
      <c r="BD241" s="22">
        <v>0</v>
      </c>
      <c r="BE241" s="23">
        <v>0</v>
      </c>
      <c r="BF241" s="21">
        <v>0</v>
      </c>
      <c r="BG241" s="22">
        <v>0</v>
      </c>
      <c r="BH241" s="22">
        <v>0</v>
      </c>
      <c r="BI241" s="22">
        <v>0</v>
      </c>
      <c r="BJ241" s="23">
        <v>0</v>
      </c>
      <c r="BK241" s="24">
        <f t="shared" si="23"/>
        <v>20.24769990926666</v>
      </c>
    </row>
    <row r="242" spans="1:63" s="25" customFormat="1" ht="15">
      <c r="A242" s="20"/>
      <c r="B242" s="7" t="s">
        <v>155</v>
      </c>
      <c r="C242" s="21">
        <v>0</v>
      </c>
      <c r="D242" s="22">
        <v>52.431029189725706</v>
      </c>
      <c r="E242" s="22">
        <v>0</v>
      </c>
      <c r="F242" s="22">
        <v>0</v>
      </c>
      <c r="G242" s="23">
        <v>0</v>
      </c>
      <c r="H242" s="21">
        <v>68.6303</v>
      </c>
      <c r="I242" s="22">
        <v>1165.019332163975</v>
      </c>
      <c r="J242" s="22">
        <v>29.5552</v>
      </c>
      <c r="K242" s="22">
        <v>0</v>
      </c>
      <c r="L242" s="23">
        <v>196.4614</v>
      </c>
      <c r="M242" s="21">
        <v>0</v>
      </c>
      <c r="N242" s="22">
        <v>0</v>
      </c>
      <c r="O242" s="22">
        <v>0</v>
      </c>
      <c r="P242" s="22">
        <v>0</v>
      </c>
      <c r="Q242" s="23">
        <v>0</v>
      </c>
      <c r="R242" s="21">
        <v>20.2572</v>
      </c>
      <c r="S242" s="22">
        <v>2.2965</v>
      </c>
      <c r="T242" s="22">
        <v>0</v>
      </c>
      <c r="U242" s="22">
        <v>0</v>
      </c>
      <c r="V242" s="23">
        <v>17.6052</v>
      </c>
      <c r="W242" s="21">
        <v>0</v>
      </c>
      <c r="X242" s="22">
        <v>0</v>
      </c>
      <c r="Y242" s="22">
        <v>0</v>
      </c>
      <c r="Z242" s="22">
        <v>0</v>
      </c>
      <c r="AA242" s="23">
        <v>0</v>
      </c>
      <c r="AB242" s="21">
        <v>0</v>
      </c>
      <c r="AC242" s="22">
        <v>0</v>
      </c>
      <c r="AD242" s="22">
        <v>0</v>
      </c>
      <c r="AE242" s="22">
        <v>0</v>
      </c>
      <c r="AF242" s="23">
        <v>0</v>
      </c>
      <c r="AG242" s="21">
        <v>0</v>
      </c>
      <c r="AH242" s="22">
        <v>0</v>
      </c>
      <c r="AI242" s="22">
        <v>0</v>
      </c>
      <c r="AJ242" s="22">
        <v>0</v>
      </c>
      <c r="AK242" s="23">
        <v>0</v>
      </c>
      <c r="AL242" s="21">
        <v>0</v>
      </c>
      <c r="AM242" s="22">
        <v>0</v>
      </c>
      <c r="AN242" s="22">
        <v>0</v>
      </c>
      <c r="AO242" s="22">
        <v>0</v>
      </c>
      <c r="AP242" s="23">
        <v>0</v>
      </c>
      <c r="AQ242" s="21">
        <v>0</v>
      </c>
      <c r="AR242" s="22">
        <v>0</v>
      </c>
      <c r="AS242" s="22">
        <v>0</v>
      </c>
      <c r="AT242" s="22">
        <v>0</v>
      </c>
      <c r="AU242" s="23">
        <v>0</v>
      </c>
      <c r="AV242" s="21">
        <v>0</v>
      </c>
      <c r="AW242" s="22">
        <v>0</v>
      </c>
      <c r="AX242" s="22">
        <v>0</v>
      </c>
      <c r="AY242" s="22">
        <v>0</v>
      </c>
      <c r="AZ242" s="23">
        <v>0</v>
      </c>
      <c r="BA242" s="21">
        <v>0</v>
      </c>
      <c r="BB242" s="22">
        <v>0</v>
      </c>
      <c r="BC242" s="22">
        <v>0</v>
      </c>
      <c r="BD242" s="22">
        <v>0</v>
      </c>
      <c r="BE242" s="23">
        <v>0</v>
      </c>
      <c r="BF242" s="21">
        <v>0</v>
      </c>
      <c r="BG242" s="22">
        <v>0</v>
      </c>
      <c r="BH242" s="22">
        <v>0</v>
      </c>
      <c r="BI242" s="22">
        <v>0</v>
      </c>
      <c r="BJ242" s="23">
        <v>0</v>
      </c>
      <c r="BK242" s="24">
        <f t="shared" si="23"/>
        <v>1552.2561613537005</v>
      </c>
    </row>
    <row r="243" spans="1:63" s="25" customFormat="1" ht="15">
      <c r="A243" s="20"/>
      <c r="B243" s="7" t="s">
        <v>156</v>
      </c>
      <c r="C243" s="21">
        <v>0</v>
      </c>
      <c r="D243" s="22">
        <v>0.6751447451694467</v>
      </c>
      <c r="E243" s="22">
        <v>0</v>
      </c>
      <c r="F243" s="22">
        <v>0</v>
      </c>
      <c r="G243" s="23">
        <v>0</v>
      </c>
      <c r="H243" s="21">
        <v>194.7094</v>
      </c>
      <c r="I243" s="22">
        <v>613.8170953348308</v>
      </c>
      <c r="J243" s="22">
        <v>122.3357</v>
      </c>
      <c r="K243" s="22">
        <v>0</v>
      </c>
      <c r="L243" s="23">
        <v>1084.3603</v>
      </c>
      <c r="M243" s="21">
        <v>0</v>
      </c>
      <c r="N243" s="22">
        <v>0</v>
      </c>
      <c r="O243" s="22">
        <v>0</v>
      </c>
      <c r="P243" s="22">
        <v>0</v>
      </c>
      <c r="Q243" s="23">
        <v>0</v>
      </c>
      <c r="R243" s="21">
        <v>66.2379</v>
      </c>
      <c r="S243" s="22">
        <v>11.6594</v>
      </c>
      <c r="T243" s="22">
        <v>0</v>
      </c>
      <c r="U243" s="22">
        <v>0</v>
      </c>
      <c r="V243" s="23">
        <v>113.5303</v>
      </c>
      <c r="W243" s="21">
        <v>0</v>
      </c>
      <c r="X243" s="22">
        <v>0</v>
      </c>
      <c r="Y243" s="22">
        <v>0</v>
      </c>
      <c r="Z243" s="22">
        <v>0</v>
      </c>
      <c r="AA243" s="23">
        <v>0</v>
      </c>
      <c r="AB243" s="21">
        <v>0</v>
      </c>
      <c r="AC243" s="22">
        <v>0</v>
      </c>
      <c r="AD243" s="22">
        <v>0</v>
      </c>
      <c r="AE243" s="22">
        <v>0</v>
      </c>
      <c r="AF243" s="23">
        <v>0</v>
      </c>
      <c r="AG243" s="21">
        <v>0</v>
      </c>
      <c r="AH243" s="22">
        <v>0</v>
      </c>
      <c r="AI243" s="22">
        <v>0</v>
      </c>
      <c r="AJ243" s="22">
        <v>0</v>
      </c>
      <c r="AK243" s="23">
        <v>0</v>
      </c>
      <c r="AL243" s="21">
        <v>0</v>
      </c>
      <c r="AM243" s="22">
        <v>0</v>
      </c>
      <c r="AN243" s="22">
        <v>0</v>
      </c>
      <c r="AO243" s="22">
        <v>0</v>
      </c>
      <c r="AP243" s="23">
        <v>0</v>
      </c>
      <c r="AQ243" s="21">
        <v>0</v>
      </c>
      <c r="AR243" s="22">
        <v>0</v>
      </c>
      <c r="AS243" s="22">
        <v>0</v>
      </c>
      <c r="AT243" s="22">
        <v>0</v>
      </c>
      <c r="AU243" s="23">
        <v>0</v>
      </c>
      <c r="AV243" s="21">
        <v>0</v>
      </c>
      <c r="AW243" s="22">
        <v>0</v>
      </c>
      <c r="AX243" s="22">
        <v>0</v>
      </c>
      <c r="AY243" s="22">
        <v>0</v>
      </c>
      <c r="AZ243" s="23">
        <v>0</v>
      </c>
      <c r="BA243" s="21">
        <v>0</v>
      </c>
      <c r="BB243" s="22">
        <v>0</v>
      </c>
      <c r="BC243" s="22">
        <v>0</v>
      </c>
      <c r="BD243" s="22">
        <v>0</v>
      </c>
      <c r="BE243" s="23">
        <v>0</v>
      </c>
      <c r="BF243" s="21">
        <v>0</v>
      </c>
      <c r="BG243" s="22">
        <v>0</v>
      </c>
      <c r="BH243" s="22">
        <v>0</v>
      </c>
      <c r="BI243" s="22">
        <v>0</v>
      </c>
      <c r="BJ243" s="23">
        <v>0</v>
      </c>
      <c r="BK243" s="24">
        <f t="shared" si="23"/>
        <v>2207.32524008</v>
      </c>
    </row>
    <row r="244" spans="1:63" s="25" customFormat="1" ht="15">
      <c r="A244" s="20"/>
      <c r="B244" s="7" t="s">
        <v>157</v>
      </c>
      <c r="C244" s="21">
        <v>0</v>
      </c>
      <c r="D244" s="22">
        <v>6.986446859123945</v>
      </c>
      <c r="E244" s="22">
        <v>0</v>
      </c>
      <c r="F244" s="22">
        <v>0</v>
      </c>
      <c r="G244" s="23">
        <v>0</v>
      </c>
      <c r="H244" s="21">
        <v>150.5556</v>
      </c>
      <c r="I244" s="22">
        <v>468.402494206609</v>
      </c>
      <c r="J244" s="22">
        <v>62.4635</v>
      </c>
      <c r="K244" s="22">
        <v>0</v>
      </c>
      <c r="L244" s="23">
        <v>454.6866</v>
      </c>
      <c r="M244" s="21">
        <v>0</v>
      </c>
      <c r="N244" s="22">
        <v>0</v>
      </c>
      <c r="O244" s="22">
        <v>0</v>
      </c>
      <c r="P244" s="22">
        <v>0</v>
      </c>
      <c r="Q244" s="23">
        <v>0</v>
      </c>
      <c r="R244" s="21">
        <v>42.2559</v>
      </c>
      <c r="S244" s="22">
        <v>23.4228</v>
      </c>
      <c r="T244" s="22">
        <v>0.032</v>
      </c>
      <c r="U244" s="22">
        <v>0</v>
      </c>
      <c r="V244" s="23">
        <v>71.584</v>
      </c>
      <c r="W244" s="21">
        <v>0</v>
      </c>
      <c r="X244" s="22">
        <v>0</v>
      </c>
      <c r="Y244" s="22">
        <v>0</v>
      </c>
      <c r="Z244" s="22">
        <v>0</v>
      </c>
      <c r="AA244" s="23">
        <v>0</v>
      </c>
      <c r="AB244" s="21">
        <v>0</v>
      </c>
      <c r="AC244" s="22">
        <v>0</v>
      </c>
      <c r="AD244" s="22">
        <v>0</v>
      </c>
      <c r="AE244" s="22">
        <v>0</v>
      </c>
      <c r="AF244" s="23">
        <v>0</v>
      </c>
      <c r="AG244" s="21">
        <v>0</v>
      </c>
      <c r="AH244" s="22">
        <v>0</v>
      </c>
      <c r="AI244" s="22">
        <v>0</v>
      </c>
      <c r="AJ244" s="22">
        <v>0</v>
      </c>
      <c r="AK244" s="23">
        <v>0</v>
      </c>
      <c r="AL244" s="21">
        <v>0</v>
      </c>
      <c r="AM244" s="22">
        <v>0</v>
      </c>
      <c r="AN244" s="22">
        <v>0</v>
      </c>
      <c r="AO244" s="22">
        <v>0</v>
      </c>
      <c r="AP244" s="23">
        <v>0</v>
      </c>
      <c r="AQ244" s="21">
        <v>0</v>
      </c>
      <c r="AR244" s="22">
        <v>0</v>
      </c>
      <c r="AS244" s="22">
        <v>0</v>
      </c>
      <c r="AT244" s="22">
        <v>0</v>
      </c>
      <c r="AU244" s="23">
        <v>0</v>
      </c>
      <c r="AV244" s="21">
        <v>0</v>
      </c>
      <c r="AW244" s="22">
        <v>0</v>
      </c>
      <c r="AX244" s="22">
        <v>0</v>
      </c>
      <c r="AY244" s="22">
        <v>0</v>
      </c>
      <c r="AZ244" s="23">
        <v>0</v>
      </c>
      <c r="BA244" s="21">
        <v>0</v>
      </c>
      <c r="BB244" s="22">
        <v>0</v>
      </c>
      <c r="BC244" s="22">
        <v>0</v>
      </c>
      <c r="BD244" s="22">
        <v>0</v>
      </c>
      <c r="BE244" s="23">
        <v>0</v>
      </c>
      <c r="BF244" s="21">
        <v>0</v>
      </c>
      <c r="BG244" s="22">
        <v>0</v>
      </c>
      <c r="BH244" s="22">
        <v>0</v>
      </c>
      <c r="BI244" s="22">
        <v>0</v>
      </c>
      <c r="BJ244" s="23">
        <v>0</v>
      </c>
      <c r="BK244" s="24">
        <f t="shared" si="23"/>
        <v>1280.389341065733</v>
      </c>
    </row>
    <row r="245" spans="1:63" s="25" customFormat="1" ht="15">
      <c r="A245" s="20"/>
      <c r="B245" s="7" t="s">
        <v>158</v>
      </c>
      <c r="C245" s="21">
        <v>0</v>
      </c>
      <c r="D245" s="22">
        <v>20.160708036864598</v>
      </c>
      <c r="E245" s="22">
        <v>0</v>
      </c>
      <c r="F245" s="22">
        <v>0</v>
      </c>
      <c r="G245" s="23">
        <v>0</v>
      </c>
      <c r="H245" s="21">
        <v>6.6743</v>
      </c>
      <c r="I245" s="22">
        <v>140.38488247663534</v>
      </c>
      <c r="J245" s="22">
        <v>0.0284</v>
      </c>
      <c r="K245" s="22">
        <v>0</v>
      </c>
      <c r="L245" s="23">
        <v>26.4182</v>
      </c>
      <c r="M245" s="21">
        <v>0</v>
      </c>
      <c r="N245" s="22">
        <v>0</v>
      </c>
      <c r="O245" s="22">
        <v>0</v>
      </c>
      <c r="P245" s="22">
        <v>0</v>
      </c>
      <c r="Q245" s="23">
        <v>0</v>
      </c>
      <c r="R245" s="21">
        <v>1.7862</v>
      </c>
      <c r="S245" s="22">
        <v>0.0112</v>
      </c>
      <c r="T245" s="22">
        <v>0</v>
      </c>
      <c r="U245" s="22">
        <v>0</v>
      </c>
      <c r="V245" s="23">
        <v>1.4419</v>
      </c>
      <c r="W245" s="21">
        <v>0</v>
      </c>
      <c r="X245" s="22">
        <v>0</v>
      </c>
      <c r="Y245" s="22">
        <v>0</v>
      </c>
      <c r="Z245" s="22">
        <v>0</v>
      </c>
      <c r="AA245" s="23">
        <v>0</v>
      </c>
      <c r="AB245" s="21">
        <v>0</v>
      </c>
      <c r="AC245" s="22">
        <v>0</v>
      </c>
      <c r="AD245" s="22">
        <v>0</v>
      </c>
      <c r="AE245" s="22">
        <v>0</v>
      </c>
      <c r="AF245" s="23">
        <v>0</v>
      </c>
      <c r="AG245" s="21">
        <v>0</v>
      </c>
      <c r="AH245" s="22">
        <v>0</v>
      </c>
      <c r="AI245" s="22">
        <v>0</v>
      </c>
      <c r="AJ245" s="22">
        <v>0</v>
      </c>
      <c r="AK245" s="23">
        <v>0</v>
      </c>
      <c r="AL245" s="21">
        <v>0</v>
      </c>
      <c r="AM245" s="22">
        <v>0</v>
      </c>
      <c r="AN245" s="22">
        <v>0</v>
      </c>
      <c r="AO245" s="22">
        <v>0</v>
      </c>
      <c r="AP245" s="23">
        <v>0</v>
      </c>
      <c r="AQ245" s="21">
        <v>0</v>
      </c>
      <c r="AR245" s="22">
        <v>0</v>
      </c>
      <c r="AS245" s="22">
        <v>0</v>
      </c>
      <c r="AT245" s="22">
        <v>0</v>
      </c>
      <c r="AU245" s="23">
        <v>0</v>
      </c>
      <c r="AV245" s="21">
        <v>0</v>
      </c>
      <c r="AW245" s="22">
        <v>0</v>
      </c>
      <c r="AX245" s="22">
        <v>0</v>
      </c>
      <c r="AY245" s="22">
        <v>0</v>
      </c>
      <c r="AZ245" s="23">
        <v>0</v>
      </c>
      <c r="BA245" s="21">
        <v>0</v>
      </c>
      <c r="BB245" s="22">
        <v>0</v>
      </c>
      <c r="BC245" s="22">
        <v>0</v>
      </c>
      <c r="BD245" s="22">
        <v>0</v>
      </c>
      <c r="BE245" s="23">
        <v>0</v>
      </c>
      <c r="BF245" s="21">
        <v>0</v>
      </c>
      <c r="BG245" s="22">
        <v>0</v>
      </c>
      <c r="BH245" s="22">
        <v>0</v>
      </c>
      <c r="BI245" s="22">
        <v>0</v>
      </c>
      <c r="BJ245" s="23">
        <v>0</v>
      </c>
      <c r="BK245" s="24">
        <f t="shared" si="23"/>
        <v>196.90579051349994</v>
      </c>
    </row>
    <row r="246" spans="1:63" s="25" customFormat="1" ht="15">
      <c r="A246" s="20"/>
      <c r="B246" s="7" t="s">
        <v>244</v>
      </c>
      <c r="C246" s="21">
        <v>0</v>
      </c>
      <c r="D246" s="22">
        <v>1.9949895685809182</v>
      </c>
      <c r="E246" s="22">
        <v>0</v>
      </c>
      <c r="F246" s="22">
        <v>0</v>
      </c>
      <c r="G246" s="23">
        <v>0</v>
      </c>
      <c r="H246" s="21">
        <v>8.4109</v>
      </c>
      <c r="I246" s="22">
        <v>28.5958576659524</v>
      </c>
      <c r="J246" s="22">
        <v>0</v>
      </c>
      <c r="K246" s="22">
        <v>0</v>
      </c>
      <c r="L246" s="23">
        <v>72.6816</v>
      </c>
      <c r="M246" s="21">
        <v>0</v>
      </c>
      <c r="N246" s="22">
        <v>0</v>
      </c>
      <c r="O246" s="22">
        <v>0</v>
      </c>
      <c r="P246" s="22">
        <v>0</v>
      </c>
      <c r="Q246" s="23">
        <v>0</v>
      </c>
      <c r="R246" s="21">
        <v>0.7853</v>
      </c>
      <c r="S246" s="22">
        <v>0.0132</v>
      </c>
      <c r="T246" s="22">
        <v>0</v>
      </c>
      <c r="U246" s="22">
        <v>0</v>
      </c>
      <c r="V246" s="23">
        <v>1.4946</v>
      </c>
      <c r="W246" s="21">
        <v>0</v>
      </c>
      <c r="X246" s="22">
        <v>0</v>
      </c>
      <c r="Y246" s="22">
        <v>0</v>
      </c>
      <c r="Z246" s="22">
        <v>0</v>
      </c>
      <c r="AA246" s="23">
        <v>0</v>
      </c>
      <c r="AB246" s="21">
        <v>0</v>
      </c>
      <c r="AC246" s="22">
        <v>0</v>
      </c>
      <c r="AD246" s="22">
        <v>0</v>
      </c>
      <c r="AE246" s="22">
        <v>0</v>
      </c>
      <c r="AF246" s="23">
        <v>0</v>
      </c>
      <c r="AG246" s="21">
        <v>0</v>
      </c>
      <c r="AH246" s="22">
        <v>0</v>
      </c>
      <c r="AI246" s="22">
        <v>0</v>
      </c>
      <c r="AJ246" s="22">
        <v>0</v>
      </c>
      <c r="AK246" s="23">
        <v>0</v>
      </c>
      <c r="AL246" s="21">
        <v>0</v>
      </c>
      <c r="AM246" s="22">
        <v>0</v>
      </c>
      <c r="AN246" s="22">
        <v>0</v>
      </c>
      <c r="AO246" s="22">
        <v>0</v>
      </c>
      <c r="AP246" s="23">
        <v>0</v>
      </c>
      <c r="AQ246" s="21">
        <v>0</v>
      </c>
      <c r="AR246" s="22">
        <v>0</v>
      </c>
      <c r="AS246" s="22">
        <v>0</v>
      </c>
      <c r="AT246" s="22">
        <v>0</v>
      </c>
      <c r="AU246" s="23">
        <v>0</v>
      </c>
      <c r="AV246" s="21">
        <v>0</v>
      </c>
      <c r="AW246" s="22">
        <v>0</v>
      </c>
      <c r="AX246" s="22">
        <v>0</v>
      </c>
      <c r="AY246" s="22">
        <v>0</v>
      </c>
      <c r="AZ246" s="23">
        <v>0</v>
      </c>
      <c r="BA246" s="21">
        <v>0</v>
      </c>
      <c r="BB246" s="22">
        <v>0</v>
      </c>
      <c r="BC246" s="22">
        <v>0</v>
      </c>
      <c r="BD246" s="22">
        <v>0</v>
      </c>
      <c r="BE246" s="23">
        <v>0</v>
      </c>
      <c r="BF246" s="21">
        <v>0</v>
      </c>
      <c r="BG246" s="22">
        <v>0</v>
      </c>
      <c r="BH246" s="22">
        <v>0</v>
      </c>
      <c r="BI246" s="22">
        <v>0</v>
      </c>
      <c r="BJ246" s="23">
        <v>0</v>
      </c>
      <c r="BK246" s="24">
        <f t="shared" si="23"/>
        <v>113.97644723453334</v>
      </c>
    </row>
    <row r="247" spans="1:63" s="25" customFormat="1" ht="15">
      <c r="A247" s="20"/>
      <c r="B247" s="7" t="s">
        <v>159</v>
      </c>
      <c r="C247" s="21">
        <v>0</v>
      </c>
      <c r="D247" s="22">
        <v>0.030398246582003286</v>
      </c>
      <c r="E247" s="22">
        <v>0</v>
      </c>
      <c r="F247" s="22">
        <v>0</v>
      </c>
      <c r="G247" s="23">
        <v>0</v>
      </c>
      <c r="H247" s="21">
        <v>1.2806</v>
      </c>
      <c r="I247" s="22">
        <v>0.33498087098466456</v>
      </c>
      <c r="J247" s="22">
        <v>0</v>
      </c>
      <c r="K247" s="22">
        <v>0</v>
      </c>
      <c r="L247" s="23">
        <v>0.6112</v>
      </c>
      <c r="M247" s="21">
        <v>0</v>
      </c>
      <c r="N247" s="22">
        <v>0</v>
      </c>
      <c r="O247" s="22">
        <v>0</v>
      </c>
      <c r="P247" s="22">
        <v>0</v>
      </c>
      <c r="Q247" s="23">
        <v>0</v>
      </c>
      <c r="R247" s="21">
        <v>0.4075</v>
      </c>
      <c r="S247" s="22">
        <v>0</v>
      </c>
      <c r="T247" s="22">
        <v>0</v>
      </c>
      <c r="U247" s="22">
        <v>0</v>
      </c>
      <c r="V247" s="23">
        <v>0</v>
      </c>
      <c r="W247" s="21">
        <v>0</v>
      </c>
      <c r="X247" s="22">
        <v>0</v>
      </c>
      <c r="Y247" s="22">
        <v>0</v>
      </c>
      <c r="Z247" s="22">
        <v>0</v>
      </c>
      <c r="AA247" s="23">
        <v>0</v>
      </c>
      <c r="AB247" s="21">
        <v>0</v>
      </c>
      <c r="AC247" s="22">
        <v>0</v>
      </c>
      <c r="AD247" s="22">
        <v>0</v>
      </c>
      <c r="AE247" s="22">
        <v>0</v>
      </c>
      <c r="AF247" s="23">
        <v>0</v>
      </c>
      <c r="AG247" s="21">
        <v>0</v>
      </c>
      <c r="AH247" s="22">
        <v>0</v>
      </c>
      <c r="AI247" s="22">
        <v>0</v>
      </c>
      <c r="AJ247" s="22">
        <v>0</v>
      </c>
      <c r="AK247" s="23">
        <v>0</v>
      </c>
      <c r="AL247" s="21">
        <v>0</v>
      </c>
      <c r="AM247" s="22">
        <v>0</v>
      </c>
      <c r="AN247" s="22">
        <v>0</v>
      </c>
      <c r="AO247" s="22">
        <v>0</v>
      </c>
      <c r="AP247" s="23">
        <v>0</v>
      </c>
      <c r="AQ247" s="21">
        <v>0</v>
      </c>
      <c r="AR247" s="22">
        <v>0</v>
      </c>
      <c r="AS247" s="22">
        <v>0</v>
      </c>
      <c r="AT247" s="22">
        <v>0</v>
      </c>
      <c r="AU247" s="23">
        <v>0</v>
      </c>
      <c r="AV247" s="21">
        <v>0</v>
      </c>
      <c r="AW247" s="22">
        <v>0</v>
      </c>
      <c r="AX247" s="22">
        <v>0</v>
      </c>
      <c r="AY247" s="22">
        <v>0</v>
      </c>
      <c r="AZ247" s="23">
        <v>0</v>
      </c>
      <c r="BA247" s="21">
        <v>0</v>
      </c>
      <c r="BB247" s="22">
        <v>0</v>
      </c>
      <c r="BC247" s="22">
        <v>0</v>
      </c>
      <c r="BD247" s="22">
        <v>0</v>
      </c>
      <c r="BE247" s="23">
        <v>0</v>
      </c>
      <c r="BF247" s="21">
        <v>0</v>
      </c>
      <c r="BG247" s="22">
        <v>0</v>
      </c>
      <c r="BH247" s="22">
        <v>0</v>
      </c>
      <c r="BI247" s="22">
        <v>0</v>
      </c>
      <c r="BJ247" s="23">
        <v>0</v>
      </c>
      <c r="BK247" s="24">
        <f t="shared" si="23"/>
        <v>2.664679117566667</v>
      </c>
    </row>
    <row r="248" spans="1:63" s="30" customFormat="1" ht="15">
      <c r="A248" s="20"/>
      <c r="B248" s="8" t="s">
        <v>12</v>
      </c>
      <c r="C248" s="26">
        <f aca="true" t="shared" si="24" ref="C248:AH248">SUM(C232:C247)</f>
        <v>0</v>
      </c>
      <c r="D248" s="27">
        <f t="shared" si="24"/>
        <v>181.03943599543567</v>
      </c>
      <c r="E248" s="27">
        <f t="shared" si="24"/>
        <v>0</v>
      </c>
      <c r="F248" s="27">
        <f t="shared" si="24"/>
        <v>0</v>
      </c>
      <c r="G248" s="28">
        <f t="shared" si="24"/>
        <v>0</v>
      </c>
      <c r="H248" s="26">
        <f t="shared" si="24"/>
        <v>1360.5361762166747</v>
      </c>
      <c r="I248" s="27">
        <f t="shared" si="24"/>
        <v>20570.591419742555</v>
      </c>
      <c r="J248" s="27">
        <f t="shared" si="24"/>
        <v>1849.6549000000002</v>
      </c>
      <c r="K248" s="27">
        <f t="shared" si="24"/>
        <v>0</v>
      </c>
      <c r="L248" s="28">
        <f t="shared" si="24"/>
        <v>2111.5407999999998</v>
      </c>
      <c r="M248" s="26">
        <f t="shared" si="24"/>
        <v>0</v>
      </c>
      <c r="N248" s="27">
        <f t="shared" si="24"/>
        <v>0</v>
      </c>
      <c r="O248" s="27">
        <f t="shared" si="24"/>
        <v>0</v>
      </c>
      <c r="P248" s="27">
        <f t="shared" si="24"/>
        <v>0</v>
      </c>
      <c r="Q248" s="28">
        <f t="shared" si="24"/>
        <v>0</v>
      </c>
      <c r="R248" s="26">
        <f t="shared" si="24"/>
        <v>452.33270000000005</v>
      </c>
      <c r="S248" s="27">
        <f t="shared" si="24"/>
        <v>167.9732</v>
      </c>
      <c r="T248" s="27">
        <f t="shared" si="24"/>
        <v>0.43999999999999995</v>
      </c>
      <c r="U248" s="27">
        <f t="shared" si="24"/>
        <v>0</v>
      </c>
      <c r="V248" s="28">
        <f t="shared" si="24"/>
        <v>243.98659999999998</v>
      </c>
      <c r="W248" s="26">
        <f t="shared" si="24"/>
        <v>0</v>
      </c>
      <c r="X248" s="27">
        <f t="shared" si="24"/>
        <v>0</v>
      </c>
      <c r="Y248" s="27">
        <f t="shared" si="24"/>
        <v>0</v>
      </c>
      <c r="Z248" s="27">
        <f t="shared" si="24"/>
        <v>0</v>
      </c>
      <c r="AA248" s="28">
        <f t="shared" si="24"/>
        <v>0</v>
      </c>
      <c r="AB248" s="26">
        <f t="shared" si="24"/>
        <v>0</v>
      </c>
      <c r="AC248" s="27">
        <f t="shared" si="24"/>
        <v>0</v>
      </c>
      <c r="AD248" s="27">
        <f t="shared" si="24"/>
        <v>0</v>
      </c>
      <c r="AE248" s="27">
        <f t="shared" si="24"/>
        <v>0</v>
      </c>
      <c r="AF248" s="28">
        <f t="shared" si="24"/>
        <v>0</v>
      </c>
      <c r="AG248" s="26">
        <f t="shared" si="24"/>
        <v>0</v>
      </c>
      <c r="AH248" s="27">
        <f t="shared" si="24"/>
        <v>0</v>
      </c>
      <c r="AI248" s="27">
        <f aca="true" t="shared" si="25" ref="AI248:BK248">SUM(AI232:AI247)</f>
        <v>0</v>
      </c>
      <c r="AJ248" s="27">
        <f t="shared" si="25"/>
        <v>0</v>
      </c>
      <c r="AK248" s="28">
        <f t="shared" si="25"/>
        <v>0</v>
      </c>
      <c r="AL248" s="26">
        <f t="shared" si="25"/>
        <v>0</v>
      </c>
      <c r="AM248" s="27">
        <f t="shared" si="25"/>
        <v>0</v>
      </c>
      <c r="AN248" s="27">
        <f t="shared" si="25"/>
        <v>0</v>
      </c>
      <c r="AO248" s="27">
        <f t="shared" si="25"/>
        <v>0</v>
      </c>
      <c r="AP248" s="28">
        <f t="shared" si="25"/>
        <v>0</v>
      </c>
      <c r="AQ248" s="26">
        <f t="shared" si="25"/>
        <v>0</v>
      </c>
      <c r="AR248" s="27">
        <f t="shared" si="25"/>
        <v>0</v>
      </c>
      <c r="AS248" s="27">
        <f t="shared" si="25"/>
        <v>0</v>
      </c>
      <c r="AT248" s="27">
        <f t="shared" si="25"/>
        <v>0</v>
      </c>
      <c r="AU248" s="28">
        <f t="shared" si="25"/>
        <v>0</v>
      </c>
      <c r="AV248" s="26">
        <f t="shared" si="25"/>
        <v>0</v>
      </c>
      <c r="AW248" s="27">
        <f t="shared" si="25"/>
        <v>0</v>
      </c>
      <c r="AX248" s="27">
        <f t="shared" si="25"/>
        <v>0</v>
      </c>
      <c r="AY248" s="27">
        <f t="shared" si="25"/>
        <v>0</v>
      </c>
      <c r="AZ248" s="28">
        <f t="shared" si="25"/>
        <v>0</v>
      </c>
      <c r="BA248" s="26">
        <f t="shared" si="25"/>
        <v>0</v>
      </c>
      <c r="BB248" s="27">
        <f t="shared" si="25"/>
        <v>0</v>
      </c>
      <c r="BC248" s="27">
        <f t="shared" si="25"/>
        <v>0</v>
      </c>
      <c r="BD248" s="27">
        <f t="shared" si="25"/>
        <v>0</v>
      </c>
      <c r="BE248" s="28">
        <f t="shared" si="25"/>
        <v>0</v>
      </c>
      <c r="BF248" s="26">
        <f t="shared" si="25"/>
        <v>0</v>
      </c>
      <c r="BG248" s="27">
        <f t="shared" si="25"/>
        <v>0</v>
      </c>
      <c r="BH248" s="27">
        <f t="shared" si="25"/>
        <v>0</v>
      </c>
      <c r="BI248" s="27">
        <f t="shared" si="25"/>
        <v>0</v>
      </c>
      <c r="BJ248" s="28">
        <f t="shared" si="25"/>
        <v>0</v>
      </c>
      <c r="BK248" s="28">
        <f t="shared" si="25"/>
        <v>26938.09523195466</v>
      </c>
    </row>
    <row r="249" spans="1:64" s="30" customFormat="1" ht="15">
      <c r="A249" s="20"/>
      <c r="B249" s="9" t="s">
        <v>23</v>
      </c>
      <c r="C249" s="26">
        <f aca="true" t="shared" si="26" ref="C249:AH249">C248+C230</f>
        <v>0</v>
      </c>
      <c r="D249" s="27">
        <f t="shared" si="26"/>
        <v>181.81096948381403</v>
      </c>
      <c r="E249" s="27">
        <f t="shared" si="26"/>
        <v>0</v>
      </c>
      <c r="F249" s="27">
        <f t="shared" si="26"/>
        <v>0</v>
      </c>
      <c r="G249" s="28">
        <f t="shared" si="26"/>
        <v>0</v>
      </c>
      <c r="H249" s="26">
        <f t="shared" si="26"/>
        <v>1915.2174762166746</v>
      </c>
      <c r="I249" s="27">
        <f t="shared" si="26"/>
        <v>21298.884180685378</v>
      </c>
      <c r="J249" s="27">
        <f t="shared" si="26"/>
        <v>1856.3468000000003</v>
      </c>
      <c r="K249" s="27">
        <f t="shared" si="26"/>
        <v>0</v>
      </c>
      <c r="L249" s="28">
        <f t="shared" si="26"/>
        <v>2801.5279</v>
      </c>
      <c r="M249" s="26">
        <f t="shared" si="26"/>
        <v>0</v>
      </c>
      <c r="N249" s="27">
        <f t="shared" si="26"/>
        <v>0</v>
      </c>
      <c r="O249" s="27">
        <f t="shared" si="26"/>
        <v>0</v>
      </c>
      <c r="P249" s="27">
        <f t="shared" si="26"/>
        <v>0</v>
      </c>
      <c r="Q249" s="28">
        <f t="shared" si="26"/>
        <v>0</v>
      </c>
      <c r="R249" s="26">
        <f t="shared" si="26"/>
        <v>637.5171</v>
      </c>
      <c r="S249" s="27">
        <f t="shared" si="26"/>
        <v>212.6668</v>
      </c>
      <c r="T249" s="27">
        <f t="shared" si="26"/>
        <v>0.44399999999999995</v>
      </c>
      <c r="U249" s="27">
        <f t="shared" si="26"/>
        <v>0</v>
      </c>
      <c r="V249" s="28">
        <f t="shared" si="26"/>
        <v>358.2326</v>
      </c>
      <c r="W249" s="26">
        <f t="shared" si="26"/>
        <v>0</v>
      </c>
      <c r="X249" s="27">
        <f t="shared" si="26"/>
        <v>0</v>
      </c>
      <c r="Y249" s="27">
        <f t="shared" si="26"/>
        <v>0</v>
      </c>
      <c r="Z249" s="27">
        <f t="shared" si="26"/>
        <v>0</v>
      </c>
      <c r="AA249" s="28">
        <f t="shared" si="26"/>
        <v>0</v>
      </c>
      <c r="AB249" s="26">
        <f t="shared" si="26"/>
        <v>0</v>
      </c>
      <c r="AC249" s="27">
        <f t="shared" si="26"/>
        <v>0</v>
      </c>
      <c r="AD249" s="27">
        <f t="shared" si="26"/>
        <v>0</v>
      </c>
      <c r="AE249" s="27">
        <f t="shared" si="26"/>
        <v>0</v>
      </c>
      <c r="AF249" s="28">
        <f t="shared" si="26"/>
        <v>0</v>
      </c>
      <c r="AG249" s="26">
        <f t="shared" si="26"/>
        <v>0</v>
      </c>
      <c r="AH249" s="27">
        <f t="shared" si="26"/>
        <v>0</v>
      </c>
      <c r="AI249" s="27">
        <f aca="true" t="shared" si="27" ref="AI249:BK249">AI248+AI230</f>
        <v>0</v>
      </c>
      <c r="AJ249" s="27">
        <f t="shared" si="27"/>
        <v>0</v>
      </c>
      <c r="AK249" s="28">
        <f t="shared" si="27"/>
        <v>0</v>
      </c>
      <c r="AL249" s="26">
        <f t="shared" si="27"/>
        <v>0</v>
      </c>
      <c r="AM249" s="27">
        <f t="shared" si="27"/>
        <v>0</v>
      </c>
      <c r="AN249" s="27">
        <f t="shared" si="27"/>
        <v>0</v>
      </c>
      <c r="AO249" s="27">
        <f t="shared" si="27"/>
        <v>0</v>
      </c>
      <c r="AP249" s="28">
        <f t="shared" si="27"/>
        <v>0</v>
      </c>
      <c r="AQ249" s="26">
        <f t="shared" si="27"/>
        <v>0</v>
      </c>
      <c r="AR249" s="27">
        <f t="shared" si="27"/>
        <v>0</v>
      </c>
      <c r="AS249" s="27">
        <f t="shared" si="27"/>
        <v>0</v>
      </c>
      <c r="AT249" s="27">
        <f t="shared" si="27"/>
        <v>0</v>
      </c>
      <c r="AU249" s="28">
        <f t="shared" si="27"/>
        <v>0</v>
      </c>
      <c r="AV249" s="26">
        <f t="shared" si="27"/>
        <v>0</v>
      </c>
      <c r="AW249" s="27">
        <f t="shared" si="27"/>
        <v>0</v>
      </c>
      <c r="AX249" s="27">
        <f t="shared" si="27"/>
        <v>0</v>
      </c>
      <c r="AY249" s="27">
        <f t="shared" si="27"/>
        <v>0</v>
      </c>
      <c r="AZ249" s="28">
        <f t="shared" si="27"/>
        <v>0</v>
      </c>
      <c r="BA249" s="26">
        <f t="shared" si="27"/>
        <v>0</v>
      </c>
      <c r="BB249" s="27">
        <f t="shared" si="27"/>
        <v>0</v>
      </c>
      <c r="BC249" s="27">
        <f t="shared" si="27"/>
        <v>0</v>
      </c>
      <c r="BD249" s="27">
        <f t="shared" si="27"/>
        <v>0</v>
      </c>
      <c r="BE249" s="28">
        <f t="shared" si="27"/>
        <v>0</v>
      </c>
      <c r="BF249" s="26">
        <f t="shared" si="27"/>
        <v>0</v>
      </c>
      <c r="BG249" s="27">
        <f t="shared" si="27"/>
        <v>0</v>
      </c>
      <c r="BH249" s="27">
        <f t="shared" si="27"/>
        <v>0</v>
      </c>
      <c r="BI249" s="27">
        <f t="shared" si="27"/>
        <v>0</v>
      </c>
      <c r="BJ249" s="28">
        <f t="shared" si="27"/>
        <v>0</v>
      </c>
      <c r="BK249" s="28">
        <f t="shared" si="27"/>
        <v>29262.64782638586</v>
      </c>
      <c r="BL249" s="44"/>
    </row>
    <row r="250" spans="1:63" s="25" customFormat="1" ht="15">
      <c r="A250" s="20"/>
      <c r="B250" s="9"/>
      <c r="C250" s="3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4"/>
    </row>
    <row r="251" spans="1:63" s="25" customFormat="1" ht="15">
      <c r="A251" s="20" t="s">
        <v>44</v>
      </c>
      <c r="B251" s="10" t="s">
        <v>45</v>
      </c>
      <c r="C251" s="3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4"/>
    </row>
    <row r="252" spans="1:63" s="25" customFormat="1" ht="15">
      <c r="A252" s="20" t="s">
        <v>7</v>
      </c>
      <c r="B252" s="14" t="s">
        <v>46</v>
      </c>
      <c r="C252" s="32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4"/>
    </row>
    <row r="253" spans="1:63" s="41" customFormat="1" ht="15">
      <c r="A253" s="37"/>
      <c r="B253" s="13" t="s">
        <v>35</v>
      </c>
      <c r="C253" s="38">
        <v>0</v>
      </c>
      <c r="D253" s="39">
        <v>0</v>
      </c>
      <c r="E253" s="39">
        <v>0</v>
      </c>
      <c r="F253" s="39">
        <v>0</v>
      </c>
      <c r="G253" s="40">
        <v>0</v>
      </c>
      <c r="H253" s="38">
        <v>0</v>
      </c>
      <c r="I253" s="39">
        <v>0</v>
      </c>
      <c r="J253" s="39">
        <v>0</v>
      </c>
      <c r="K253" s="39">
        <v>0</v>
      </c>
      <c r="L253" s="40">
        <v>0</v>
      </c>
      <c r="M253" s="38">
        <v>0</v>
      </c>
      <c r="N253" s="39">
        <v>0</v>
      </c>
      <c r="O253" s="39">
        <v>0</v>
      </c>
      <c r="P253" s="39">
        <v>0</v>
      </c>
      <c r="Q253" s="40">
        <v>0</v>
      </c>
      <c r="R253" s="38">
        <v>0</v>
      </c>
      <c r="S253" s="39">
        <v>0</v>
      </c>
      <c r="T253" s="39">
        <v>0</v>
      </c>
      <c r="U253" s="39">
        <v>0</v>
      </c>
      <c r="V253" s="40">
        <v>0</v>
      </c>
      <c r="W253" s="38">
        <v>0</v>
      </c>
      <c r="X253" s="39">
        <v>0</v>
      </c>
      <c r="Y253" s="39">
        <v>0</v>
      </c>
      <c r="Z253" s="39">
        <v>0</v>
      </c>
      <c r="AA253" s="40">
        <v>0</v>
      </c>
      <c r="AB253" s="38">
        <v>0</v>
      </c>
      <c r="AC253" s="39">
        <v>0</v>
      </c>
      <c r="AD253" s="39">
        <v>0</v>
      </c>
      <c r="AE253" s="39">
        <v>0</v>
      </c>
      <c r="AF253" s="40">
        <v>0</v>
      </c>
      <c r="AG253" s="38">
        <v>0</v>
      </c>
      <c r="AH253" s="39">
        <v>0</v>
      </c>
      <c r="AI253" s="39">
        <v>0</v>
      </c>
      <c r="AJ253" s="39">
        <v>0</v>
      </c>
      <c r="AK253" s="40">
        <v>0</v>
      </c>
      <c r="AL253" s="38">
        <v>0</v>
      </c>
      <c r="AM253" s="39">
        <v>0</v>
      </c>
      <c r="AN253" s="39">
        <v>0</v>
      </c>
      <c r="AO253" s="39">
        <v>0</v>
      </c>
      <c r="AP253" s="40">
        <v>0</v>
      </c>
      <c r="AQ253" s="38">
        <v>0</v>
      </c>
      <c r="AR253" s="39">
        <v>0</v>
      </c>
      <c r="AS253" s="39">
        <v>0</v>
      </c>
      <c r="AT253" s="39">
        <v>0</v>
      </c>
      <c r="AU253" s="40">
        <v>0</v>
      </c>
      <c r="AV253" s="38">
        <v>0</v>
      </c>
      <c r="AW253" s="39">
        <v>0</v>
      </c>
      <c r="AX253" s="39">
        <v>0</v>
      </c>
      <c r="AY253" s="39">
        <v>0</v>
      </c>
      <c r="AZ253" s="40">
        <v>0</v>
      </c>
      <c r="BA253" s="38">
        <v>0</v>
      </c>
      <c r="BB253" s="39">
        <v>0</v>
      </c>
      <c r="BC253" s="39">
        <v>0</v>
      </c>
      <c r="BD253" s="39">
        <v>0</v>
      </c>
      <c r="BE253" s="40">
        <v>0</v>
      </c>
      <c r="BF253" s="38">
        <v>0</v>
      </c>
      <c r="BG253" s="39">
        <v>0</v>
      </c>
      <c r="BH253" s="39">
        <v>0</v>
      </c>
      <c r="BI253" s="39">
        <v>0</v>
      </c>
      <c r="BJ253" s="40">
        <v>0</v>
      </c>
      <c r="BK253" s="38">
        <v>0</v>
      </c>
    </row>
    <row r="254" spans="1:63" s="30" customFormat="1" ht="15">
      <c r="A254" s="20"/>
      <c r="B254" s="9" t="s">
        <v>27</v>
      </c>
      <c r="C254" s="26">
        <v>0</v>
      </c>
      <c r="D254" s="27">
        <v>0</v>
      </c>
      <c r="E254" s="27">
        <v>0</v>
      </c>
      <c r="F254" s="27">
        <v>0</v>
      </c>
      <c r="G254" s="28">
        <v>0</v>
      </c>
      <c r="H254" s="26">
        <v>0</v>
      </c>
      <c r="I254" s="27">
        <v>0</v>
      </c>
      <c r="J254" s="27">
        <v>0</v>
      </c>
      <c r="K254" s="27">
        <v>0</v>
      </c>
      <c r="L254" s="28">
        <v>0</v>
      </c>
      <c r="M254" s="26">
        <v>0</v>
      </c>
      <c r="N254" s="27">
        <v>0</v>
      </c>
      <c r="O254" s="27">
        <v>0</v>
      </c>
      <c r="P254" s="27">
        <v>0</v>
      </c>
      <c r="Q254" s="28">
        <v>0</v>
      </c>
      <c r="R254" s="26">
        <v>0</v>
      </c>
      <c r="S254" s="27">
        <v>0</v>
      </c>
      <c r="T254" s="27">
        <v>0</v>
      </c>
      <c r="U254" s="27">
        <v>0</v>
      </c>
      <c r="V254" s="28">
        <v>0</v>
      </c>
      <c r="W254" s="26">
        <v>0</v>
      </c>
      <c r="X254" s="27">
        <v>0</v>
      </c>
      <c r="Y254" s="27">
        <v>0</v>
      </c>
      <c r="Z254" s="27">
        <v>0</v>
      </c>
      <c r="AA254" s="28">
        <v>0</v>
      </c>
      <c r="AB254" s="26">
        <v>0</v>
      </c>
      <c r="AC254" s="27">
        <v>0</v>
      </c>
      <c r="AD254" s="27">
        <v>0</v>
      </c>
      <c r="AE254" s="27">
        <v>0</v>
      </c>
      <c r="AF254" s="28">
        <v>0</v>
      </c>
      <c r="AG254" s="26">
        <v>0</v>
      </c>
      <c r="AH254" s="27">
        <v>0</v>
      </c>
      <c r="AI254" s="27">
        <v>0</v>
      </c>
      <c r="AJ254" s="27">
        <v>0</v>
      </c>
      <c r="AK254" s="28">
        <v>0</v>
      </c>
      <c r="AL254" s="26">
        <v>0</v>
      </c>
      <c r="AM254" s="27">
        <v>0</v>
      </c>
      <c r="AN254" s="27">
        <v>0</v>
      </c>
      <c r="AO254" s="27">
        <v>0</v>
      </c>
      <c r="AP254" s="28">
        <v>0</v>
      </c>
      <c r="AQ254" s="26">
        <v>0</v>
      </c>
      <c r="AR254" s="27">
        <v>0</v>
      </c>
      <c r="AS254" s="27">
        <v>0</v>
      </c>
      <c r="AT254" s="27">
        <v>0</v>
      </c>
      <c r="AU254" s="28">
        <v>0</v>
      </c>
      <c r="AV254" s="26">
        <v>0</v>
      </c>
      <c r="AW254" s="27">
        <v>0</v>
      </c>
      <c r="AX254" s="27">
        <v>0</v>
      </c>
      <c r="AY254" s="27">
        <v>0</v>
      </c>
      <c r="AZ254" s="28">
        <v>0</v>
      </c>
      <c r="BA254" s="26">
        <v>0</v>
      </c>
      <c r="BB254" s="27">
        <v>0</v>
      </c>
      <c r="BC254" s="27">
        <v>0</v>
      </c>
      <c r="BD254" s="27">
        <v>0</v>
      </c>
      <c r="BE254" s="28">
        <v>0</v>
      </c>
      <c r="BF254" s="26">
        <v>0</v>
      </c>
      <c r="BG254" s="27">
        <v>0</v>
      </c>
      <c r="BH254" s="27">
        <v>0</v>
      </c>
      <c r="BI254" s="27">
        <v>0</v>
      </c>
      <c r="BJ254" s="28">
        <v>0</v>
      </c>
      <c r="BK254" s="29">
        <v>0</v>
      </c>
    </row>
    <row r="255" spans="1:64" s="25" customFormat="1" ht="12" customHeight="1">
      <c r="A255" s="20"/>
      <c r="B255" s="11"/>
      <c r="C255" s="32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4"/>
      <c r="BL255" s="35"/>
    </row>
    <row r="256" spans="1:70" s="30" customFormat="1" ht="15">
      <c r="A256" s="20"/>
      <c r="B256" s="42" t="s">
        <v>47</v>
      </c>
      <c r="C256" s="43">
        <f aca="true" t="shared" si="28" ref="C256:AH256">C254+C249+C225+C220+C186</f>
        <v>449.84708096229997</v>
      </c>
      <c r="D256" s="43">
        <f t="shared" si="28"/>
        <v>3816.767629518181</v>
      </c>
      <c r="E256" s="43">
        <f t="shared" si="28"/>
        <v>0</v>
      </c>
      <c r="F256" s="43">
        <f t="shared" si="28"/>
        <v>0</v>
      </c>
      <c r="G256" s="43">
        <f t="shared" si="28"/>
        <v>172.64897111553339</v>
      </c>
      <c r="H256" s="43">
        <f t="shared" si="28"/>
        <v>9471.094126121741</v>
      </c>
      <c r="I256" s="43">
        <f t="shared" si="28"/>
        <v>61099.41461858807</v>
      </c>
      <c r="J256" s="43">
        <f t="shared" si="28"/>
        <v>3788.6643909542327</v>
      </c>
      <c r="K256" s="43">
        <f t="shared" si="28"/>
        <v>321.38563293446657</v>
      </c>
      <c r="L256" s="43">
        <f t="shared" si="28"/>
        <v>7735.319270854099</v>
      </c>
      <c r="M256" s="43">
        <f t="shared" si="28"/>
        <v>0</v>
      </c>
      <c r="N256" s="43">
        <f t="shared" si="28"/>
        <v>0</v>
      </c>
      <c r="O256" s="43">
        <f t="shared" si="28"/>
        <v>0</v>
      </c>
      <c r="P256" s="43">
        <f t="shared" si="28"/>
        <v>0</v>
      </c>
      <c r="Q256" s="43">
        <f t="shared" si="28"/>
        <v>0</v>
      </c>
      <c r="R256" s="43">
        <f t="shared" si="28"/>
        <v>2895.677934104634</v>
      </c>
      <c r="S256" s="43">
        <f t="shared" si="28"/>
        <v>3045.7328842294337</v>
      </c>
      <c r="T256" s="43">
        <f t="shared" si="28"/>
        <v>1960.5435045119332</v>
      </c>
      <c r="U256" s="43">
        <f t="shared" si="28"/>
        <v>0</v>
      </c>
      <c r="V256" s="43">
        <f t="shared" si="28"/>
        <v>1654.2394298465</v>
      </c>
      <c r="W256" s="43">
        <f t="shared" si="28"/>
        <v>51.44282066933334</v>
      </c>
      <c r="X256" s="43">
        <f t="shared" si="28"/>
        <v>0</v>
      </c>
      <c r="Y256" s="43">
        <f t="shared" si="28"/>
        <v>0</v>
      </c>
      <c r="Z256" s="43">
        <f t="shared" si="28"/>
        <v>0</v>
      </c>
      <c r="AA256" s="43">
        <f t="shared" si="28"/>
        <v>0</v>
      </c>
      <c r="AB256" s="43">
        <f t="shared" si="28"/>
        <v>142.79142811513333</v>
      </c>
      <c r="AC256" s="43">
        <f t="shared" si="28"/>
        <v>28.76401562363333</v>
      </c>
      <c r="AD256" s="43">
        <f t="shared" si="28"/>
        <v>2.5500118810999988</v>
      </c>
      <c r="AE256" s="43">
        <f t="shared" si="28"/>
        <v>0</v>
      </c>
      <c r="AF256" s="43">
        <f t="shared" si="28"/>
        <v>75.75512975883332</v>
      </c>
      <c r="AG256" s="43">
        <f t="shared" si="28"/>
        <v>0</v>
      </c>
      <c r="AH256" s="43">
        <f t="shared" si="28"/>
        <v>0</v>
      </c>
      <c r="AI256" s="43">
        <f aca="true" t="shared" si="29" ref="AI256:BK256">AI254+AI249+AI225+AI220+AI186</f>
        <v>0</v>
      </c>
      <c r="AJ256" s="43">
        <f t="shared" si="29"/>
        <v>0</v>
      </c>
      <c r="AK256" s="43">
        <f t="shared" si="29"/>
        <v>0</v>
      </c>
      <c r="AL256" s="43">
        <f t="shared" si="29"/>
        <v>67.47355717453331</v>
      </c>
      <c r="AM256" s="43">
        <f t="shared" si="29"/>
        <v>11.189216050666671</v>
      </c>
      <c r="AN256" s="43">
        <f t="shared" si="29"/>
        <v>0</v>
      </c>
      <c r="AO256" s="43">
        <f t="shared" si="29"/>
        <v>0</v>
      </c>
      <c r="AP256" s="43">
        <f t="shared" si="29"/>
        <v>14.887019543966666</v>
      </c>
      <c r="AQ256" s="43">
        <f t="shared" si="29"/>
        <v>0.039402546499999996</v>
      </c>
      <c r="AR256" s="43">
        <f t="shared" si="29"/>
        <v>944.1463348042001</v>
      </c>
      <c r="AS256" s="43">
        <f t="shared" si="29"/>
        <v>0</v>
      </c>
      <c r="AT256" s="43">
        <f t="shared" si="29"/>
        <v>0</v>
      </c>
      <c r="AU256" s="43">
        <f t="shared" si="29"/>
        <v>0</v>
      </c>
      <c r="AV256" s="43">
        <f t="shared" si="29"/>
        <v>50364.55951766205</v>
      </c>
      <c r="AW256" s="43">
        <f t="shared" si="29"/>
        <v>14207.62421465355</v>
      </c>
      <c r="AX256" s="43">
        <f t="shared" si="29"/>
        <v>2085.3849268516005</v>
      </c>
      <c r="AY256" s="43">
        <f t="shared" si="29"/>
        <v>0</v>
      </c>
      <c r="AZ256" s="43">
        <f t="shared" si="29"/>
        <v>19276.50243298347</v>
      </c>
      <c r="BA256" s="43">
        <f t="shared" si="29"/>
        <v>0</v>
      </c>
      <c r="BB256" s="43">
        <f t="shared" si="29"/>
        <v>0</v>
      </c>
      <c r="BC256" s="43">
        <f t="shared" si="29"/>
        <v>0</v>
      </c>
      <c r="BD256" s="43">
        <f t="shared" si="29"/>
        <v>0</v>
      </c>
      <c r="BE256" s="43">
        <f t="shared" si="29"/>
        <v>0</v>
      </c>
      <c r="BF256" s="43">
        <f t="shared" si="29"/>
        <v>22859.1666245191</v>
      </c>
      <c r="BG256" s="43">
        <f t="shared" si="29"/>
        <v>3571.2417337004335</v>
      </c>
      <c r="BH256" s="43">
        <f t="shared" si="29"/>
        <v>1026.9177417259</v>
      </c>
      <c r="BI256" s="43">
        <f t="shared" si="29"/>
        <v>0</v>
      </c>
      <c r="BJ256" s="43">
        <f t="shared" si="29"/>
        <v>6001.856721350134</v>
      </c>
      <c r="BK256" s="29">
        <f t="shared" si="29"/>
        <v>217143.62832335522</v>
      </c>
      <c r="BL256" s="44"/>
      <c r="BM256" s="35"/>
      <c r="BN256" s="35"/>
      <c r="BO256" s="35"/>
      <c r="BP256" s="35"/>
      <c r="BQ256" s="35"/>
      <c r="BR256" s="35"/>
    </row>
    <row r="257" spans="1:64" s="25" customFormat="1" ht="15">
      <c r="A257" s="20"/>
      <c r="B257" s="9"/>
      <c r="C257" s="21"/>
      <c r="D257" s="22"/>
      <c r="E257" s="22"/>
      <c r="F257" s="22"/>
      <c r="G257" s="23"/>
      <c r="H257" s="21"/>
      <c r="I257" s="22"/>
      <c r="J257" s="22"/>
      <c r="K257" s="22"/>
      <c r="L257" s="23"/>
      <c r="M257" s="21"/>
      <c r="N257" s="22"/>
      <c r="O257" s="22"/>
      <c r="P257" s="22"/>
      <c r="Q257" s="23"/>
      <c r="R257" s="21"/>
      <c r="S257" s="22"/>
      <c r="T257" s="22"/>
      <c r="U257" s="22"/>
      <c r="V257" s="23"/>
      <c r="W257" s="21"/>
      <c r="X257" s="22"/>
      <c r="Y257" s="22"/>
      <c r="Z257" s="22"/>
      <c r="AA257" s="23"/>
      <c r="AB257" s="21"/>
      <c r="AC257" s="22"/>
      <c r="AD257" s="22"/>
      <c r="AE257" s="22"/>
      <c r="AF257" s="23"/>
      <c r="AG257" s="21"/>
      <c r="AH257" s="22"/>
      <c r="AI257" s="22"/>
      <c r="AJ257" s="22"/>
      <c r="AK257" s="23"/>
      <c r="AL257" s="21"/>
      <c r="AM257" s="22"/>
      <c r="AN257" s="22"/>
      <c r="AO257" s="22"/>
      <c r="AP257" s="23"/>
      <c r="AQ257" s="21"/>
      <c r="AR257" s="22"/>
      <c r="AS257" s="22"/>
      <c r="AT257" s="22"/>
      <c r="AU257" s="23"/>
      <c r="AV257" s="21"/>
      <c r="AW257" s="22"/>
      <c r="AX257" s="22"/>
      <c r="AY257" s="22"/>
      <c r="AZ257" s="23"/>
      <c r="BA257" s="21"/>
      <c r="BB257" s="22"/>
      <c r="BC257" s="22"/>
      <c r="BD257" s="22"/>
      <c r="BE257" s="23"/>
      <c r="BF257" s="21"/>
      <c r="BG257" s="22"/>
      <c r="BH257" s="22"/>
      <c r="BI257" s="22"/>
      <c r="BJ257" s="23"/>
      <c r="BK257" s="24"/>
      <c r="BL257" s="35"/>
    </row>
    <row r="258" spans="1:64" s="25" customFormat="1" ht="15">
      <c r="A258" s="20" t="s">
        <v>28</v>
      </c>
      <c r="B258" s="8" t="s">
        <v>29</v>
      </c>
      <c r="C258" s="21"/>
      <c r="D258" s="22"/>
      <c r="E258" s="22"/>
      <c r="F258" s="22"/>
      <c r="G258" s="23"/>
      <c r="H258" s="21"/>
      <c r="I258" s="22"/>
      <c r="J258" s="22"/>
      <c r="K258" s="22"/>
      <c r="L258" s="23"/>
      <c r="M258" s="21"/>
      <c r="N258" s="22"/>
      <c r="O258" s="22"/>
      <c r="P258" s="22"/>
      <c r="Q258" s="23"/>
      <c r="R258" s="21"/>
      <c r="S258" s="22"/>
      <c r="T258" s="22"/>
      <c r="U258" s="22"/>
      <c r="V258" s="23"/>
      <c r="W258" s="21"/>
      <c r="X258" s="22"/>
      <c r="Y258" s="22"/>
      <c r="Z258" s="22"/>
      <c r="AA258" s="23"/>
      <c r="AB258" s="21"/>
      <c r="AC258" s="22"/>
      <c r="AD258" s="22"/>
      <c r="AE258" s="22"/>
      <c r="AF258" s="23"/>
      <c r="AG258" s="21"/>
      <c r="AH258" s="22"/>
      <c r="AI258" s="22"/>
      <c r="AJ258" s="22"/>
      <c r="AK258" s="23"/>
      <c r="AL258" s="21"/>
      <c r="AM258" s="22"/>
      <c r="AN258" s="22"/>
      <c r="AO258" s="22"/>
      <c r="AP258" s="23"/>
      <c r="AQ258" s="21"/>
      <c r="AR258" s="22"/>
      <c r="AS258" s="22"/>
      <c r="AT258" s="22"/>
      <c r="AU258" s="23"/>
      <c r="AV258" s="21"/>
      <c r="AW258" s="22"/>
      <c r="AX258" s="22"/>
      <c r="AY258" s="22"/>
      <c r="AZ258" s="23"/>
      <c r="BA258" s="21"/>
      <c r="BB258" s="22"/>
      <c r="BC258" s="22"/>
      <c r="BD258" s="22"/>
      <c r="BE258" s="23"/>
      <c r="BF258" s="21"/>
      <c r="BG258" s="22"/>
      <c r="BH258" s="22"/>
      <c r="BI258" s="22"/>
      <c r="BJ258" s="23"/>
      <c r="BK258" s="24"/>
      <c r="BL258" s="35"/>
    </row>
    <row r="259" spans="1:67" s="25" customFormat="1" ht="15">
      <c r="A259" s="20"/>
      <c r="B259" s="7" t="s">
        <v>31</v>
      </c>
      <c r="C259" s="21">
        <v>0</v>
      </c>
      <c r="D259" s="22">
        <v>6.713654301800001</v>
      </c>
      <c r="E259" s="22">
        <v>0</v>
      </c>
      <c r="F259" s="22">
        <v>0</v>
      </c>
      <c r="G259" s="23">
        <v>0</v>
      </c>
      <c r="H259" s="21">
        <v>16.67560898986667</v>
      </c>
      <c r="I259" s="22">
        <v>0.07882636999999999</v>
      </c>
      <c r="J259" s="22">
        <v>0</v>
      </c>
      <c r="K259" s="22">
        <v>0</v>
      </c>
      <c r="L259" s="23">
        <v>12.060767275066667</v>
      </c>
      <c r="M259" s="21">
        <v>0</v>
      </c>
      <c r="N259" s="22">
        <v>0</v>
      </c>
      <c r="O259" s="22">
        <v>0</v>
      </c>
      <c r="P259" s="22">
        <v>0</v>
      </c>
      <c r="Q259" s="23">
        <v>0</v>
      </c>
      <c r="R259" s="21">
        <v>8.750050405433335</v>
      </c>
      <c r="S259" s="22">
        <v>0.25072447369999995</v>
      </c>
      <c r="T259" s="22">
        <v>0</v>
      </c>
      <c r="U259" s="22">
        <v>0</v>
      </c>
      <c r="V259" s="23">
        <v>3.667466128833334</v>
      </c>
      <c r="W259" s="21">
        <v>0</v>
      </c>
      <c r="X259" s="22">
        <v>0</v>
      </c>
      <c r="Y259" s="22">
        <v>0</v>
      </c>
      <c r="Z259" s="22">
        <v>0</v>
      </c>
      <c r="AA259" s="23">
        <v>0</v>
      </c>
      <c r="AB259" s="21">
        <v>0.8068841727666668</v>
      </c>
      <c r="AC259" s="22">
        <v>0</v>
      </c>
      <c r="AD259" s="22">
        <v>0</v>
      </c>
      <c r="AE259" s="22">
        <v>0</v>
      </c>
      <c r="AF259" s="23">
        <v>1.0914573254666669</v>
      </c>
      <c r="AG259" s="21">
        <v>0</v>
      </c>
      <c r="AH259" s="22">
        <v>0</v>
      </c>
      <c r="AI259" s="22">
        <v>0</v>
      </c>
      <c r="AJ259" s="22">
        <v>0</v>
      </c>
      <c r="AK259" s="23">
        <v>0</v>
      </c>
      <c r="AL259" s="21">
        <v>0.6805600428999998</v>
      </c>
      <c r="AM259" s="22">
        <v>0</v>
      </c>
      <c r="AN259" s="22">
        <v>0</v>
      </c>
      <c r="AO259" s="22">
        <v>0</v>
      </c>
      <c r="AP259" s="23">
        <v>0.08042289529999998</v>
      </c>
      <c r="AQ259" s="21">
        <v>0</v>
      </c>
      <c r="AR259" s="22">
        <v>0</v>
      </c>
      <c r="AS259" s="22">
        <v>0</v>
      </c>
      <c r="AT259" s="22">
        <v>0</v>
      </c>
      <c r="AU259" s="23">
        <v>0</v>
      </c>
      <c r="AV259" s="21">
        <v>180.24014784153331</v>
      </c>
      <c r="AW259" s="22">
        <v>21.40040398125466</v>
      </c>
      <c r="AX259" s="22">
        <v>0</v>
      </c>
      <c r="AY259" s="22">
        <v>0</v>
      </c>
      <c r="AZ259" s="23">
        <v>235.41306846540007</v>
      </c>
      <c r="BA259" s="21">
        <v>0</v>
      </c>
      <c r="BB259" s="22">
        <v>0</v>
      </c>
      <c r="BC259" s="22">
        <v>0</v>
      </c>
      <c r="BD259" s="22">
        <v>0</v>
      </c>
      <c r="BE259" s="23">
        <v>0</v>
      </c>
      <c r="BF259" s="21">
        <v>124.26537477830006</v>
      </c>
      <c r="BG259" s="22">
        <v>0.4182568258000001</v>
      </c>
      <c r="BH259" s="22">
        <v>0</v>
      </c>
      <c r="BI259" s="22">
        <v>0</v>
      </c>
      <c r="BJ259" s="23">
        <v>44.29910526583333</v>
      </c>
      <c r="BK259" s="24">
        <f>SUM(C259:BJ259)</f>
        <v>656.8927795392548</v>
      </c>
      <c r="BL259" s="35"/>
      <c r="BM259" s="35"/>
      <c r="BN259" s="35"/>
      <c r="BO259" s="35"/>
    </row>
    <row r="260" spans="1:67" s="25" customFormat="1" ht="15">
      <c r="A260" s="20"/>
      <c r="B260" s="7" t="s">
        <v>253</v>
      </c>
      <c r="C260" s="21">
        <v>0</v>
      </c>
      <c r="D260" s="22">
        <v>0.4977383333333333</v>
      </c>
      <c r="E260" s="22">
        <v>0</v>
      </c>
      <c r="F260" s="22">
        <v>0</v>
      </c>
      <c r="G260" s="23">
        <v>0</v>
      </c>
      <c r="H260" s="21">
        <v>10.11805649753333</v>
      </c>
      <c r="I260" s="22">
        <v>9.543374029</v>
      </c>
      <c r="J260" s="22">
        <v>0</v>
      </c>
      <c r="K260" s="22">
        <v>0</v>
      </c>
      <c r="L260" s="23">
        <v>6.344624144266669</v>
      </c>
      <c r="M260" s="21">
        <v>0</v>
      </c>
      <c r="N260" s="22">
        <v>0</v>
      </c>
      <c r="O260" s="22">
        <v>0</v>
      </c>
      <c r="P260" s="22">
        <v>0</v>
      </c>
      <c r="Q260" s="23">
        <v>0</v>
      </c>
      <c r="R260" s="21">
        <v>1.2311277691</v>
      </c>
      <c r="S260" s="22">
        <v>0.039819066666666666</v>
      </c>
      <c r="T260" s="22">
        <v>0</v>
      </c>
      <c r="U260" s="22">
        <v>0</v>
      </c>
      <c r="V260" s="23">
        <v>0.7421900463999997</v>
      </c>
      <c r="W260" s="21">
        <v>0</v>
      </c>
      <c r="X260" s="22">
        <v>0</v>
      </c>
      <c r="Y260" s="22">
        <v>0</v>
      </c>
      <c r="Z260" s="22">
        <v>0</v>
      </c>
      <c r="AA260" s="23">
        <v>0</v>
      </c>
      <c r="AB260" s="21">
        <v>0.010559546400000005</v>
      </c>
      <c r="AC260" s="22">
        <v>0</v>
      </c>
      <c r="AD260" s="22">
        <v>0</v>
      </c>
      <c r="AE260" s="22">
        <v>0</v>
      </c>
      <c r="AF260" s="23">
        <v>0</v>
      </c>
      <c r="AG260" s="21">
        <v>0</v>
      </c>
      <c r="AH260" s="22">
        <v>0</v>
      </c>
      <c r="AI260" s="22">
        <v>0</v>
      </c>
      <c r="AJ260" s="22">
        <v>0</v>
      </c>
      <c r="AK260" s="23">
        <v>0</v>
      </c>
      <c r="AL260" s="21">
        <v>0</v>
      </c>
      <c r="AM260" s="22">
        <v>0</v>
      </c>
      <c r="AN260" s="22">
        <v>0</v>
      </c>
      <c r="AO260" s="22">
        <v>0</v>
      </c>
      <c r="AP260" s="23">
        <v>0</v>
      </c>
      <c r="AQ260" s="21">
        <v>0</v>
      </c>
      <c r="AR260" s="22">
        <v>0</v>
      </c>
      <c r="AS260" s="22">
        <v>0</v>
      </c>
      <c r="AT260" s="22">
        <v>0</v>
      </c>
      <c r="AU260" s="23">
        <v>0</v>
      </c>
      <c r="AV260" s="21">
        <v>5.497184192200001</v>
      </c>
      <c r="AW260" s="22">
        <v>5.343502786893669</v>
      </c>
      <c r="AX260" s="22">
        <v>0</v>
      </c>
      <c r="AY260" s="22">
        <v>0</v>
      </c>
      <c r="AZ260" s="23">
        <v>4.297527152233334</v>
      </c>
      <c r="BA260" s="21">
        <v>0</v>
      </c>
      <c r="BB260" s="22">
        <v>0</v>
      </c>
      <c r="BC260" s="22">
        <v>0</v>
      </c>
      <c r="BD260" s="22">
        <v>0</v>
      </c>
      <c r="BE260" s="23">
        <v>0</v>
      </c>
      <c r="BF260" s="21">
        <v>2.2831073132</v>
      </c>
      <c r="BG260" s="22">
        <v>4.120897654866668</v>
      </c>
      <c r="BH260" s="22">
        <v>0.045753491199999996</v>
      </c>
      <c r="BI260" s="22">
        <v>0</v>
      </c>
      <c r="BJ260" s="23">
        <v>0.6007745886000001</v>
      </c>
      <c r="BK260" s="24">
        <f>SUM(C260:BJ260)</f>
        <v>50.71623661189367</v>
      </c>
      <c r="BM260" s="35"/>
      <c r="BN260" s="35"/>
      <c r="BO260" s="35"/>
    </row>
    <row r="261" spans="1:70" s="30" customFormat="1" ht="15">
      <c r="A261" s="20"/>
      <c r="B261" s="8" t="s">
        <v>27</v>
      </c>
      <c r="C261" s="26">
        <f>SUM(C259:C260)</f>
        <v>0</v>
      </c>
      <c r="D261" s="26">
        <f aca="true" t="shared" si="30" ref="D261:BJ261">SUM(D259:D260)</f>
        <v>7.211392635133334</v>
      </c>
      <c r="E261" s="26">
        <f t="shared" si="30"/>
        <v>0</v>
      </c>
      <c r="F261" s="26">
        <f t="shared" si="30"/>
        <v>0</v>
      </c>
      <c r="G261" s="26">
        <f t="shared" si="30"/>
        <v>0</v>
      </c>
      <c r="H261" s="26">
        <f t="shared" si="30"/>
        <v>26.7936654874</v>
      </c>
      <c r="I261" s="26">
        <f t="shared" si="30"/>
        <v>9.622200399</v>
      </c>
      <c r="J261" s="26">
        <f t="shared" si="30"/>
        <v>0</v>
      </c>
      <c r="K261" s="26">
        <f t="shared" si="30"/>
        <v>0</v>
      </c>
      <c r="L261" s="26">
        <f t="shared" si="30"/>
        <v>18.405391419333334</v>
      </c>
      <c r="M261" s="26">
        <f t="shared" si="30"/>
        <v>0</v>
      </c>
      <c r="N261" s="26">
        <f t="shared" si="30"/>
        <v>0</v>
      </c>
      <c r="O261" s="26">
        <f t="shared" si="30"/>
        <v>0</v>
      </c>
      <c r="P261" s="26">
        <f t="shared" si="30"/>
        <v>0</v>
      </c>
      <c r="Q261" s="26">
        <f t="shared" si="30"/>
        <v>0</v>
      </c>
      <c r="R261" s="26">
        <f t="shared" si="30"/>
        <v>9.981178174533335</v>
      </c>
      <c r="S261" s="26">
        <f t="shared" si="30"/>
        <v>0.29054354036666663</v>
      </c>
      <c r="T261" s="26">
        <f t="shared" si="30"/>
        <v>0</v>
      </c>
      <c r="U261" s="26">
        <f t="shared" si="30"/>
        <v>0</v>
      </c>
      <c r="V261" s="26">
        <f t="shared" si="30"/>
        <v>4.409656175233334</v>
      </c>
      <c r="W261" s="26">
        <f t="shared" si="30"/>
        <v>0</v>
      </c>
      <c r="X261" s="26">
        <f t="shared" si="30"/>
        <v>0</v>
      </c>
      <c r="Y261" s="26">
        <f t="shared" si="30"/>
        <v>0</v>
      </c>
      <c r="Z261" s="26">
        <f t="shared" si="30"/>
        <v>0</v>
      </c>
      <c r="AA261" s="26">
        <f t="shared" si="30"/>
        <v>0</v>
      </c>
      <c r="AB261" s="26">
        <f t="shared" si="30"/>
        <v>0.8174437191666668</v>
      </c>
      <c r="AC261" s="26">
        <f t="shared" si="30"/>
        <v>0</v>
      </c>
      <c r="AD261" s="26">
        <f t="shared" si="30"/>
        <v>0</v>
      </c>
      <c r="AE261" s="26">
        <f t="shared" si="30"/>
        <v>0</v>
      </c>
      <c r="AF261" s="26">
        <f t="shared" si="30"/>
        <v>1.0914573254666669</v>
      </c>
      <c r="AG261" s="26">
        <f t="shared" si="30"/>
        <v>0</v>
      </c>
      <c r="AH261" s="26">
        <f t="shared" si="30"/>
        <v>0</v>
      </c>
      <c r="AI261" s="26">
        <f t="shared" si="30"/>
        <v>0</v>
      </c>
      <c r="AJ261" s="26">
        <f t="shared" si="30"/>
        <v>0</v>
      </c>
      <c r="AK261" s="26">
        <f t="shared" si="30"/>
        <v>0</v>
      </c>
      <c r="AL261" s="26">
        <f t="shared" si="30"/>
        <v>0.6805600428999998</v>
      </c>
      <c r="AM261" s="26">
        <f t="shared" si="30"/>
        <v>0</v>
      </c>
      <c r="AN261" s="26">
        <f t="shared" si="30"/>
        <v>0</v>
      </c>
      <c r="AO261" s="26">
        <f t="shared" si="30"/>
        <v>0</v>
      </c>
      <c r="AP261" s="26">
        <f t="shared" si="30"/>
        <v>0.08042289529999998</v>
      </c>
      <c r="AQ261" s="26">
        <f t="shared" si="30"/>
        <v>0</v>
      </c>
      <c r="AR261" s="26">
        <f t="shared" si="30"/>
        <v>0</v>
      </c>
      <c r="AS261" s="26">
        <f t="shared" si="30"/>
        <v>0</v>
      </c>
      <c r="AT261" s="26">
        <f t="shared" si="30"/>
        <v>0</v>
      </c>
      <c r="AU261" s="26">
        <f t="shared" si="30"/>
        <v>0</v>
      </c>
      <c r="AV261" s="26">
        <f t="shared" si="30"/>
        <v>185.7373320337333</v>
      </c>
      <c r="AW261" s="26">
        <f t="shared" si="30"/>
        <v>26.743906768148328</v>
      </c>
      <c r="AX261" s="26">
        <f t="shared" si="30"/>
        <v>0</v>
      </c>
      <c r="AY261" s="26">
        <f t="shared" si="30"/>
        <v>0</v>
      </c>
      <c r="AZ261" s="26">
        <f t="shared" si="30"/>
        <v>239.7105956176334</v>
      </c>
      <c r="BA261" s="26">
        <f t="shared" si="30"/>
        <v>0</v>
      </c>
      <c r="BB261" s="26">
        <f t="shared" si="30"/>
        <v>0</v>
      </c>
      <c r="BC261" s="26">
        <f t="shared" si="30"/>
        <v>0</v>
      </c>
      <c r="BD261" s="26">
        <f t="shared" si="30"/>
        <v>0</v>
      </c>
      <c r="BE261" s="26">
        <f t="shared" si="30"/>
        <v>0</v>
      </c>
      <c r="BF261" s="26">
        <f t="shared" si="30"/>
        <v>126.54848209150006</v>
      </c>
      <c r="BG261" s="26">
        <f t="shared" si="30"/>
        <v>4.539154480666668</v>
      </c>
      <c r="BH261" s="26">
        <f t="shared" si="30"/>
        <v>0.045753491199999996</v>
      </c>
      <c r="BI261" s="26">
        <f t="shared" si="30"/>
        <v>0</v>
      </c>
      <c r="BJ261" s="26">
        <f t="shared" si="30"/>
        <v>44.89987985443333</v>
      </c>
      <c r="BK261" s="28">
        <f>SUM(BK259:BK260)</f>
        <v>707.6090161511485</v>
      </c>
      <c r="BM261" s="44"/>
      <c r="BN261" s="35"/>
      <c r="BO261" s="35"/>
      <c r="BP261" s="35"/>
      <c r="BQ261" s="35"/>
      <c r="BR261" s="35"/>
    </row>
    <row r="262" spans="3:70" ht="15"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45"/>
      <c r="BK262" s="31"/>
      <c r="BN262" s="19"/>
      <c r="BO262" s="19"/>
      <c r="BP262" s="19"/>
      <c r="BQ262" s="19"/>
      <c r="BR262" s="19"/>
    </row>
    <row r="263" spans="1:63" ht="15">
      <c r="A263" s="60" t="s">
        <v>306</v>
      </c>
      <c r="B263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Q263" s="19"/>
      <c r="Y263" s="19"/>
      <c r="AA263" s="19"/>
      <c r="AK263" s="19"/>
      <c r="AU263" s="19"/>
      <c r="BE263" s="19"/>
      <c r="BK263" s="31"/>
    </row>
    <row r="264" spans="1:63" s="19" customFormat="1" ht="15">
      <c r="A264" s="60" t="s">
        <v>307</v>
      </c>
      <c r="B264" s="62"/>
      <c r="C264" s="62"/>
      <c r="D264" s="62"/>
      <c r="E264" s="62"/>
      <c r="F264" s="62"/>
      <c r="G264" s="62"/>
      <c r="H264" s="62"/>
      <c r="I264" s="62"/>
      <c r="J264" s="62"/>
      <c r="K264" s="63" t="s">
        <v>308</v>
      </c>
      <c r="L264"/>
      <c r="M264"/>
      <c r="N264"/>
      <c r="O264"/>
      <c r="BK264" s="45"/>
    </row>
    <row r="265" spans="1:15" ht="1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0" t="s">
        <v>309</v>
      </c>
      <c r="L265"/>
      <c r="M265" s="58"/>
      <c r="N265" s="58"/>
      <c r="O265" s="58"/>
    </row>
    <row r="266" spans="1:15" ht="15">
      <c r="A266" s="60" t="s">
        <v>310</v>
      </c>
      <c r="B266" s="62"/>
      <c r="C266" s="62"/>
      <c r="D266" s="62"/>
      <c r="E266" s="62"/>
      <c r="F266" s="62"/>
      <c r="G266" s="62"/>
      <c r="H266" s="62"/>
      <c r="I266" s="62"/>
      <c r="J266" s="62"/>
      <c r="K266" s="60" t="s">
        <v>311</v>
      </c>
      <c r="L266"/>
      <c r="M266"/>
      <c r="N266"/>
      <c r="O266"/>
    </row>
    <row r="267" spans="1:15" ht="15">
      <c r="A267" s="60" t="s">
        <v>312</v>
      </c>
      <c r="B267" s="62"/>
      <c r="C267" s="62"/>
      <c r="D267" s="62"/>
      <c r="E267" s="62"/>
      <c r="F267" s="62"/>
      <c r="G267" s="62"/>
      <c r="H267" s="62"/>
      <c r="I267" s="62"/>
      <c r="J267" s="62"/>
      <c r="K267" s="60" t="s">
        <v>313</v>
      </c>
      <c r="L267"/>
      <c r="M267"/>
      <c r="N267"/>
      <c r="O267"/>
    </row>
    <row r="268" spans="1:15" ht="15">
      <c r="A268"/>
      <c r="B268" s="62"/>
      <c r="C268" s="62"/>
      <c r="D268" s="62"/>
      <c r="E268" s="62"/>
      <c r="F268" s="62"/>
      <c r="G268" s="62"/>
      <c r="H268" s="62"/>
      <c r="I268" s="62"/>
      <c r="J268" s="62"/>
      <c r="K268" s="60" t="s">
        <v>314</v>
      </c>
      <c r="L268"/>
      <c r="M268"/>
      <c r="N268"/>
      <c r="O268"/>
    </row>
    <row r="269" spans="1:15" ht="15">
      <c r="A269"/>
      <c r="B269"/>
      <c r="C269"/>
      <c r="D269"/>
      <c r="E269"/>
      <c r="F269"/>
      <c r="G269"/>
      <c r="H269"/>
      <c r="I269"/>
      <c r="J269"/>
      <c r="K269" s="60" t="s">
        <v>315</v>
      </c>
      <c r="L269"/>
      <c r="M269"/>
      <c r="N269"/>
      <c r="O269"/>
    </row>
  </sheetData>
  <sheetProtection password="E5CF" sheet="1"/>
  <mergeCells count="25">
    <mergeCell ref="M5:Q5"/>
    <mergeCell ref="R5:V5"/>
    <mergeCell ref="AG5:AK5"/>
    <mergeCell ref="AL5:AP5"/>
    <mergeCell ref="AQ5:AU5"/>
    <mergeCell ref="AQ4:AZ4"/>
    <mergeCell ref="AG4:AP4"/>
    <mergeCell ref="AV5:AZ5"/>
    <mergeCell ref="AQ3:BJ3"/>
    <mergeCell ref="AB5:AF5"/>
    <mergeCell ref="BA5:BE5"/>
    <mergeCell ref="BF5:BJ5"/>
    <mergeCell ref="W4:AF4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87" t="s">
        <v>305</v>
      </c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2:12" ht="15">
      <c r="B3" s="87" t="s">
        <v>255</v>
      </c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2:12" ht="30">
      <c r="B4" s="46" t="s">
        <v>0</v>
      </c>
      <c r="C4" s="46" t="s">
        <v>256</v>
      </c>
      <c r="D4" s="46" t="s">
        <v>257</v>
      </c>
      <c r="E4" s="46" t="s">
        <v>258</v>
      </c>
      <c r="F4" s="46" t="s">
        <v>21</v>
      </c>
      <c r="G4" s="46" t="s">
        <v>25</v>
      </c>
      <c r="H4" s="46" t="s">
        <v>45</v>
      </c>
      <c r="I4" s="46" t="s">
        <v>259</v>
      </c>
      <c r="J4" s="46" t="s">
        <v>260</v>
      </c>
      <c r="K4" s="46" t="s">
        <v>261</v>
      </c>
      <c r="L4" s="46" t="s">
        <v>262</v>
      </c>
    </row>
    <row r="5" spans="2:12" ht="15">
      <c r="B5" s="47">
        <v>1</v>
      </c>
      <c r="C5" s="48" t="s">
        <v>263</v>
      </c>
      <c r="D5" s="49">
        <v>0.10512564253333334</v>
      </c>
      <c r="E5" s="49">
        <v>0.3895524434666666</v>
      </c>
      <c r="F5" s="49">
        <v>3.9118413438999995</v>
      </c>
      <c r="G5" s="49">
        <v>0.46979268886666664</v>
      </c>
      <c r="H5" s="49">
        <v>0</v>
      </c>
      <c r="I5" s="50">
        <v>0</v>
      </c>
      <c r="J5" s="50">
        <v>0</v>
      </c>
      <c r="K5" s="50">
        <f>D5+E5+F5+G5+H5+I5+J5</f>
        <v>4.876312118766666</v>
      </c>
      <c r="L5" s="49">
        <v>0.039060351433333335</v>
      </c>
    </row>
    <row r="6" spans="2:12" ht="15">
      <c r="B6" s="47">
        <v>2</v>
      </c>
      <c r="C6" s="51" t="s">
        <v>264</v>
      </c>
      <c r="D6" s="49">
        <v>354.74057671253325</v>
      </c>
      <c r="E6" s="49">
        <v>277.82423253633317</v>
      </c>
      <c r="F6" s="49">
        <v>871.3878095247663</v>
      </c>
      <c r="G6" s="49">
        <v>176.09168040613338</v>
      </c>
      <c r="H6" s="49">
        <v>0</v>
      </c>
      <c r="I6" s="50">
        <v>14.3455</v>
      </c>
      <c r="J6" s="50">
        <v>37.33089999999999</v>
      </c>
      <c r="K6" s="50">
        <f aca="true" t="shared" si="0" ref="K6:K41">D6+E6+F6+G6+H6+I6+J6</f>
        <v>1731.7206991797661</v>
      </c>
      <c r="L6" s="49">
        <v>8.14730469456667</v>
      </c>
    </row>
    <row r="7" spans="2:12" ht="15">
      <c r="B7" s="47">
        <v>3</v>
      </c>
      <c r="C7" s="48" t="s">
        <v>265</v>
      </c>
      <c r="D7" s="49">
        <v>0.15722222433333333</v>
      </c>
      <c r="E7" s="49">
        <v>1.1163254770333333</v>
      </c>
      <c r="F7" s="49">
        <v>7.2272941465</v>
      </c>
      <c r="G7" s="49">
        <v>1.8542341128999997</v>
      </c>
      <c r="H7" s="49">
        <v>0</v>
      </c>
      <c r="I7" s="50">
        <v>0.10300000000000001</v>
      </c>
      <c r="J7" s="50">
        <v>0.047400000000000005</v>
      </c>
      <c r="K7" s="50">
        <f t="shared" si="0"/>
        <v>10.505475960766667</v>
      </c>
      <c r="L7" s="49">
        <v>0.20502363203333335</v>
      </c>
    </row>
    <row r="8" spans="2:12" ht="15">
      <c r="B8" s="47">
        <v>4</v>
      </c>
      <c r="C8" s="51" t="s">
        <v>266</v>
      </c>
      <c r="D8" s="49">
        <v>215.42169976313332</v>
      </c>
      <c r="E8" s="49">
        <v>169.02176208533328</v>
      </c>
      <c r="F8" s="49">
        <v>475.94099385439984</v>
      </c>
      <c r="G8" s="49">
        <v>61.40145280149999</v>
      </c>
      <c r="H8" s="49">
        <v>0</v>
      </c>
      <c r="I8" s="50">
        <v>4.717300000000001</v>
      </c>
      <c r="J8" s="50">
        <v>35.193200000000004</v>
      </c>
      <c r="K8" s="50">
        <f t="shared" si="0"/>
        <v>961.6964085043666</v>
      </c>
      <c r="L8" s="49">
        <v>5.634106937366667</v>
      </c>
    </row>
    <row r="9" spans="2:12" ht="15">
      <c r="B9" s="47">
        <v>5</v>
      </c>
      <c r="C9" s="51" t="s">
        <v>267</v>
      </c>
      <c r="D9" s="49">
        <v>70.56716451533335</v>
      </c>
      <c r="E9" s="49">
        <v>241.5165427028333</v>
      </c>
      <c r="F9" s="49">
        <v>1176.314254073767</v>
      </c>
      <c r="G9" s="49">
        <v>123.71741749260002</v>
      </c>
      <c r="H9" s="49">
        <v>0</v>
      </c>
      <c r="I9" s="50">
        <v>13.966999999999999</v>
      </c>
      <c r="J9" s="50">
        <v>41.789300000000004</v>
      </c>
      <c r="K9" s="50">
        <f t="shared" si="0"/>
        <v>1667.8716787845337</v>
      </c>
      <c r="L9" s="49">
        <v>26.847562126466674</v>
      </c>
    </row>
    <row r="10" spans="2:12" ht="15">
      <c r="B10" s="47">
        <v>6</v>
      </c>
      <c r="C10" s="51" t="s">
        <v>268</v>
      </c>
      <c r="D10" s="49">
        <v>43.81409805616667</v>
      </c>
      <c r="E10" s="49">
        <v>177.9326624398668</v>
      </c>
      <c r="F10" s="49">
        <v>490.12847649633375</v>
      </c>
      <c r="G10" s="49">
        <v>98.83681996489999</v>
      </c>
      <c r="H10" s="49">
        <v>0</v>
      </c>
      <c r="I10" s="50">
        <v>5.206500000000001</v>
      </c>
      <c r="J10" s="50">
        <v>17.5877</v>
      </c>
      <c r="K10" s="50">
        <f t="shared" si="0"/>
        <v>833.5062569572673</v>
      </c>
      <c r="L10" s="49">
        <v>3.1897945027333328</v>
      </c>
    </row>
    <row r="11" spans="2:12" ht="15">
      <c r="B11" s="47">
        <v>7</v>
      </c>
      <c r="C11" s="51" t="s">
        <v>269</v>
      </c>
      <c r="D11" s="49">
        <v>54.51803459866667</v>
      </c>
      <c r="E11" s="49">
        <v>348.8845834032666</v>
      </c>
      <c r="F11" s="49">
        <v>705.2150474227667</v>
      </c>
      <c r="G11" s="49">
        <v>95.83084167256668</v>
      </c>
      <c r="H11" s="49">
        <v>0</v>
      </c>
      <c r="I11" s="50">
        <v>0</v>
      </c>
      <c r="J11" s="50">
        <v>0</v>
      </c>
      <c r="K11" s="50">
        <f t="shared" si="0"/>
        <v>1204.4485070972667</v>
      </c>
      <c r="L11" s="49">
        <v>6.37933890483333</v>
      </c>
    </row>
    <row r="12" spans="2:12" ht="15">
      <c r="B12" s="47">
        <v>8</v>
      </c>
      <c r="C12" s="48" t="s">
        <v>270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50">
        <v>0</v>
      </c>
      <c r="J12" s="50">
        <v>0</v>
      </c>
      <c r="K12" s="50">
        <f t="shared" si="0"/>
        <v>0</v>
      </c>
      <c r="L12" s="49">
        <v>0</v>
      </c>
    </row>
    <row r="13" spans="2:12" ht="15">
      <c r="B13" s="47">
        <v>9</v>
      </c>
      <c r="C13" s="48" t="s">
        <v>271</v>
      </c>
      <c r="D13" s="49">
        <v>0</v>
      </c>
      <c r="E13" s="49">
        <v>0</v>
      </c>
      <c r="F13" s="49">
        <v>0.007738404333333331</v>
      </c>
      <c r="G13" s="49">
        <v>0</v>
      </c>
      <c r="H13" s="49">
        <v>0</v>
      </c>
      <c r="I13" s="50">
        <v>0</v>
      </c>
      <c r="J13" s="50">
        <v>0</v>
      </c>
      <c r="K13" s="50">
        <f t="shared" si="0"/>
        <v>0.007738404333333331</v>
      </c>
      <c r="L13" s="49">
        <v>0</v>
      </c>
    </row>
    <row r="14" spans="2:12" ht="15">
      <c r="B14" s="47">
        <v>10</v>
      </c>
      <c r="C14" s="51" t="s">
        <v>272</v>
      </c>
      <c r="D14" s="49">
        <v>164.47249432383333</v>
      </c>
      <c r="E14" s="49">
        <v>974.2131839542668</v>
      </c>
      <c r="F14" s="49">
        <v>949.8157978623003</v>
      </c>
      <c r="G14" s="49">
        <v>146.7220137602333</v>
      </c>
      <c r="H14" s="49">
        <v>0</v>
      </c>
      <c r="I14" s="50">
        <v>63.395199999999996</v>
      </c>
      <c r="J14" s="50">
        <v>13.634400000000001</v>
      </c>
      <c r="K14" s="50">
        <f t="shared" si="0"/>
        <v>2312.2530899006338</v>
      </c>
      <c r="L14" s="49">
        <v>5.348174568566665</v>
      </c>
    </row>
    <row r="15" spans="2:12" ht="15">
      <c r="B15" s="47">
        <v>11</v>
      </c>
      <c r="C15" s="51" t="s">
        <v>273</v>
      </c>
      <c r="D15" s="49">
        <v>1800.7625435335672</v>
      </c>
      <c r="E15" s="49">
        <v>3155.91277799487</v>
      </c>
      <c r="F15" s="49">
        <v>9740.211910467828</v>
      </c>
      <c r="G15" s="49">
        <v>1789.5752895507999</v>
      </c>
      <c r="H15" s="49">
        <v>0</v>
      </c>
      <c r="I15" s="50">
        <v>140.8384</v>
      </c>
      <c r="J15" s="50">
        <v>576.3656999999998</v>
      </c>
      <c r="K15" s="50">
        <f t="shared" si="0"/>
        <v>17203.666621547065</v>
      </c>
      <c r="L15" s="49">
        <v>70.58404426833332</v>
      </c>
    </row>
    <row r="16" spans="2:12" ht="15">
      <c r="B16" s="47">
        <v>12</v>
      </c>
      <c r="C16" s="51" t="s">
        <v>274</v>
      </c>
      <c r="D16" s="49">
        <v>2455.9705403215657</v>
      </c>
      <c r="E16" s="49">
        <v>5409.085947457539</v>
      </c>
      <c r="F16" s="49">
        <v>2534.6595669263343</v>
      </c>
      <c r="G16" s="49">
        <v>315.5471002263667</v>
      </c>
      <c r="H16" s="49">
        <v>0</v>
      </c>
      <c r="I16" s="50">
        <v>27.0392</v>
      </c>
      <c r="J16" s="50">
        <v>180.12070000000003</v>
      </c>
      <c r="K16" s="50">
        <f t="shared" si="0"/>
        <v>10922.423054931805</v>
      </c>
      <c r="L16" s="49">
        <v>17.90764446326666</v>
      </c>
    </row>
    <row r="17" spans="2:12" ht="15">
      <c r="B17" s="47">
        <v>13</v>
      </c>
      <c r="C17" s="51" t="s">
        <v>275</v>
      </c>
      <c r="D17" s="49">
        <v>15.25281589143333</v>
      </c>
      <c r="E17" s="49">
        <v>222.98384038430012</v>
      </c>
      <c r="F17" s="49">
        <v>298.6816746622667</v>
      </c>
      <c r="G17" s="49">
        <v>62.01327349946667</v>
      </c>
      <c r="H17" s="49">
        <v>0</v>
      </c>
      <c r="I17" s="50">
        <v>1.0118</v>
      </c>
      <c r="J17" s="50">
        <v>9.656699999999995</v>
      </c>
      <c r="K17" s="50">
        <f t="shared" si="0"/>
        <v>609.6001044374668</v>
      </c>
      <c r="L17" s="49">
        <v>2.6240628078</v>
      </c>
    </row>
    <row r="18" spans="2:12" ht="15">
      <c r="B18" s="47">
        <v>14</v>
      </c>
      <c r="C18" s="51" t="s">
        <v>276</v>
      </c>
      <c r="D18" s="49">
        <v>8.424388306499997</v>
      </c>
      <c r="E18" s="49">
        <v>43.34791861579999</v>
      </c>
      <c r="F18" s="49">
        <v>218.76207176756668</v>
      </c>
      <c r="G18" s="49">
        <v>20.240342246400004</v>
      </c>
      <c r="H18" s="49">
        <v>0</v>
      </c>
      <c r="I18" s="50">
        <v>2.9829999999999997</v>
      </c>
      <c r="J18" s="50">
        <v>4.501099999999999</v>
      </c>
      <c r="K18" s="50">
        <f t="shared" si="0"/>
        <v>298.2588209362667</v>
      </c>
      <c r="L18" s="49">
        <v>2.064825074333334</v>
      </c>
    </row>
    <row r="19" spans="2:12" ht="15">
      <c r="B19" s="47">
        <v>15</v>
      </c>
      <c r="C19" s="51" t="s">
        <v>277</v>
      </c>
      <c r="D19" s="49">
        <v>356.75099883263323</v>
      </c>
      <c r="E19" s="49">
        <v>259.28676979803333</v>
      </c>
      <c r="F19" s="49">
        <v>1038.3726407684665</v>
      </c>
      <c r="G19" s="49">
        <v>204.95253079183342</v>
      </c>
      <c r="H19" s="49">
        <v>0</v>
      </c>
      <c r="I19" s="50">
        <v>0.7994</v>
      </c>
      <c r="J19" s="50">
        <v>24.584799999999998</v>
      </c>
      <c r="K19" s="50">
        <f t="shared" si="0"/>
        <v>1884.7471401909665</v>
      </c>
      <c r="L19" s="49">
        <v>7.185490623899996</v>
      </c>
    </row>
    <row r="20" spans="2:12" ht="15">
      <c r="B20" s="47">
        <v>16</v>
      </c>
      <c r="C20" s="51" t="s">
        <v>278</v>
      </c>
      <c r="D20" s="49">
        <v>2270.7353782010664</v>
      </c>
      <c r="E20" s="49">
        <v>4289.946029502603</v>
      </c>
      <c r="F20" s="49">
        <v>5811.6007154454965</v>
      </c>
      <c r="G20" s="49">
        <v>539.6677770140669</v>
      </c>
      <c r="H20" s="49">
        <v>0</v>
      </c>
      <c r="I20" s="50">
        <v>132.16649999999998</v>
      </c>
      <c r="J20" s="50">
        <v>592.1271999999999</v>
      </c>
      <c r="K20" s="50">
        <f t="shared" si="0"/>
        <v>13636.24360016323</v>
      </c>
      <c r="L20" s="49">
        <v>42.469469635733354</v>
      </c>
    </row>
    <row r="21" spans="2:12" ht="15">
      <c r="B21" s="47">
        <v>17</v>
      </c>
      <c r="C21" s="51" t="s">
        <v>279</v>
      </c>
      <c r="D21" s="49">
        <v>324.8471222305665</v>
      </c>
      <c r="E21" s="49">
        <v>332.8196819116333</v>
      </c>
      <c r="F21" s="49">
        <v>1379.4720293592327</v>
      </c>
      <c r="G21" s="49">
        <v>149.4972170661667</v>
      </c>
      <c r="H21" s="49">
        <v>0</v>
      </c>
      <c r="I21" s="50">
        <v>29.6616</v>
      </c>
      <c r="J21" s="50">
        <v>57.275500000000015</v>
      </c>
      <c r="K21" s="50">
        <f t="shared" si="0"/>
        <v>2273.5731505675994</v>
      </c>
      <c r="L21" s="49">
        <v>14.296803018033332</v>
      </c>
    </row>
    <row r="22" spans="2:12" ht="15">
      <c r="B22" s="47">
        <v>18</v>
      </c>
      <c r="C22" s="48" t="s">
        <v>300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  <c r="J22" s="50">
        <v>0</v>
      </c>
      <c r="K22" s="50">
        <f t="shared" si="0"/>
        <v>0</v>
      </c>
      <c r="L22" s="49">
        <v>0</v>
      </c>
    </row>
    <row r="23" spans="2:12" ht="15">
      <c r="B23" s="47">
        <v>19</v>
      </c>
      <c r="C23" s="51" t="s">
        <v>280</v>
      </c>
      <c r="D23" s="49">
        <v>316.3893161365999</v>
      </c>
      <c r="E23" s="49">
        <v>637.3625605682345</v>
      </c>
      <c r="F23" s="49">
        <v>2015.6908568491333</v>
      </c>
      <c r="G23" s="49">
        <v>317.29842242963326</v>
      </c>
      <c r="H23" s="49">
        <v>0</v>
      </c>
      <c r="I23" s="50">
        <v>19.901200000000003</v>
      </c>
      <c r="J23" s="50">
        <v>98.42690000000002</v>
      </c>
      <c r="K23" s="50">
        <f t="shared" si="0"/>
        <v>3405.0692559836007</v>
      </c>
      <c r="L23" s="49">
        <v>18.059018265199995</v>
      </c>
    </row>
    <row r="24" spans="2:12" ht="15">
      <c r="B24" s="47">
        <v>20</v>
      </c>
      <c r="C24" s="51" t="s">
        <v>281</v>
      </c>
      <c r="D24" s="49">
        <v>10924.34246166797</v>
      </c>
      <c r="E24" s="49">
        <v>27111.515653676925</v>
      </c>
      <c r="F24" s="49">
        <v>24043.368104169593</v>
      </c>
      <c r="G24" s="49">
        <v>3251.983189158838</v>
      </c>
      <c r="H24" s="49">
        <v>0</v>
      </c>
      <c r="I24" s="50">
        <v>1347.5107944311999</v>
      </c>
      <c r="J24" s="50">
        <v>22539.245731954663</v>
      </c>
      <c r="K24" s="50">
        <f t="shared" si="0"/>
        <v>89217.9659350592</v>
      </c>
      <c r="L24" s="49">
        <v>184.9694120348819</v>
      </c>
    </row>
    <row r="25" spans="2:12" ht="15">
      <c r="B25" s="47">
        <v>21</v>
      </c>
      <c r="C25" s="48" t="s">
        <v>282</v>
      </c>
      <c r="D25" s="49">
        <v>0.5985820437333335</v>
      </c>
      <c r="E25" s="49">
        <v>1.3495523002666667</v>
      </c>
      <c r="F25" s="49">
        <v>19.491020891300003</v>
      </c>
      <c r="G25" s="49">
        <v>0.45417569663333335</v>
      </c>
      <c r="H25" s="49">
        <v>0</v>
      </c>
      <c r="I25" s="50">
        <v>0.1121</v>
      </c>
      <c r="J25" s="50">
        <v>0.47480000000000006</v>
      </c>
      <c r="K25" s="50">
        <f t="shared" si="0"/>
        <v>22.480230931933335</v>
      </c>
      <c r="L25" s="49">
        <v>0.07262877246666666</v>
      </c>
    </row>
    <row r="26" spans="2:12" ht="15">
      <c r="B26" s="47">
        <v>22</v>
      </c>
      <c r="C26" s="51" t="s">
        <v>283</v>
      </c>
      <c r="D26" s="49">
        <v>10.880177352966667</v>
      </c>
      <c r="E26" s="49">
        <v>46.549552796533355</v>
      </c>
      <c r="F26" s="49">
        <v>75.28598331726663</v>
      </c>
      <c r="G26" s="49">
        <v>13.149337829033334</v>
      </c>
      <c r="H26" s="49">
        <v>0</v>
      </c>
      <c r="I26" s="50">
        <v>0.3429</v>
      </c>
      <c r="J26" s="50">
        <v>1.2976</v>
      </c>
      <c r="K26" s="50">
        <f t="shared" si="0"/>
        <v>147.50555129579996</v>
      </c>
      <c r="L26" s="49">
        <v>0.4537409578</v>
      </c>
    </row>
    <row r="27" spans="2:12" ht="15">
      <c r="B27" s="47">
        <v>23</v>
      </c>
      <c r="C27" s="48" t="s">
        <v>284</v>
      </c>
      <c r="D27" s="49">
        <v>6.63643E-05</v>
      </c>
      <c r="E27" s="49">
        <v>0.00013286239999999995</v>
      </c>
      <c r="F27" s="49">
        <v>0.1171999968</v>
      </c>
      <c r="G27" s="49">
        <v>0.0009703094000000001</v>
      </c>
      <c r="H27" s="49">
        <v>0</v>
      </c>
      <c r="I27" s="50">
        <v>0.0006</v>
      </c>
      <c r="J27" s="50">
        <v>0.0036</v>
      </c>
      <c r="K27" s="50">
        <f t="shared" si="0"/>
        <v>0.1225695329</v>
      </c>
      <c r="L27" s="49">
        <v>0.00011276283333333336</v>
      </c>
    </row>
    <row r="28" spans="2:12" ht="15">
      <c r="B28" s="47">
        <v>24</v>
      </c>
      <c r="C28" s="48" t="s">
        <v>285</v>
      </c>
      <c r="D28" s="49">
        <v>3.1006686451666674</v>
      </c>
      <c r="E28" s="49">
        <v>4.229050004699999</v>
      </c>
      <c r="F28" s="49">
        <v>33.56591940496668</v>
      </c>
      <c r="G28" s="49">
        <v>4.207768049066667</v>
      </c>
      <c r="H28" s="49">
        <v>0</v>
      </c>
      <c r="I28" s="50">
        <v>0.1458</v>
      </c>
      <c r="J28" s="50">
        <v>0.27280000000000004</v>
      </c>
      <c r="K28" s="50">
        <f t="shared" si="0"/>
        <v>45.522006103900004</v>
      </c>
      <c r="L28" s="49">
        <v>0.10445067913333334</v>
      </c>
    </row>
    <row r="29" spans="2:12" ht="15">
      <c r="B29" s="47">
        <v>25</v>
      </c>
      <c r="C29" s="51" t="s">
        <v>286</v>
      </c>
      <c r="D29" s="49">
        <v>3240.145560084766</v>
      </c>
      <c r="E29" s="49">
        <v>5918.7242895184745</v>
      </c>
      <c r="F29" s="49">
        <v>6638.624716371989</v>
      </c>
      <c r="G29" s="49">
        <v>634.9405624771998</v>
      </c>
      <c r="H29" s="49">
        <v>0</v>
      </c>
      <c r="I29" s="50">
        <v>91.65979999999999</v>
      </c>
      <c r="J29" s="50">
        <v>1286.3905</v>
      </c>
      <c r="K29" s="50">
        <f t="shared" si="0"/>
        <v>17810.485428452434</v>
      </c>
      <c r="L29" s="49">
        <v>38.41758473543331</v>
      </c>
    </row>
    <row r="30" spans="2:12" ht="15">
      <c r="B30" s="47">
        <v>26</v>
      </c>
      <c r="C30" s="51" t="s">
        <v>287</v>
      </c>
      <c r="D30" s="49">
        <v>409.4398244799001</v>
      </c>
      <c r="E30" s="49">
        <v>916.7910947234998</v>
      </c>
      <c r="F30" s="49">
        <v>1140.6449301775992</v>
      </c>
      <c r="G30" s="49">
        <v>209.42367608343335</v>
      </c>
      <c r="H30" s="49">
        <v>0</v>
      </c>
      <c r="I30" s="50">
        <v>5.1972</v>
      </c>
      <c r="J30" s="50">
        <v>68.57790000000003</v>
      </c>
      <c r="K30" s="50">
        <f t="shared" si="0"/>
        <v>2750.0746254644328</v>
      </c>
      <c r="L30" s="49">
        <v>7.123577107799998</v>
      </c>
    </row>
    <row r="31" spans="2:12" ht="15">
      <c r="B31" s="47">
        <v>27</v>
      </c>
      <c r="C31" s="51" t="s">
        <v>22</v>
      </c>
      <c r="D31" s="49">
        <v>56.883357239599995</v>
      </c>
      <c r="E31" s="49">
        <v>121.6163063296333</v>
      </c>
      <c r="F31" s="49">
        <v>191.72755792173345</v>
      </c>
      <c r="G31" s="49">
        <v>33.20625272386667</v>
      </c>
      <c r="H31" s="49">
        <v>0</v>
      </c>
      <c r="I31" s="50">
        <v>65.4354</v>
      </c>
      <c r="J31" s="50">
        <v>197.88729999999993</v>
      </c>
      <c r="K31" s="50">
        <f t="shared" si="0"/>
        <v>666.7561742148333</v>
      </c>
      <c r="L31" s="49">
        <v>0.9667317586666667</v>
      </c>
    </row>
    <row r="32" spans="2:12" ht="15">
      <c r="B32" s="47">
        <v>28</v>
      </c>
      <c r="C32" s="51" t="s">
        <v>288</v>
      </c>
      <c r="D32" s="49">
        <v>4.8814798278</v>
      </c>
      <c r="E32" s="49">
        <v>14.603976942266668</v>
      </c>
      <c r="F32" s="49">
        <v>79.68021210773335</v>
      </c>
      <c r="G32" s="49">
        <v>6.911608019566667</v>
      </c>
      <c r="H32" s="49">
        <v>0</v>
      </c>
      <c r="I32" s="50">
        <v>0</v>
      </c>
      <c r="J32" s="50">
        <v>0</v>
      </c>
      <c r="K32" s="50">
        <f t="shared" si="0"/>
        <v>106.07727689736669</v>
      </c>
      <c r="L32" s="49">
        <v>0.6883404431666665</v>
      </c>
    </row>
    <row r="33" spans="2:12" ht="15">
      <c r="B33" s="47">
        <v>29</v>
      </c>
      <c r="C33" s="51" t="s">
        <v>289</v>
      </c>
      <c r="D33" s="49">
        <v>161.37756045483326</v>
      </c>
      <c r="E33" s="49">
        <v>971.1229669427988</v>
      </c>
      <c r="F33" s="49">
        <v>1669.2706878576996</v>
      </c>
      <c r="G33" s="49">
        <v>212.6026377536</v>
      </c>
      <c r="H33" s="49">
        <v>0</v>
      </c>
      <c r="I33" s="50">
        <v>8.8908</v>
      </c>
      <c r="J33" s="50">
        <v>28.936100000000007</v>
      </c>
      <c r="K33" s="50">
        <f t="shared" si="0"/>
        <v>3052.2007530089318</v>
      </c>
      <c r="L33" s="49">
        <v>9.60196594593334</v>
      </c>
    </row>
    <row r="34" spans="2:12" ht="15">
      <c r="B34" s="47">
        <v>30</v>
      </c>
      <c r="C34" s="51" t="s">
        <v>290</v>
      </c>
      <c r="D34" s="49">
        <v>697.0154499221002</v>
      </c>
      <c r="E34" s="49">
        <v>1931.8021173487975</v>
      </c>
      <c r="F34" s="49">
        <v>2155.5052899052357</v>
      </c>
      <c r="G34" s="49">
        <v>195.06861129489994</v>
      </c>
      <c r="H34" s="49">
        <v>0</v>
      </c>
      <c r="I34" s="50">
        <v>18.028399999999998</v>
      </c>
      <c r="J34" s="50">
        <v>87.6312</v>
      </c>
      <c r="K34" s="50">
        <f t="shared" si="0"/>
        <v>5085.051068471033</v>
      </c>
      <c r="L34" s="49">
        <v>13.946986595400006</v>
      </c>
    </row>
    <row r="35" spans="2:12" ht="15">
      <c r="B35" s="47">
        <v>31</v>
      </c>
      <c r="C35" s="48" t="s">
        <v>291</v>
      </c>
      <c r="D35" s="49">
        <v>41.67815655166666</v>
      </c>
      <c r="E35" s="49">
        <v>58.04850575066666</v>
      </c>
      <c r="F35" s="49">
        <v>43.67938736156667</v>
      </c>
      <c r="G35" s="49">
        <v>12.956831075233334</v>
      </c>
      <c r="H35" s="49">
        <v>0</v>
      </c>
      <c r="I35" s="50">
        <v>0</v>
      </c>
      <c r="J35" s="50">
        <v>0</v>
      </c>
      <c r="K35" s="50">
        <f t="shared" si="0"/>
        <v>156.36288073913332</v>
      </c>
      <c r="L35" s="49">
        <v>0.7152186040666665</v>
      </c>
    </row>
    <row r="36" spans="2:12" ht="15">
      <c r="B36" s="47">
        <v>32</v>
      </c>
      <c r="C36" s="51" t="s">
        <v>292</v>
      </c>
      <c r="D36" s="49">
        <v>2151.5902618073665</v>
      </c>
      <c r="E36" s="49">
        <v>2607.5618023321667</v>
      </c>
      <c r="F36" s="49">
        <v>3875.60960656257</v>
      </c>
      <c r="G36" s="49">
        <v>459.00725834719987</v>
      </c>
      <c r="H36" s="49">
        <v>0</v>
      </c>
      <c r="I36" s="50">
        <v>139.2567</v>
      </c>
      <c r="J36" s="50">
        <v>327.5629999999999</v>
      </c>
      <c r="K36" s="50">
        <f t="shared" si="0"/>
        <v>9560.588629049302</v>
      </c>
      <c r="L36" s="49">
        <v>40.57667399423332</v>
      </c>
    </row>
    <row r="37" spans="2:12" ht="15">
      <c r="B37" s="47">
        <v>33</v>
      </c>
      <c r="C37" s="51" t="s">
        <v>293</v>
      </c>
      <c r="D37" s="49">
        <v>1482.9957982711333</v>
      </c>
      <c r="E37" s="49">
        <v>1343.2706715070658</v>
      </c>
      <c r="F37" s="49">
        <v>2884.9537188436325</v>
      </c>
      <c r="G37" s="49">
        <v>250.54797223120008</v>
      </c>
      <c r="H37" s="49">
        <v>0</v>
      </c>
      <c r="I37" s="50">
        <v>45.974700000000006</v>
      </c>
      <c r="J37" s="50">
        <v>251.75110000000006</v>
      </c>
      <c r="K37" s="50">
        <f t="shared" si="0"/>
        <v>6259.493960853032</v>
      </c>
      <c r="L37" s="49">
        <v>20.697314379299993</v>
      </c>
    </row>
    <row r="38" spans="2:12" ht="15">
      <c r="B38" s="47">
        <v>34</v>
      </c>
      <c r="C38" s="51" t="s">
        <v>294</v>
      </c>
      <c r="D38" s="49">
        <v>31.641520605433332</v>
      </c>
      <c r="E38" s="49">
        <v>28.313037712766665</v>
      </c>
      <c r="F38" s="49">
        <v>47.117768958766696</v>
      </c>
      <c r="G38" s="49">
        <v>6.196796997100001</v>
      </c>
      <c r="H38" s="49">
        <v>0</v>
      </c>
      <c r="I38" s="50">
        <v>0.177</v>
      </c>
      <c r="J38" s="50">
        <v>0.2539</v>
      </c>
      <c r="K38" s="50">
        <f t="shared" si="0"/>
        <v>113.70002427406669</v>
      </c>
      <c r="L38" s="49">
        <v>0.5560010114</v>
      </c>
    </row>
    <row r="39" spans="2:12" ht="15">
      <c r="B39" s="47">
        <v>35</v>
      </c>
      <c r="C39" s="51" t="s">
        <v>295</v>
      </c>
      <c r="D39" s="49">
        <v>1133.5704297033667</v>
      </c>
      <c r="E39" s="49">
        <v>2244.5131957743047</v>
      </c>
      <c r="F39" s="49">
        <v>5985.627542854134</v>
      </c>
      <c r="G39" s="49">
        <v>722.3309618625001</v>
      </c>
      <c r="H39" s="49">
        <v>0</v>
      </c>
      <c r="I39" s="50">
        <v>57.6933</v>
      </c>
      <c r="J39" s="50">
        <v>194.89229999999998</v>
      </c>
      <c r="K39" s="50">
        <f t="shared" si="0"/>
        <v>10338.627730194306</v>
      </c>
      <c r="L39" s="49">
        <v>41.754233564866674</v>
      </c>
    </row>
    <row r="40" spans="2:12" ht="15">
      <c r="B40" s="47">
        <v>36</v>
      </c>
      <c r="C40" s="51" t="s">
        <v>296</v>
      </c>
      <c r="D40" s="49">
        <v>87.95812317453334</v>
      </c>
      <c r="E40" s="49">
        <v>92.43652816959992</v>
      </c>
      <c r="F40" s="49">
        <v>354.4532151543666</v>
      </c>
      <c r="G40" s="49">
        <v>34.788974231433336</v>
      </c>
      <c r="H40" s="49">
        <v>0</v>
      </c>
      <c r="I40" s="50">
        <v>0</v>
      </c>
      <c r="J40" s="50">
        <v>0.0001</v>
      </c>
      <c r="K40" s="50">
        <f t="shared" si="0"/>
        <v>569.6369407299331</v>
      </c>
      <c r="L40" s="49">
        <v>2.3861330261333333</v>
      </c>
    </row>
    <row r="41" spans="2:12" ht="15">
      <c r="B41" s="47">
        <v>37</v>
      </c>
      <c r="C41" s="51" t="s">
        <v>297</v>
      </c>
      <c r="D41" s="49">
        <v>1266.3890246719677</v>
      </c>
      <c r="E41" s="49">
        <v>4509.674675937903</v>
      </c>
      <c r="F41" s="49">
        <v>5280.737838433802</v>
      </c>
      <c r="G41" s="49">
        <v>871.4397833733004</v>
      </c>
      <c r="H41" s="49">
        <v>0</v>
      </c>
      <c r="I41" s="50">
        <v>87.9915</v>
      </c>
      <c r="J41" s="50">
        <v>264.2758</v>
      </c>
      <c r="K41" s="50">
        <f t="shared" si="0"/>
        <v>12280.508622416972</v>
      </c>
      <c r="L41" s="49">
        <v>113.59618590303327</v>
      </c>
    </row>
    <row r="42" spans="2:12" s="55" customFormat="1" ht="15">
      <c r="B42" s="52" t="s">
        <v>298</v>
      </c>
      <c r="C42" s="53"/>
      <c r="D42" s="54">
        <f aca="true" t="shared" si="1" ref="D42:L42">SUM(D5:D41)</f>
        <v>30157.41802215907</v>
      </c>
      <c r="E42" s="54">
        <f t="shared" si="1"/>
        <v>64463.76748190617</v>
      </c>
      <c r="F42" s="54">
        <f t="shared" si="1"/>
        <v>82236.86141966618</v>
      </c>
      <c r="G42" s="54">
        <f t="shared" si="1"/>
        <v>11022.933573237937</v>
      </c>
      <c r="H42" s="54">
        <f t="shared" si="1"/>
        <v>0</v>
      </c>
      <c r="I42" s="54">
        <f t="shared" si="1"/>
        <v>2324.5525944312003</v>
      </c>
      <c r="J42" s="54">
        <f t="shared" si="1"/>
        <v>26938.09523195466</v>
      </c>
      <c r="K42" s="54">
        <f t="shared" si="1"/>
        <v>217143.6283233551</v>
      </c>
      <c r="L42" s="54">
        <f t="shared" si="1"/>
        <v>707.6090161511484</v>
      </c>
    </row>
    <row r="43" spans="2:11" ht="15">
      <c r="B43" t="s">
        <v>299</v>
      </c>
      <c r="I43" s="56"/>
      <c r="J43" s="56"/>
      <c r="K43" s="56"/>
    </row>
    <row r="44" s="56" customFormat="1" ht="15"/>
    <row r="45" spans="4:12" ht="15">
      <c r="D45" s="56"/>
      <c r="E45" s="56"/>
      <c r="F45" s="56"/>
      <c r="G45" s="57"/>
      <c r="I45" s="56"/>
      <c r="J45" s="56"/>
      <c r="K45" s="56"/>
      <c r="L45" s="56"/>
    </row>
    <row r="46" spans="4:12" ht="15">
      <c r="D46" s="56"/>
      <c r="E46" s="56"/>
      <c r="F46" s="56"/>
      <c r="G46" s="56"/>
      <c r="I46" s="56"/>
      <c r="J46" s="56"/>
      <c r="K46" s="56"/>
      <c r="L46" s="56"/>
    </row>
    <row r="47" spans="4:12" ht="15">
      <c r="D47" s="56"/>
      <c r="E47" s="56"/>
      <c r="F47" s="56"/>
      <c r="G47" s="56"/>
      <c r="H47" s="58"/>
      <c r="I47" s="56"/>
      <c r="J47" s="56"/>
      <c r="K47" s="56"/>
      <c r="L47" s="56"/>
    </row>
    <row r="48" spans="4:12" ht="15">
      <c r="D48" s="57"/>
      <c r="E48" s="57"/>
      <c r="F48" s="57"/>
      <c r="G48" s="57"/>
      <c r="H48" s="57"/>
      <c r="I48" s="58"/>
      <c r="J48" s="58"/>
      <c r="K48" s="57"/>
      <c r="L48" s="57"/>
    </row>
    <row r="49" ht="15">
      <c r="K49" s="59"/>
    </row>
    <row r="50" ht="15">
      <c r="K50" s="59"/>
    </row>
  </sheetData>
  <sheetProtection password="E5CF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2019-07-09T12:40:00Z</dcterms:modified>
  <cp:category/>
  <cp:version/>
  <cp:contentType/>
  <cp:contentStatus/>
</cp:coreProperties>
</file>