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793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<sst xmlns="http://schemas.openxmlformats.org/spreadsheetml/2006/main" count="331" uniqueCount="297">
  <si>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</si>
  <si>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</si>
  <si>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</si>
  <si>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</si>
  <si>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</si>
  <si>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</si>
  <si>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</si>
  <si>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</si>
  <si>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</si>
  <si>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</si>
  <si>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</si>
  <si>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</si>
  <si>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</si>
  <si>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</si>
  <si>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</si>
  <si>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</si>
  <si>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</si>
  <si>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</si>
  <si>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</si>
  <si>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</si>
  <si>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</si>
  <si>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</si>
  <si>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</si>
  <si>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</si>
  <si>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</si>
  <si>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</si>
  <si>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</si>
  <si>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</si>
  <si>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</si>
  <si>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</si>
  <si>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</si>
  <si>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</si>
  <si>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</si>
  <si>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</si>
  <si>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</si>
  <si>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</si>
  <si>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</si>
  <si>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</si>
  <si>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</si>
  <si>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</si>
  <si>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</si>
  <si>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</si>
  <si>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</si>
  <si>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</si>
  <si>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</si>
  <si>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</si>
  <si>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</si>
  <si>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</si>
  <si>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</si>
  <si>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CPSE ETF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</si>
  <si>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</si>
  <si>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</si>
  <si>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</si>
  <si>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</si>
  <si>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</si>
  <si>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</si>
  <si>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</si>
  <si>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</si>
  <si>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</si>
  <si>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</si>
  <si>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</si>
  <si>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</si>
  <si>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</si>
  <si>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</si>
  <si>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</si>
  <si>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</si>
  <si>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</si>
  <si>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</si>
  <si>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</si>
  <si>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</si>
  <si>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</si>
  <si>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</si>
  <si>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</si>
  <si>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</si>
  <si>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</si>
  <si>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</si>
  <si>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</si>
  <si>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</si>
  <si>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</si>
  <si>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</si>
  <si>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</si>
  <si>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</si>
  <si>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</si>
  <si>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</si>
  <si>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</si>
  <si>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</si>
  <si>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</si>
  <si>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</si>
  <si>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</si>
  <si>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</si>
  <si>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</si>
  <si>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</si>
  <si>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</si>
  <si>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</si>
  <si>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</si>
  <si>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</si>
  <si>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</si>
  <si>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NIPPON INDIA LIQUID FUND</t>
  </si>
  <si>
    <t>NIPPON INDIA OVERNIGHT FUND</t>
  </si>
  <si>
    <t>NIPPON INDIA GILT SECURITIES FUND</t>
  </si>
  <si>
    <t>NIPPON INDIA QUARTERLY INTERVAL FUND - SERIES III</t>
  </si>
  <si>
    <t>NIPPON INDIA INTERVAL FUND - QUARTERLY PLAN - SERIES I</t>
  </si>
  <si>
    <t>NIPPON INDIA FIXED HORIZON FUND - XXXVIII - SERIES 11</t>
  </si>
  <si>
    <t>NIPPON INDIA FIXED HORIZON FUND - XXXVIII - SERIES 12</t>
  </si>
  <si>
    <t>NIPPON INDIA FIXED HORIZON FUND - XXXVIII - SERIES 14</t>
  </si>
  <si>
    <t>NIPPON INDIA FIXED HORIZON FUND - XXXIX - SERIES 1</t>
  </si>
  <si>
    <t>NIPPON INDIA FIXED HORIZON FUND - XXXIX - SERIES 2</t>
  </si>
  <si>
    <t>NIPPON INDIA FIXED HORIZON FUND - XXXIX - SERIES 4</t>
  </si>
  <si>
    <t>NIPPON INDIA FIXED HORIZON FUND - XXXIX - SERIES 5</t>
  </si>
  <si>
    <t>NIPPON INDIA FIXED HORIZON FUND - XXXIX - SERIES 6</t>
  </si>
  <si>
    <t>NIPPON INDIA FIXED HORIZON FUND - XXXIX - SERIES 8</t>
  </si>
  <si>
    <t>NIPPON INDIA FIXED HORIZON FUND - XXXIX - SERIES 9</t>
  </si>
  <si>
    <t>NIPPON INDIA FIXED HORIZON FUND - XXXIX - SERIES 11</t>
  </si>
  <si>
    <t>NIPPON INDIA FIXED HORIZON FUND - XXXIX - SERIES 14</t>
  </si>
  <si>
    <t>NIPPON INDIA FIXED HORIZON FUND - XXXIX - SERIES 15</t>
  </si>
  <si>
    <t>NIPPON INDIA FIXED HORIZON FUND - XXXX - SERIES 1</t>
  </si>
  <si>
    <t>NIPPON INDIA FIXED HORIZON FUND - XXXX - SERIES 2</t>
  </si>
  <si>
    <t>NIPPON INDIA FIXED HORIZON FUND - XXXX - SERIES 3</t>
  </si>
  <si>
    <t>NIPPON INDIA FIXED HORIZON FUND - XXXX - SERIES 4</t>
  </si>
  <si>
    <t>NIPPON INDIA DUAL ADVANTAGE FIXED TENURE FUND XII - PLAN A</t>
  </si>
  <si>
    <t>NIPPON INDIA FIXED HORIZON FUND - XLI - SERIES 8</t>
  </si>
  <si>
    <t>NIPPON INDIA FIXED HORIZON FUND - XLI - SERIES 10</t>
  </si>
  <si>
    <t>NIPPON INDIA FIXED HORIZON FUND - XLI - SERIES 11</t>
  </si>
  <si>
    <t>NIPPON INDIA FIXED HORIZON FUND - XXXX - SERIES 5</t>
  </si>
  <si>
    <t>NIPPON INDIA FIXED HORIZON FUND - XXXX - SERIES 6</t>
  </si>
  <si>
    <t>NIPPON INDIA FIXED HORIZON FUND - XXXX - SERIES 7</t>
  </si>
  <si>
    <t>NIPPON INDIA FIXED HORIZON FUND - XXXX - SERIES 8</t>
  </si>
  <si>
    <t>NIPPON INDIA FIXED HORIZON FUND - XXXX - SERIES 11</t>
  </si>
  <si>
    <t>NIPPON INDIA FIXED HORIZON FUND - XXXX - SERIES 12</t>
  </si>
  <si>
    <t>NIPPON INDIA FIXED HORIZON FUND - XXXX - SERIES 14</t>
  </si>
  <si>
    <t>NIPPON INDIA FIXED HORIZON FUND - XXXX - SERIES 15</t>
  </si>
  <si>
    <t>NIPPON INDIA FIXED HORIZON FUND - XXXX - SERIES 16</t>
  </si>
  <si>
    <t>NIPPON INDIA FIXED HORIZON FUND - XXXX - SERIES 17</t>
  </si>
  <si>
    <t>NIPPON INDIA FIXED HORIZON FUND - XXXX - SERIES 19</t>
  </si>
  <si>
    <t>NIPPON INDIA FIXED HORIZON FUND - XLI - SERIES 1</t>
  </si>
  <si>
    <t>NIPPON INDIA FIXED HORIZON FUND - XLI - SERIES 4</t>
  </si>
  <si>
    <t>NIPPON INDIA FIXED HORIZON FUND - XLI - SERIES 12</t>
  </si>
  <si>
    <t>NIPPON INDIA MONTHLY INTERVAL FUND - SERIES II</t>
  </si>
  <si>
    <t>NIPPON INDIA MONTHLY INTERVAL FUND - SERIES I</t>
  </si>
  <si>
    <t>NIPPON INDIA DUAL ADVANTAGE FIXED TENURE FUND X - PLAN A</t>
  </si>
  <si>
    <t>NIPPON INDIA DUAL ADVANTAGE FIXED TENURE FUND X - PLAN B</t>
  </si>
  <si>
    <t>NIPPON INDIA QUARTERLY INTERVAL FUND - SERIES II</t>
  </si>
  <si>
    <t>NIPPON INDIA DUAL ADVANTAGE FIXED TENURE FUND X - PLAN C</t>
  </si>
  <si>
    <t>NIPPON INDIA DUAL ADVANTAGE FIXED TENURE FUND X - PLAN D</t>
  </si>
  <si>
    <t>NIPPON INDIA DUAL ADVANTAGE FIXED TENURE FUND X - PLAN F</t>
  </si>
  <si>
    <t>NIPPON INDIA DUAL ADVANTAGE FIXED TENURE FUND XI - PLAN A</t>
  </si>
  <si>
    <t>NIPPON INDIA DUAL ADVANTAGE FIXED TENURE FUND XI - PLAN B</t>
  </si>
  <si>
    <t>NIPPON INDIA DUAL ADVANTAGE FIXED TENURE FUND XI - PLAN C</t>
  </si>
  <si>
    <t>NIPPON INDIA DUAL ADVANTAGE FIXED TENURE FUND XI - PLAN D</t>
  </si>
  <si>
    <t>NIPPON INDIA DUAL ADVANTAGE FIXED TENURE FUND XI - PLAN E</t>
  </si>
  <si>
    <t>NIPPON INDIA FIXED HORIZON FUND - XXXVI - SERIES 2</t>
  </si>
  <si>
    <t>NIPPON INDIA FIXED HORIZON FUND - XXXVI - SERIES 3</t>
  </si>
  <si>
    <t>NIPPON INDIA FIXED HORIZON FUND - XXXVI - SERIES 5</t>
  </si>
  <si>
    <t>NIPPON INDIA FIXED HORIZON FUND - XXXVI - SERIES 6</t>
  </si>
  <si>
    <t>NIPPON INDIA FIXED HORIZON FUND - XXXVI - SERIES 7</t>
  </si>
  <si>
    <t>NIPPON INDIA FIXED HORIZON FUND - XXXVI - SERIES 8</t>
  </si>
  <si>
    <t>NIPPON INDIA FIXED HORIZON FUND - XXXVI - SERIES 9</t>
  </si>
  <si>
    <t>NIPPON INDIA FIXED HORIZON FUND - XXXV - SERIES 5</t>
  </si>
  <si>
    <t>NIPPON INDIA FIXED HORIZON FUND - XXXV - SERIES 6</t>
  </si>
  <si>
    <t>NIPPON INDIA FIXED HORIZON FUND - XXXV - SERIES 7</t>
  </si>
  <si>
    <t>NIPPON INDIA FIXED HORIZON FUND - XXXV - SERIES 9</t>
  </si>
  <si>
    <t>NIPPON INDIA FIXED HORIZON FUND - XXXV - SERIES 11</t>
  </si>
  <si>
    <t>NIPPON INDIA FIXED HORIZON FUND - XXXV - SERIES 12</t>
  </si>
  <si>
    <t>NIPPON INDIA FIXED HORIZON FUND - XXXV - SERIES 13</t>
  </si>
  <si>
    <t>NIPPON INDIA FIXED HORIZON FUND - XXXV - SERIES 14</t>
  </si>
  <si>
    <t>NIPPON INDIA FIXED HORIZON FUND - XXXV - SERIES 15</t>
  </si>
  <si>
    <t>NIPPON INDIA FIXED HORIZON FUND - XXXV - SERIES 16</t>
  </si>
  <si>
    <t>NIPPON INDIA FIXED HORIZON FUND - XXXVI - SERIES 1</t>
  </si>
  <si>
    <t>NIPPON INDIA FIXED HORIZON FUND - XXXVII - SERIES 01</t>
  </si>
  <si>
    <t>NIPPON INDIA FIXED HORIZON FUND - XXXVII - SERIES 03</t>
  </si>
  <si>
    <t>NIPPON INDIA FIXED HORIZON FUND - XXXVII - SERIES 04</t>
  </si>
  <si>
    <t>NIPPON INDIA FIXED HORIZON FUND - XXXVII - SERIES 05</t>
  </si>
  <si>
    <t>NIPPON INDIA FIXED HORIZON FUND - XXXVII - SERIES 06</t>
  </si>
  <si>
    <t>NIPPON INDIA FIXED HORIZON FUND - XXXVII - SERIES 09</t>
  </si>
  <si>
    <t>NIPPON INDIA FIXED HORIZON FUND - XXXVII - SERIES 10</t>
  </si>
  <si>
    <t>NIPPON INDIA FIXED HORIZON FUND - XXXVII - SERIES 12</t>
  </si>
  <si>
    <t>NIPPON INDIA FIXED HORIZON FUND - XXXVII - SERIES 15</t>
  </si>
  <si>
    <t>NIPPON INDIA FIXED HORIZON FUND - XXXVIII - SERIES 01</t>
  </si>
  <si>
    <t>NIPPON INDIA FIXED HORIZON FUND - XXXVIII - SERIES 02</t>
  </si>
  <si>
    <t>NIPPON INDIA FIXED HORIZON FUND - XXXVIII - SERIES 03</t>
  </si>
  <si>
    <t>NIPPON INDIA FIXED HORIZON FUND - XXXVIII - SERIES 05</t>
  </si>
  <si>
    <t>NIPPON INDIA FIXED HORIZON FUND - XXXVIII - SERIES 06</t>
  </si>
  <si>
    <t>NIPPON INDIA FIXED HORIZON FUND - XXXVIII - SERIES 07</t>
  </si>
  <si>
    <t>NIPPON INDIA FIXED HORIZON FUND - XXXVIII - SERIES 10</t>
  </si>
  <si>
    <t>NIPPON INDIA ANNUAL INTERVAL FUND - SERIES I</t>
  </si>
  <si>
    <t>NIPPON INDIA FIXED HORIZON FUND - XXXII - SERIES 1</t>
  </si>
  <si>
    <t>NIPPON INDIA FIXED HORIZON FUND - XXXIV - SERIES 2</t>
  </si>
  <si>
    <t>NIPPON INDIA FIXED HORIZON FUND - XXXIV - SERIES 3</t>
  </si>
  <si>
    <t>NIPPON INDIA FIXED HORIZON FUND - XXXIV - SERIES 4</t>
  </si>
  <si>
    <t>NIPPON INDIA FIXED HORIZON FUND - XXXIV - SERIES 6</t>
  </si>
  <si>
    <t>NIPPON INDIA FIXED HORIZON FUND - XXXIV - SERIES 7</t>
  </si>
  <si>
    <t>NIPPON INDIA FIXED HORIZON FUND - XXXIV - SERIES 8</t>
  </si>
  <si>
    <t>NIPPON INDIA FIXED HORIZON FUND - XXXIV - SERIES 9</t>
  </si>
  <si>
    <t>NIPPON INDIA FIXED HORIZON FUND - XXXIV - SERIES 10</t>
  </si>
  <si>
    <t>NIPPON INDIA FIXED HORIZON FUND - XXXI - SERIES 15</t>
  </si>
  <si>
    <t>NIPPON INDIA FIXED HORIZON FUND - XXXII - SERIES 2</t>
  </si>
  <si>
    <t>NIPPON INDIA FIXED HORIZON FUND - XXXII - SERIES 4</t>
  </si>
  <si>
    <t>NIPPON INDIA FIXED HORIZON FUND - XXXII - SERIES 5</t>
  </si>
  <si>
    <t>NIPPON INDIA FIXED HORIZON FUND - XXXII - SERIES 7</t>
  </si>
  <si>
    <t>NIPPON INDIA FIXED HORIZON FUND - XXXII - SERIES 8</t>
  </si>
  <si>
    <t>NIPPON INDIA FIXED HORIZON FUND - XXXII - SERIES 9</t>
  </si>
  <si>
    <t>NIPPON INDIA FIXED HORIZON FUND - XXXIII - SERIES 1</t>
  </si>
  <si>
    <t>NIPPON INDIA FIXED HORIZON FUND - XXXIII - SERIES 2</t>
  </si>
  <si>
    <t>NIPPON INDIA FIXED HORIZON FUND - XXXIII - SERIES 3</t>
  </si>
  <si>
    <t>NIPPON INDIA FIXED HORIZON FUND - XXXIII - SERIES 4</t>
  </si>
  <si>
    <t>NIPPON INDIA FIXED HORIZON FUND - XXXIII - SERIES 5</t>
  </si>
  <si>
    <t>NIPPON INDIA FIXED HORIZON FUND - XXXIII - SERIES 6</t>
  </si>
  <si>
    <t>NIPPON INDIA FIXED HORIZON FUND - XXXIII - SERIES 7</t>
  </si>
  <si>
    <t>NIPPON INDIA FIXED HORIZON FUND - XXXIII - SERIES 8</t>
  </si>
  <si>
    <t>NIPPON INDIA FIXED HORIZON FUND - XXXIII - SERIES 9</t>
  </si>
  <si>
    <t>NIPPON INDIA FIXED HORIZON FUND - XXXIII - SERIES 10</t>
  </si>
  <si>
    <t>NIPPON INDIA FIXED HORIZON FUND - XXXIV - SERIES 1</t>
  </si>
  <si>
    <t>NIPPON INDIA FIXED HORIZON FUND - XXV - SERIES 15</t>
  </si>
  <si>
    <t>NIPPON INDIA YEARLY INTERVAL FUND - SERIES 1</t>
  </si>
  <si>
    <t>NIPPON INDIA FIXED HORIZON FUND - XXXI - SERIES 8</t>
  </si>
  <si>
    <t>NIPPON INDIA ULTRA SHORT DURATION FUND - SEGREGATED PORTFOLIO 1</t>
  </si>
  <si>
    <t>NIPPON INDIA BANKING &amp; PSU DEBT FUND</t>
  </si>
  <si>
    <t>NIPPON INDIA STRATEGIC DEBT FUND</t>
  </si>
  <si>
    <t>NIPPON INDIA ULTRA SHORT DURATION FUND</t>
  </si>
  <si>
    <t>NIPPON INDIA FLOATING RATE FUND</t>
  </si>
  <si>
    <t>NIPPON INDIA INCOME FUND</t>
  </si>
  <si>
    <t>NIPPON INDIA PRIME DEBT FUND</t>
  </si>
  <si>
    <t>NIPPON INDIA LOW DURATION FUND</t>
  </si>
  <si>
    <t>NIPPON INDIA MONEY MARKET FUND</t>
  </si>
  <si>
    <t>NIPPON INDIA HYBRID BOND FUND</t>
  </si>
  <si>
    <t>NIPPON INDIA DYNAMIC BOND FUND</t>
  </si>
  <si>
    <t>NIPPON INDIA NIVESH LAKSHYA FUND</t>
  </si>
  <si>
    <t>NIPPON INDIA RETIREMENT FUND - INCOME GENERATION SCHEME</t>
  </si>
  <si>
    <t>NIPPON INDIA CREDIT RISK FUND</t>
  </si>
  <si>
    <t>NIPPON INDIA SHORT TERM FUND</t>
  </si>
  <si>
    <t>NIPPON INDIA TAX SAVER (ELSS) FUND</t>
  </si>
  <si>
    <t>NIPPON INDIA EQUITY SAVINGS FUND - SEGREGATED PORTFOLIO 1</t>
  </si>
  <si>
    <t>NIPPON INDIA ARBITRAGE FUND</t>
  </si>
  <si>
    <t>NIPPON INDIA BANKING FUND</t>
  </si>
  <si>
    <t>NIPPON INDIA CAPITAL BUILDER FUND IV - SERIES A</t>
  </si>
  <si>
    <t>NIPPON INDIA CAPITAL BUILDER FUND IV - SERIES B</t>
  </si>
  <si>
    <t>NIPPON INDIA CAPITAL BUILDER FUND IV - SERIES C</t>
  </si>
  <si>
    <t>NIPPON INDIA CAPITAL BUILDER FUND IV - SERIES D</t>
  </si>
  <si>
    <t>NIPPON INDIA LARGE CAP FUND</t>
  </si>
  <si>
    <t>NIPPON INDIA MULTI CAP FUND</t>
  </si>
  <si>
    <t>NIPPON INDIA EQUITY SAVINGS FUND</t>
  </si>
  <si>
    <t>NIPPON INDIA GROWTH FUND</t>
  </si>
  <si>
    <t>NIPPON INDIA VISION FUND</t>
  </si>
  <si>
    <t>NIPPON INDIA FOCUSED EQUITY FUND</t>
  </si>
  <si>
    <t>NIPPON INDIA CONSUMPTION FUND</t>
  </si>
  <si>
    <t>NIPPON INDIA BALANCED ADVANTAGE FUND</t>
  </si>
  <si>
    <t>NIPPON INDIA INDEX FUND - NIFTY PLAN</t>
  </si>
  <si>
    <t>NIPPON INDIA PHARMA FUND</t>
  </si>
  <si>
    <t>NIPPON INDIA POWER &amp; INFRA FUND</t>
  </si>
  <si>
    <t>NIPPON INDIA QUANT FUND</t>
  </si>
  <si>
    <t>NIPPON INDIA RETIREMENT FUND - WEALTH CREATION SCHEME</t>
  </si>
  <si>
    <t>NIPPON INDIA SMALL CAP FUND</t>
  </si>
  <si>
    <t>NIPPON INDIA VALUE FUND</t>
  </si>
  <si>
    <t>NIPPON INDIA INDEX FUND - SENSEX PLAN</t>
  </si>
  <si>
    <t>NIPPON INDIA EQUITY HYBRID FUND -  SEGREGATED PORTFOLIO 1</t>
  </si>
  <si>
    <t>NIPPON INDIA EQUITY HYBRID FUND</t>
  </si>
  <si>
    <t>NIPPON INDIA ETF Gold BeES</t>
  </si>
  <si>
    <t>NIPPON INDIA GOLD SAVINGS FUND</t>
  </si>
  <si>
    <t>NIPPON INDIA JUNIOR BEES FOF</t>
  </si>
  <si>
    <t>NIPPON INDIA Mutual Fund (All figures in Rs. Crore)</t>
  </si>
  <si>
    <t>NIPPON INDIA - INDIA OPPORTUNITIES FUND - SERIES A</t>
  </si>
  <si>
    <t>NIPPON INDIA - JAPAN EQUITY FUND</t>
  </si>
  <si>
    <t>NIPPON INDIA - US EQUITY OPPORTUNITES FUND</t>
  </si>
  <si>
    <t>NIPPON INDIA STRATEGIC DEBT FUND - SEGREGATED PORTFOLIO 1</t>
  </si>
  <si>
    <t>NIPPON INDIA HYBRID BOND FUND - SEGREGATED PORTFOLIO 1</t>
  </si>
  <si>
    <t>NIPPON INDIA CREDIT RISK FUND - SEGREGATED PORTFOLIO 1</t>
  </si>
  <si>
    <t>NIPPON INDIA ETF NV20</t>
  </si>
  <si>
    <t>NIPPON INDIA ETF NIFTY MIDCAP 150</t>
  </si>
  <si>
    <t>NIPPON INDIA FIXED HORIZON FUND - XLII - SERIES 4</t>
  </si>
  <si>
    <t>NIPPON INDIA CAPITAL PROTECTION ORIENTED FUND II - PLAN A</t>
  </si>
  <si>
    <t>Nippon India Mutual Fund: Average Net Assets Under Management (AAUM) as on June 2020 (All figures in Rs. Crore)</t>
  </si>
  <si>
    <t>NIPPON INDIA ETF NIFTY IT</t>
  </si>
  <si>
    <t>NIPPON INDIA ETF SENSEX</t>
  </si>
  <si>
    <t>NIPPON INDIA ETF NIFTY 100</t>
  </si>
  <si>
    <t>NIPPON INDIA ETF CONSUMPTION</t>
  </si>
  <si>
    <t>NIPPON INDIA ETF DIVIDEND OPPORTUNITIES</t>
  </si>
  <si>
    <t>NIPPON INDIA ETF LONG TERM GILT</t>
  </si>
  <si>
    <t>NIPPON INDIA ETF BANK BEES</t>
  </si>
  <si>
    <t>NIPPON INDIA ETF HANG SENG BEES</t>
  </si>
  <si>
    <t>NIPPON INDIA ETF INFRA BEES</t>
  </si>
  <si>
    <t>NIPPON INDIA ETF JUNIOR BEES</t>
  </si>
  <si>
    <t>NIPPON INDIA ETF LIQUID BEES</t>
  </si>
  <si>
    <t>NIPPON INDIA ETF NIFTY BEES</t>
  </si>
  <si>
    <t>NIPPON INDIA ETF PSU BANK BEES</t>
  </si>
  <si>
    <t>NIPPON INDIA ETF SHARIAH BEES</t>
  </si>
  <si>
    <t>Table showing State wise /Union Territory wise contribution to AAUM of category of schemes as on June 2020</t>
  </si>
  <si>
    <t xml:space="preserve">T30 : Top 30 cities as identified by AMFI </t>
  </si>
  <si>
    <t xml:space="preserve">B30 : Other than T30  </t>
  </si>
  <si>
    <t>Category of Investor</t>
  </si>
  <si>
    <t xml:space="preserve">1 : Retail Investor </t>
  </si>
  <si>
    <t>I : Contribution of sponsor and its associates in AUM</t>
  </si>
  <si>
    <t>2 : Corporates</t>
  </si>
  <si>
    <t>II : Contribution of other than sponsor and its associates in AUM</t>
  </si>
  <si>
    <t>3 : Banks/FIs</t>
  </si>
  <si>
    <t>4 : FIIs/FPIs</t>
  </si>
  <si>
    <t>5 : High Networth Individuals</t>
  </si>
  <si>
    <t>NIPPON INDIA ETF SENSEX NEXT 50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</si>
</sst>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40" fillId="0" borderId="13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 wrapText="1"/>
    </xf>
    <xf numFmtId="0" fontId="40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right" wrapText="1"/>
    </xf>
    <xf numFmtId="0" fontId="0" fillId="0" borderId="13" xfId="0" applyFont="1" applyBorder="1" applyAlignment="1">
      <alignment wrapText="1"/>
    </xf>
    <xf numFmtId="49" fontId="42" fillId="0" borderId="14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7" fillId="0" borderId="15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40" fillId="0" borderId="10" xfId="0" applyNumberFormat="1" applyFont="1" applyBorder="1" applyAlignment="1">
      <alignment wrapText="1"/>
    </xf>
    <xf numFmtId="4" fontId="40" fillId="0" borderId="11" xfId="0" applyNumberFormat="1" applyFont="1" applyBorder="1" applyAlignment="1">
      <alignment wrapText="1"/>
    </xf>
    <xf numFmtId="4" fontId="40" fillId="0" borderId="12" xfId="0" applyNumberFormat="1" applyFont="1" applyBorder="1" applyAlignment="1">
      <alignment wrapText="1"/>
    </xf>
    <xf numFmtId="4" fontId="40" fillId="0" borderId="15" xfId="0" applyNumberFormat="1" applyFont="1" applyBorder="1" applyAlignment="1">
      <alignment wrapText="1"/>
    </xf>
    <xf numFmtId="0" fontId="40" fillId="0" borderId="0" xfId="0" applyFont="1" applyBorder="1" applyAlignment="1">
      <alignment wrapText="1"/>
    </xf>
    <xf numFmtId="4" fontId="0" fillId="0" borderId="0" xfId="42" applyNumberFormat="1" applyFont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40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4" fontId="40" fillId="0" borderId="11" xfId="0" applyNumberFormat="1" applyFont="1" applyBorder="1" applyAlignment="1">
      <alignment horizontal="center" wrapText="1"/>
    </xf>
    <xf numFmtId="4" fontId="40" fillId="0" borderId="0" xfId="0" applyNumberFormat="1" applyFont="1" applyBorder="1" applyAlignment="1">
      <alignment wrapText="1"/>
    </xf>
    <xf numFmtId="43" fontId="0" fillId="0" borderId="0" xfId="42" applyFont="1" applyAlignment="1">
      <alignment wrapText="1"/>
    </xf>
    <xf numFmtId="2" fontId="6" fillId="0" borderId="11" xfId="56" applyNumberFormat="1" applyFont="1" applyFill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0" fontId="8" fillId="0" borderId="11" xfId="55" applyFont="1" applyBorder="1">
      <alignment/>
      <protection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40" fillId="0" borderId="11" xfId="0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 horizontal="right"/>
    </xf>
    <xf numFmtId="43" fontId="0" fillId="0" borderId="0" xfId="42" applyFont="1" applyAlignment="1">
      <alignment wrapText="1"/>
    </xf>
    <xf numFmtId="43" fontId="0" fillId="0" borderId="0" xfId="0" applyNumberFormat="1" applyAlignment="1">
      <alignment wrapText="1"/>
    </xf>
    <xf numFmtId="43" fontId="0" fillId="0" borderId="0" xfId="42" applyFont="1" applyBorder="1" applyAlignment="1">
      <alignment wrapText="1"/>
    </xf>
    <xf numFmtId="0" fontId="7" fillId="0" borderId="0" xfId="0" applyFont="1" applyBorder="1" applyAlignment="1">
      <alignment/>
    </xf>
    <xf numFmtId="4" fontId="0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2" fontId="5" fillId="0" borderId="19" xfId="56" applyNumberFormat="1" applyFont="1" applyFill="1" applyBorder="1" applyAlignment="1">
      <alignment horizontal="center" vertical="top" wrapText="1"/>
      <protection/>
    </xf>
    <xf numFmtId="2" fontId="5" fillId="0" borderId="20" xfId="56" applyNumberFormat="1" applyFont="1" applyFill="1" applyBorder="1" applyAlignment="1">
      <alignment horizontal="center" vertical="top" wrapText="1"/>
      <protection/>
    </xf>
    <xf numFmtId="2" fontId="5" fillId="0" borderId="21" xfId="56" applyNumberFormat="1" applyFont="1" applyFill="1" applyBorder="1" applyAlignment="1">
      <alignment horizontal="center" vertical="top" wrapText="1"/>
      <protection/>
    </xf>
    <xf numFmtId="2" fontId="5" fillId="0" borderId="22" xfId="56" applyNumberFormat="1" applyFont="1" applyFill="1" applyBorder="1" applyAlignment="1">
      <alignment horizontal="center" vertical="top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2" fontId="5" fillId="0" borderId="24" xfId="56" applyNumberFormat="1" applyFont="1" applyFill="1" applyBorder="1" applyAlignment="1">
      <alignment horizontal="center" vertical="top" wrapText="1"/>
      <protection/>
    </xf>
    <xf numFmtId="2" fontId="5" fillId="0" borderId="25" xfId="56" applyNumberFormat="1" applyFont="1" applyFill="1" applyBorder="1" applyAlignment="1">
      <alignment horizontal="center" wrapText="1"/>
      <protection/>
    </xf>
    <xf numFmtId="2" fontId="5" fillId="0" borderId="26" xfId="56" applyNumberFormat="1" applyFont="1" applyFill="1" applyBorder="1" applyAlignment="1">
      <alignment horizontal="center" wrapText="1"/>
      <protection/>
    </xf>
    <xf numFmtId="2" fontId="5" fillId="0" borderId="27" xfId="56" applyNumberFormat="1" applyFont="1" applyFill="1" applyBorder="1" applyAlignment="1">
      <alignment horizontal="center" wrapText="1"/>
      <protection/>
    </xf>
    <xf numFmtId="3" fontId="5" fillId="0" borderId="28" xfId="56" applyNumberFormat="1" applyFont="1" applyFill="1" applyBorder="1" applyAlignment="1">
      <alignment horizontal="center" vertical="center" wrapText="1"/>
      <protection/>
    </xf>
    <xf numFmtId="3" fontId="5" fillId="0" borderId="29" xfId="56" applyNumberFormat="1" applyFont="1" applyFill="1" applyBorder="1" applyAlignment="1">
      <alignment horizontal="center" vertical="center" wrapText="1"/>
      <protection/>
    </xf>
    <xf numFmtId="3" fontId="5" fillId="0" borderId="30" xfId="56" applyNumberFormat="1" applyFont="1" applyFill="1" applyBorder="1" applyAlignment="1">
      <alignment horizontal="center" vertical="center" wrapText="1"/>
      <protection/>
    </xf>
    <xf numFmtId="49" fontId="42" fillId="0" borderId="31" xfId="55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center" vertical="center" wrapText="1"/>
      <protection/>
    </xf>
    <xf numFmtId="49" fontId="42" fillId="0" borderId="32" xfId="55" applyNumberFormat="1" applyFont="1" applyFill="1" applyBorder="1" applyAlignment="1">
      <alignment horizontal="center" vertical="center" wrapText="1"/>
      <protection/>
    </xf>
    <xf numFmtId="49" fontId="42" fillId="0" borderId="33" xfId="55" applyNumberFormat="1" applyFont="1" applyFill="1" applyBorder="1" applyAlignment="1">
      <alignment horizontal="center" vertical="center" wrapText="1"/>
      <protection/>
    </xf>
    <xf numFmtId="49" fontId="42" fillId="0" borderId="34" xfId="55" applyNumberFormat="1" applyFont="1" applyFill="1" applyBorder="1" applyAlignment="1">
      <alignment horizontal="center" vertical="center" wrapText="1"/>
      <protection/>
    </xf>
    <xf numFmtId="2" fontId="4" fillId="0" borderId="35" xfId="56" applyNumberFormat="1" applyFont="1" applyFill="1" applyBorder="1" applyAlignment="1">
      <alignment horizontal="left" vertical="top" wrapText="1"/>
      <protection/>
    </xf>
    <xf numFmtId="2" fontId="4" fillId="0" borderId="36" xfId="56" applyNumberFormat="1" applyFont="1" applyFill="1" applyBorder="1" applyAlignment="1">
      <alignment horizontal="left" vertical="top" wrapText="1"/>
      <protection/>
    </xf>
    <xf numFmtId="2" fontId="4" fillId="0" borderId="37" xfId="56" applyNumberFormat="1" applyFont="1" applyFill="1" applyBorder="1" applyAlignment="1">
      <alignment horizontal="left" vertical="top" wrapText="1"/>
      <protection/>
    </xf>
    <xf numFmtId="2" fontId="5" fillId="0" borderId="25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0" fontId="7" fillId="0" borderId="3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54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5"/>
  <cols>
    <col min="1" max="1" width="8.28125" style="18" customWidth="1"/>
    <col min="2" max="2" width="63.57421875" style="18" bestFit="1" customWidth="1"/>
    <col min="3" max="3" width="6.57421875" style="18" bestFit="1" customWidth="1"/>
    <col min="4" max="4" width="8.140625" style="18" customWidth="1"/>
    <col min="5" max="5" width="4.57421875" style="18" bestFit="1" customWidth="1"/>
    <col min="6" max="6" width="4.57421875" style="18" customWidth="1"/>
    <col min="7" max="7" width="8.140625" style="18" bestFit="1" customWidth="1"/>
    <col min="8" max="9" width="9.140625" style="18" bestFit="1" customWidth="1"/>
    <col min="10" max="10" width="8.140625" style="18" customWidth="1"/>
    <col min="11" max="11" width="6.57421875" style="18" bestFit="1" customWidth="1"/>
    <col min="12" max="12" width="9.140625" style="18" bestFit="1" customWidth="1"/>
    <col min="13" max="16" width="4.57421875" style="18" customWidth="1"/>
    <col min="17" max="17" width="4.57421875" style="18" bestFit="1" customWidth="1"/>
    <col min="18" max="19" width="8.140625" style="18" bestFit="1" customWidth="1"/>
    <col min="20" max="20" width="8.140625" style="18" customWidth="1"/>
    <col min="21" max="21" width="4.57421875" style="18" customWidth="1"/>
    <col min="22" max="22" width="8.140625" style="18" bestFit="1" customWidth="1"/>
    <col min="23" max="23" width="4.57421875" style="18" customWidth="1"/>
    <col min="24" max="24" width="6.57421875" style="18" customWidth="1"/>
    <col min="25" max="26" width="4.57421875" style="18" customWidth="1"/>
    <col min="27" max="29" width="6.57421875" style="18" bestFit="1" customWidth="1"/>
    <col min="30" max="31" width="4.57421875" style="18" customWidth="1"/>
    <col min="32" max="32" width="6.57421875" style="18" bestFit="1" customWidth="1"/>
    <col min="33" max="37" width="4.57421875" style="18" customWidth="1"/>
    <col min="38" max="38" width="5.57421875" style="18" bestFit="1" customWidth="1"/>
    <col min="39" max="39" width="6.57421875" style="18" bestFit="1" customWidth="1"/>
    <col min="40" max="41" width="4.57421875" style="18" customWidth="1"/>
    <col min="42" max="42" width="5.57421875" style="18" bestFit="1" customWidth="1"/>
    <col min="43" max="43" width="4.57421875" style="18" customWidth="1"/>
    <col min="44" max="44" width="8.140625" style="18" bestFit="1" customWidth="1"/>
    <col min="45" max="46" width="4.57421875" style="18" customWidth="1"/>
    <col min="47" max="47" width="8.140625" style="18" bestFit="1" customWidth="1"/>
    <col min="48" max="48" width="9.140625" style="18" bestFit="1" customWidth="1"/>
    <col min="49" max="49" width="9.140625" style="18" customWidth="1"/>
    <col min="50" max="50" width="8.140625" style="18" bestFit="1" customWidth="1"/>
    <col min="51" max="51" width="6.57421875" style="18" bestFit="1" customWidth="1"/>
    <col min="52" max="52" width="9.140625" style="18" bestFit="1" customWidth="1"/>
    <col min="53" max="57" width="4.57421875" style="18" customWidth="1"/>
    <col min="58" max="58" width="9.140625" style="18" bestFit="1" customWidth="1"/>
    <col min="59" max="60" width="8.140625" style="18" bestFit="1" customWidth="1"/>
    <col min="61" max="61" width="5.57421875" style="18" bestFit="1" customWidth="1"/>
    <col min="62" max="62" width="10.7109375" style="18" bestFit="1" customWidth="1"/>
    <col min="63" max="63" width="17.00390625" style="19" customWidth="1"/>
    <col min="64" max="64" width="10.7109375" style="18" bestFit="1" customWidth="1"/>
    <col min="65" max="16384" width="9.140625" style="18" customWidth="1"/>
  </cols>
  <sheetData>
    <row r="1" ht="15" customHeight="1" thickBot="1">
      <c r="B1" s="1"/>
    </row>
    <row r="2" spans="1:63" ht="15.75" customHeight="1" thickBot="1">
      <c r="A2" s="80" t="s">
        <v>0</v>
      </c>
      <c r="B2" s="82" t="s">
        <v>1</v>
      </c>
      <c r="C2" s="85" t="s">
        <v>270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7"/>
    </row>
    <row r="3" spans="1:63" ht="18.75" thickBot="1">
      <c r="A3" s="81"/>
      <c r="B3" s="83"/>
      <c r="C3" s="88" t="s">
        <v>2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  <c r="W3" s="88" t="s">
        <v>3</v>
      </c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90"/>
      <c r="AQ3" s="88" t="s">
        <v>4</v>
      </c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90"/>
      <c r="BK3" s="77" t="s">
        <v>30</v>
      </c>
    </row>
    <row r="4" spans="1:63" ht="18.75" thickBot="1">
      <c r="A4" s="81"/>
      <c r="B4" s="83"/>
      <c r="C4" s="74" t="s">
        <v>50</v>
      </c>
      <c r="D4" s="75"/>
      <c r="E4" s="75"/>
      <c r="F4" s="75"/>
      <c r="G4" s="75"/>
      <c r="H4" s="75"/>
      <c r="I4" s="75"/>
      <c r="J4" s="75"/>
      <c r="K4" s="75"/>
      <c r="L4" s="76"/>
      <c r="M4" s="74" t="s">
        <v>51</v>
      </c>
      <c r="N4" s="75"/>
      <c r="O4" s="75"/>
      <c r="P4" s="75"/>
      <c r="Q4" s="75"/>
      <c r="R4" s="75"/>
      <c r="S4" s="75"/>
      <c r="T4" s="75"/>
      <c r="U4" s="75"/>
      <c r="V4" s="76"/>
      <c r="W4" s="74" t="s">
        <v>50</v>
      </c>
      <c r="X4" s="75"/>
      <c r="Y4" s="75"/>
      <c r="Z4" s="75"/>
      <c r="AA4" s="75"/>
      <c r="AB4" s="75"/>
      <c r="AC4" s="75"/>
      <c r="AD4" s="75"/>
      <c r="AE4" s="75"/>
      <c r="AF4" s="76"/>
      <c r="AG4" s="74" t="s">
        <v>51</v>
      </c>
      <c r="AH4" s="75"/>
      <c r="AI4" s="75"/>
      <c r="AJ4" s="75"/>
      <c r="AK4" s="75"/>
      <c r="AL4" s="75"/>
      <c r="AM4" s="75"/>
      <c r="AN4" s="75"/>
      <c r="AO4" s="75"/>
      <c r="AP4" s="76"/>
      <c r="AQ4" s="74" t="s">
        <v>50</v>
      </c>
      <c r="AR4" s="75"/>
      <c r="AS4" s="75"/>
      <c r="AT4" s="75"/>
      <c r="AU4" s="75"/>
      <c r="AV4" s="75"/>
      <c r="AW4" s="75"/>
      <c r="AX4" s="75"/>
      <c r="AY4" s="75"/>
      <c r="AZ4" s="76"/>
      <c r="BA4" s="74" t="s">
        <v>51</v>
      </c>
      <c r="BB4" s="75"/>
      <c r="BC4" s="75"/>
      <c r="BD4" s="75"/>
      <c r="BE4" s="75"/>
      <c r="BF4" s="75"/>
      <c r="BG4" s="75"/>
      <c r="BH4" s="75"/>
      <c r="BI4" s="75"/>
      <c r="BJ4" s="76"/>
      <c r="BK4" s="78"/>
    </row>
    <row r="5" spans="1:63" ht="18" customHeight="1">
      <c r="A5" s="81"/>
      <c r="B5" s="83"/>
      <c r="C5" s="71" t="s">
        <v>5</v>
      </c>
      <c r="D5" s="72"/>
      <c r="E5" s="72"/>
      <c r="F5" s="72"/>
      <c r="G5" s="73"/>
      <c r="H5" s="68" t="s">
        <v>6</v>
      </c>
      <c r="I5" s="69"/>
      <c r="J5" s="69"/>
      <c r="K5" s="69"/>
      <c r="L5" s="70"/>
      <c r="M5" s="71" t="s">
        <v>5</v>
      </c>
      <c r="N5" s="72"/>
      <c r="O5" s="72"/>
      <c r="P5" s="72"/>
      <c r="Q5" s="73"/>
      <c r="R5" s="68" t="s">
        <v>6</v>
      </c>
      <c r="S5" s="69"/>
      <c r="T5" s="69"/>
      <c r="U5" s="69"/>
      <c r="V5" s="70"/>
      <c r="W5" s="71" t="s">
        <v>5</v>
      </c>
      <c r="X5" s="72"/>
      <c r="Y5" s="72"/>
      <c r="Z5" s="72"/>
      <c r="AA5" s="73"/>
      <c r="AB5" s="68" t="s">
        <v>6</v>
      </c>
      <c r="AC5" s="69"/>
      <c r="AD5" s="69"/>
      <c r="AE5" s="69"/>
      <c r="AF5" s="70"/>
      <c r="AG5" s="71" t="s">
        <v>5</v>
      </c>
      <c r="AH5" s="72"/>
      <c r="AI5" s="72"/>
      <c r="AJ5" s="72"/>
      <c r="AK5" s="73"/>
      <c r="AL5" s="68" t="s">
        <v>6</v>
      </c>
      <c r="AM5" s="69"/>
      <c r="AN5" s="69"/>
      <c r="AO5" s="69"/>
      <c r="AP5" s="70"/>
      <c r="AQ5" s="71" t="s">
        <v>5</v>
      </c>
      <c r="AR5" s="72"/>
      <c r="AS5" s="72"/>
      <c r="AT5" s="72"/>
      <c r="AU5" s="73"/>
      <c r="AV5" s="68" t="s">
        <v>6</v>
      </c>
      <c r="AW5" s="69"/>
      <c r="AX5" s="69"/>
      <c r="AY5" s="69"/>
      <c r="AZ5" s="70"/>
      <c r="BA5" s="71" t="s">
        <v>5</v>
      </c>
      <c r="BB5" s="72"/>
      <c r="BC5" s="72"/>
      <c r="BD5" s="72"/>
      <c r="BE5" s="73"/>
      <c r="BF5" s="68" t="s">
        <v>6</v>
      </c>
      <c r="BG5" s="69"/>
      <c r="BH5" s="69"/>
      <c r="BI5" s="69"/>
      <c r="BJ5" s="70"/>
      <c r="BK5" s="78"/>
    </row>
    <row r="6" spans="1:63" ht="15.75">
      <c r="A6" s="81"/>
      <c r="B6" s="84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79"/>
    </row>
    <row r="7" spans="1:63" ht="18">
      <c r="A7" s="17" t="s">
        <v>46</v>
      </c>
      <c r="B7" s="15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6"/>
    </row>
    <row r="8" spans="1:62" ht="15.75">
      <c r="A8" s="20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s="25" customFormat="1" ht="15">
      <c r="A9" s="20"/>
      <c r="B9" s="7" t="s">
        <v>97</v>
      </c>
      <c r="C9" s="21">
        <v>0</v>
      </c>
      <c r="D9" s="22">
        <v>173.8282232056</v>
      </c>
      <c r="E9" s="22">
        <v>0</v>
      </c>
      <c r="F9" s="22">
        <v>0</v>
      </c>
      <c r="G9" s="23">
        <v>0</v>
      </c>
      <c r="H9" s="21">
        <v>227.92435331373332</v>
      </c>
      <c r="I9" s="22">
        <v>15470.14079926724</v>
      </c>
      <c r="J9" s="22">
        <v>3702.648191006366</v>
      </c>
      <c r="K9" s="22">
        <v>0</v>
      </c>
      <c r="L9" s="23">
        <v>754.2116944159666</v>
      </c>
      <c r="M9" s="21">
        <v>0</v>
      </c>
      <c r="N9" s="22">
        <v>0</v>
      </c>
      <c r="O9" s="22">
        <v>0</v>
      </c>
      <c r="P9" s="22">
        <v>0</v>
      </c>
      <c r="Q9" s="23">
        <v>0</v>
      </c>
      <c r="R9" s="21">
        <v>155.08137580793337</v>
      </c>
      <c r="S9" s="22">
        <v>1312.3986794743669</v>
      </c>
      <c r="T9" s="22">
        <v>503.75601877806673</v>
      </c>
      <c r="U9" s="22">
        <v>0</v>
      </c>
      <c r="V9" s="23">
        <v>230.43242455073343</v>
      </c>
      <c r="W9" s="21">
        <v>0</v>
      </c>
      <c r="X9" s="22">
        <v>0</v>
      </c>
      <c r="Y9" s="22">
        <v>0</v>
      </c>
      <c r="Z9" s="22">
        <v>0</v>
      </c>
      <c r="AA9" s="23">
        <v>0</v>
      </c>
      <c r="AB9" s="21">
        <v>0</v>
      </c>
      <c r="AC9" s="22">
        <v>0</v>
      </c>
      <c r="AD9" s="22">
        <v>0</v>
      </c>
      <c r="AE9" s="22">
        <v>0</v>
      </c>
      <c r="AF9" s="23">
        <v>0</v>
      </c>
      <c r="AG9" s="21">
        <v>0</v>
      </c>
      <c r="AH9" s="22">
        <v>0</v>
      </c>
      <c r="AI9" s="22">
        <v>0</v>
      </c>
      <c r="AJ9" s="22">
        <v>0</v>
      </c>
      <c r="AK9" s="23">
        <v>0</v>
      </c>
      <c r="AL9" s="21">
        <v>0</v>
      </c>
      <c r="AM9" s="22">
        <v>0</v>
      </c>
      <c r="AN9" s="22">
        <v>0</v>
      </c>
      <c r="AO9" s="22">
        <v>0</v>
      </c>
      <c r="AP9" s="23">
        <v>0</v>
      </c>
      <c r="AQ9" s="21">
        <v>0</v>
      </c>
      <c r="AR9" s="22">
        <v>5.746791205866668</v>
      </c>
      <c r="AS9" s="22">
        <v>0</v>
      </c>
      <c r="AT9" s="22">
        <v>0</v>
      </c>
      <c r="AU9" s="23">
        <v>0</v>
      </c>
      <c r="AV9" s="21">
        <v>351.4044744785333</v>
      </c>
      <c r="AW9" s="22">
        <v>6491.663010765537</v>
      </c>
      <c r="AX9" s="22">
        <v>974.149688264</v>
      </c>
      <c r="AY9" s="22">
        <v>0</v>
      </c>
      <c r="AZ9" s="23">
        <v>1694.6367435138663</v>
      </c>
      <c r="BA9" s="21">
        <v>0</v>
      </c>
      <c r="BB9" s="22">
        <v>5.1970207922</v>
      </c>
      <c r="BC9" s="22">
        <v>0</v>
      </c>
      <c r="BD9" s="22">
        <v>0</v>
      </c>
      <c r="BE9" s="23">
        <v>0</v>
      </c>
      <c r="BF9" s="21">
        <v>240.68196322223332</v>
      </c>
      <c r="BG9" s="22">
        <v>384.4568918281667</v>
      </c>
      <c r="BH9" s="22">
        <v>191.18995141796665</v>
      </c>
      <c r="BI9" s="22">
        <v>0</v>
      </c>
      <c r="BJ9" s="23">
        <v>369.92531153093347</v>
      </c>
      <c r="BK9" s="24">
        <f>SUM(C9:BJ9)</f>
        <v>33239.4736068393</v>
      </c>
    </row>
    <row r="10" spans="1:63" s="25" customFormat="1" ht="15">
      <c r="A10" s="20"/>
      <c r="B10" s="7" t="s">
        <v>98</v>
      </c>
      <c r="C10" s="21">
        <v>0</v>
      </c>
      <c r="D10" s="22">
        <v>28.67398712603333</v>
      </c>
      <c r="E10" s="22">
        <v>0</v>
      </c>
      <c r="F10" s="22">
        <v>0</v>
      </c>
      <c r="G10" s="23">
        <v>0</v>
      </c>
      <c r="H10" s="21">
        <v>4.715676049433333</v>
      </c>
      <c r="I10" s="22">
        <v>3577.9657456537993</v>
      </c>
      <c r="J10" s="22">
        <v>10.825807215833333</v>
      </c>
      <c r="K10" s="22">
        <v>0</v>
      </c>
      <c r="L10" s="23">
        <v>110.66005916353332</v>
      </c>
      <c r="M10" s="21">
        <v>0</v>
      </c>
      <c r="N10" s="22">
        <v>0</v>
      </c>
      <c r="O10" s="22">
        <v>0</v>
      </c>
      <c r="P10" s="22">
        <v>0</v>
      </c>
      <c r="Q10" s="23">
        <v>0</v>
      </c>
      <c r="R10" s="21">
        <v>2.5328646570333344</v>
      </c>
      <c r="S10" s="22">
        <v>224.06758640336668</v>
      </c>
      <c r="T10" s="22">
        <v>130.32404956716667</v>
      </c>
      <c r="U10" s="22">
        <v>0</v>
      </c>
      <c r="V10" s="23">
        <v>7.904152059166665</v>
      </c>
      <c r="W10" s="21">
        <v>0</v>
      </c>
      <c r="X10" s="22">
        <v>0</v>
      </c>
      <c r="Y10" s="22">
        <v>0</v>
      </c>
      <c r="Z10" s="22">
        <v>0</v>
      </c>
      <c r="AA10" s="23">
        <v>0</v>
      </c>
      <c r="AB10" s="21">
        <v>0</v>
      </c>
      <c r="AC10" s="22">
        <v>0</v>
      </c>
      <c r="AD10" s="22">
        <v>0</v>
      </c>
      <c r="AE10" s="22">
        <v>0</v>
      </c>
      <c r="AF10" s="23">
        <v>0</v>
      </c>
      <c r="AG10" s="21">
        <v>0</v>
      </c>
      <c r="AH10" s="22">
        <v>0</v>
      </c>
      <c r="AI10" s="22">
        <v>0</v>
      </c>
      <c r="AJ10" s="22">
        <v>0</v>
      </c>
      <c r="AK10" s="23">
        <v>0</v>
      </c>
      <c r="AL10" s="21">
        <v>0</v>
      </c>
      <c r="AM10" s="22">
        <v>0</v>
      </c>
      <c r="AN10" s="22">
        <v>0</v>
      </c>
      <c r="AO10" s="22">
        <v>0</v>
      </c>
      <c r="AP10" s="23">
        <v>0</v>
      </c>
      <c r="AQ10" s="21">
        <v>0</v>
      </c>
      <c r="AR10" s="22">
        <v>0</v>
      </c>
      <c r="AS10" s="22">
        <v>0</v>
      </c>
      <c r="AT10" s="22">
        <v>0</v>
      </c>
      <c r="AU10" s="23">
        <v>0</v>
      </c>
      <c r="AV10" s="21">
        <v>33.267735780033334</v>
      </c>
      <c r="AW10" s="22">
        <v>1055.2336251136069</v>
      </c>
      <c r="AX10" s="22">
        <v>6.752866924466667</v>
      </c>
      <c r="AY10" s="22">
        <v>0</v>
      </c>
      <c r="AZ10" s="23">
        <v>238.830653094</v>
      </c>
      <c r="BA10" s="21">
        <v>0</v>
      </c>
      <c r="BB10" s="22">
        <v>0</v>
      </c>
      <c r="BC10" s="22">
        <v>0</v>
      </c>
      <c r="BD10" s="22">
        <v>0</v>
      </c>
      <c r="BE10" s="23">
        <v>0</v>
      </c>
      <c r="BF10" s="21">
        <v>23.58440574173333</v>
      </c>
      <c r="BG10" s="22">
        <v>59.73179514036665</v>
      </c>
      <c r="BH10" s="22">
        <v>13.145082662633335</v>
      </c>
      <c r="BI10" s="22">
        <v>0</v>
      </c>
      <c r="BJ10" s="23">
        <v>48.913456247999996</v>
      </c>
      <c r="BK10" s="24">
        <f>SUM(C10:BJ10)</f>
        <v>5577.129548600205</v>
      </c>
    </row>
    <row r="11" spans="1:63" s="30" customFormat="1" ht="15">
      <c r="A11" s="20"/>
      <c r="B11" s="8" t="s">
        <v>9</v>
      </c>
      <c r="C11" s="26">
        <f aca="true" t="shared" si="0" ref="C11:AH11">SUM(C9:C10)</f>
        <v>0</v>
      </c>
      <c r="D11" s="27">
        <f t="shared" si="0"/>
        <v>202.50221033163334</v>
      </c>
      <c r="E11" s="27">
        <f t="shared" si="0"/>
        <v>0</v>
      </c>
      <c r="F11" s="27">
        <f t="shared" si="0"/>
        <v>0</v>
      </c>
      <c r="G11" s="28">
        <f t="shared" si="0"/>
        <v>0</v>
      </c>
      <c r="H11" s="26">
        <f t="shared" si="0"/>
        <v>232.64002936316666</v>
      </c>
      <c r="I11" s="27">
        <f t="shared" si="0"/>
        <v>19048.10654492104</v>
      </c>
      <c r="J11" s="27">
        <f t="shared" si="0"/>
        <v>3713.473998222199</v>
      </c>
      <c r="K11" s="27">
        <f t="shared" si="0"/>
        <v>0</v>
      </c>
      <c r="L11" s="28">
        <f t="shared" si="0"/>
        <v>864.8717535794999</v>
      </c>
      <c r="M11" s="26">
        <f t="shared" si="0"/>
        <v>0</v>
      </c>
      <c r="N11" s="27">
        <f t="shared" si="0"/>
        <v>0</v>
      </c>
      <c r="O11" s="27">
        <f t="shared" si="0"/>
        <v>0</v>
      </c>
      <c r="P11" s="27">
        <f t="shared" si="0"/>
        <v>0</v>
      </c>
      <c r="Q11" s="28">
        <f t="shared" si="0"/>
        <v>0</v>
      </c>
      <c r="R11" s="26">
        <f t="shared" si="0"/>
        <v>157.6142404649667</v>
      </c>
      <c r="S11" s="27">
        <f t="shared" si="0"/>
        <v>1536.4662658777336</v>
      </c>
      <c r="T11" s="27">
        <f t="shared" si="0"/>
        <v>634.0800683452334</v>
      </c>
      <c r="U11" s="27">
        <f t="shared" si="0"/>
        <v>0</v>
      </c>
      <c r="V11" s="28">
        <f t="shared" si="0"/>
        <v>238.3365766099001</v>
      </c>
      <c r="W11" s="26">
        <f t="shared" si="0"/>
        <v>0</v>
      </c>
      <c r="X11" s="27">
        <f t="shared" si="0"/>
        <v>0</v>
      </c>
      <c r="Y11" s="27">
        <f t="shared" si="0"/>
        <v>0</v>
      </c>
      <c r="Z11" s="27">
        <f t="shared" si="0"/>
        <v>0</v>
      </c>
      <c r="AA11" s="28">
        <f t="shared" si="0"/>
        <v>0</v>
      </c>
      <c r="AB11" s="26">
        <f t="shared" si="0"/>
        <v>0</v>
      </c>
      <c r="AC11" s="27">
        <f t="shared" si="0"/>
        <v>0</v>
      </c>
      <c r="AD11" s="27">
        <f t="shared" si="0"/>
        <v>0</v>
      </c>
      <c r="AE11" s="27">
        <f t="shared" si="0"/>
        <v>0</v>
      </c>
      <c r="AF11" s="28">
        <f t="shared" si="0"/>
        <v>0</v>
      </c>
      <c r="AG11" s="26">
        <f t="shared" si="0"/>
        <v>0</v>
      </c>
      <c r="AH11" s="27">
        <f t="shared" si="0"/>
        <v>0</v>
      </c>
      <c r="AI11" s="27">
        <f aca="true" t="shared" si="1" ref="AI11:BK11">SUM(AI9:AI10)</f>
        <v>0</v>
      </c>
      <c r="AJ11" s="27">
        <f t="shared" si="1"/>
        <v>0</v>
      </c>
      <c r="AK11" s="28">
        <f t="shared" si="1"/>
        <v>0</v>
      </c>
      <c r="AL11" s="26">
        <f t="shared" si="1"/>
        <v>0</v>
      </c>
      <c r="AM11" s="27">
        <f t="shared" si="1"/>
        <v>0</v>
      </c>
      <c r="AN11" s="27">
        <f t="shared" si="1"/>
        <v>0</v>
      </c>
      <c r="AO11" s="27">
        <f t="shared" si="1"/>
        <v>0</v>
      </c>
      <c r="AP11" s="28">
        <f t="shared" si="1"/>
        <v>0</v>
      </c>
      <c r="AQ11" s="26">
        <f t="shared" si="1"/>
        <v>0</v>
      </c>
      <c r="AR11" s="27">
        <f t="shared" si="1"/>
        <v>5.746791205866668</v>
      </c>
      <c r="AS11" s="27">
        <f t="shared" si="1"/>
        <v>0</v>
      </c>
      <c r="AT11" s="27">
        <f t="shared" si="1"/>
        <v>0</v>
      </c>
      <c r="AU11" s="28">
        <f t="shared" si="1"/>
        <v>0</v>
      </c>
      <c r="AV11" s="26">
        <f t="shared" si="1"/>
        <v>384.6722102585666</v>
      </c>
      <c r="AW11" s="27">
        <f t="shared" si="1"/>
        <v>7546.896635879144</v>
      </c>
      <c r="AX11" s="27">
        <f t="shared" si="1"/>
        <v>980.9025551884666</v>
      </c>
      <c r="AY11" s="27">
        <f t="shared" si="1"/>
        <v>0</v>
      </c>
      <c r="AZ11" s="28">
        <f t="shared" si="1"/>
        <v>1933.4673966078662</v>
      </c>
      <c r="BA11" s="26">
        <f t="shared" si="1"/>
        <v>0</v>
      </c>
      <c r="BB11" s="27">
        <f t="shared" si="1"/>
        <v>5.1970207922</v>
      </c>
      <c r="BC11" s="27">
        <f t="shared" si="1"/>
        <v>0</v>
      </c>
      <c r="BD11" s="27">
        <f t="shared" si="1"/>
        <v>0</v>
      </c>
      <c r="BE11" s="28">
        <f t="shared" si="1"/>
        <v>0</v>
      </c>
      <c r="BF11" s="26">
        <f t="shared" si="1"/>
        <v>264.26636896396667</v>
      </c>
      <c r="BG11" s="27">
        <f t="shared" si="1"/>
        <v>444.1886869685334</v>
      </c>
      <c r="BH11" s="27">
        <f t="shared" si="1"/>
        <v>204.3350340806</v>
      </c>
      <c r="BI11" s="27">
        <f t="shared" si="1"/>
        <v>0</v>
      </c>
      <c r="BJ11" s="28">
        <f t="shared" si="1"/>
        <v>418.83876777893346</v>
      </c>
      <c r="BK11" s="29">
        <f t="shared" si="1"/>
        <v>38816.60315543951</v>
      </c>
    </row>
    <row r="12" spans="3:63" ht="15" customHeight="1"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</row>
    <row r="13" spans="1:63" s="30" customFormat="1" ht="15">
      <c r="A13" s="20" t="s">
        <v>10</v>
      </c>
      <c r="B13" s="12" t="s">
        <v>11</v>
      </c>
      <c r="C13" s="26"/>
      <c r="D13" s="27"/>
      <c r="E13" s="27"/>
      <c r="F13" s="27"/>
      <c r="G13" s="28"/>
      <c r="H13" s="26"/>
      <c r="I13" s="27"/>
      <c r="J13" s="27"/>
      <c r="K13" s="27"/>
      <c r="L13" s="28"/>
      <c r="M13" s="26"/>
      <c r="N13" s="27"/>
      <c r="O13" s="27"/>
      <c r="P13" s="27"/>
      <c r="Q13" s="28"/>
      <c r="R13" s="26"/>
      <c r="S13" s="27"/>
      <c r="T13" s="27"/>
      <c r="U13" s="27"/>
      <c r="V13" s="28"/>
      <c r="W13" s="26"/>
      <c r="X13" s="27"/>
      <c r="Y13" s="27"/>
      <c r="Z13" s="27"/>
      <c r="AA13" s="28"/>
      <c r="AB13" s="26"/>
      <c r="AC13" s="27"/>
      <c r="AD13" s="27"/>
      <c r="AE13" s="27"/>
      <c r="AF13" s="28"/>
      <c r="AG13" s="26"/>
      <c r="AH13" s="27"/>
      <c r="AI13" s="27"/>
      <c r="AJ13" s="27"/>
      <c r="AK13" s="28"/>
      <c r="AL13" s="26"/>
      <c r="AM13" s="27"/>
      <c r="AN13" s="27"/>
      <c r="AO13" s="27"/>
      <c r="AP13" s="28"/>
      <c r="AQ13" s="26"/>
      <c r="AR13" s="27"/>
      <c r="AS13" s="27"/>
      <c r="AT13" s="27"/>
      <c r="AU13" s="28"/>
      <c r="AV13" s="26"/>
      <c r="AW13" s="27"/>
      <c r="AX13" s="27"/>
      <c r="AY13" s="27"/>
      <c r="AZ13" s="28"/>
      <c r="BA13" s="26"/>
      <c r="BB13" s="27"/>
      <c r="BC13" s="27"/>
      <c r="BD13" s="27"/>
      <c r="BE13" s="28"/>
      <c r="BF13" s="26"/>
      <c r="BG13" s="27"/>
      <c r="BH13" s="27"/>
      <c r="BI13" s="27"/>
      <c r="BJ13" s="28"/>
      <c r="BK13" s="29"/>
    </row>
    <row r="14" spans="1:63" s="25" customFormat="1" ht="15">
      <c r="A14" s="20"/>
      <c r="B14" s="7" t="s">
        <v>99</v>
      </c>
      <c r="C14" s="21">
        <v>0</v>
      </c>
      <c r="D14" s="22">
        <v>43.06911631723333</v>
      </c>
      <c r="E14" s="22">
        <v>0</v>
      </c>
      <c r="F14" s="22">
        <v>0</v>
      </c>
      <c r="G14" s="23">
        <v>0</v>
      </c>
      <c r="H14" s="21">
        <v>115.0029271195</v>
      </c>
      <c r="I14" s="22">
        <v>285.00635162073337</v>
      </c>
      <c r="J14" s="22">
        <v>0</v>
      </c>
      <c r="K14" s="22">
        <v>0</v>
      </c>
      <c r="L14" s="23">
        <v>303.76681512356674</v>
      </c>
      <c r="M14" s="21">
        <v>0</v>
      </c>
      <c r="N14" s="22">
        <v>0</v>
      </c>
      <c r="O14" s="22">
        <v>0</v>
      </c>
      <c r="P14" s="22">
        <v>0</v>
      </c>
      <c r="Q14" s="23">
        <v>0</v>
      </c>
      <c r="R14" s="21">
        <v>38.76191738186667</v>
      </c>
      <c r="S14" s="22">
        <v>95.16661150893334</v>
      </c>
      <c r="T14" s="22">
        <v>1.1187785467666667</v>
      </c>
      <c r="U14" s="22">
        <v>0</v>
      </c>
      <c r="V14" s="23">
        <v>29.478695307933336</v>
      </c>
      <c r="W14" s="21">
        <v>0</v>
      </c>
      <c r="X14" s="22">
        <v>0</v>
      </c>
      <c r="Y14" s="22">
        <v>0</v>
      </c>
      <c r="Z14" s="22">
        <v>0</v>
      </c>
      <c r="AA14" s="23">
        <v>0</v>
      </c>
      <c r="AB14" s="21">
        <v>0</v>
      </c>
      <c r="AC14" s="22">
        <v>0</v>
      </c>
      <c r="AD14" s="22">
        <v>0</v>
      </c>
      <c r="AE14" s="22">
        <v>0</v>
      </c>
      <c r="AF14" s="23">
        <v>0</v>
      </c>
      <c r="AG14" s="21">
        <v>0</v>
      </c>
      <c r="AH14" s="22">
        <v>0</v>
      </c>
      <c r="AI14" s="22">
        <v>0</v>
      </c>
      <c r="AJ14" s="22">
        <v>0</v>
      </c>
      <c r="AK14" s="23">
        <v>0</v>
      </c>
      <c r="AL14" s="21">
        <v>0</v>
      </c>
      <c r="AM14" s="22">
        <v>0</v>
      </c>
      <c r="AN14" s="22">
        <v>0</v>
      </c>
      <c r="AO14" s="22">
        <v>0</v>
      </c>
      <c r="AP14" s="23">
        <v>0</v>
      </c>
      <c r="AQ14" s="21">
        <v>0</v>
      </c>
      <c r="AR14" s="22">
        <v>0</v>
      </c>
      <c r="AS14" s="22">
        <v>0</v>
      </c>
      <c r="AT14" s="22">
        <v>0</v>
      </c>
      <c r="AU14" s="23">
        <v>0</v>
      </c>
      <c r="AV14" s="21">
        <v>28.821154681433338</v>
      </c>
      <c r="AW14" s="22">
        <v>273.4634547352992</v>
      </c>
      <c r="AX14" s="22">
        <v>10.453110016966669</v>
      </c>
      <c r="AY14" s="22">
        <v>0</v>
      </c>
      <c r="AZ14" s="23">
        <v>137.56697765623335</v>
      </c>
      <c r="BA14" s="21">
        <v>0</v>
      </c>
      <c r="BB14" s="22">
        <v>0</v>
      </c>
      <c r="BC14" s="22">
        <v>0</v>
      </c>
      <c r="BD14" s="22">
        <v>0</v>
      </c>
      <c r="BE14" s="23">
        <v>0</v>
      </c>
      <c r="BF14" s="21">
        <v>11.533195653966668</v>
      </c>
      <c r="BG14" s="22">
        <v>25.249650088633327</v>
      </c>
      <c r="BH14" s="22">
        <v>10.968916281166665</v>
      </c>
      <c r="BI14" s="22">
        <v>0</v>
      </c>
      <c r="BJ14" s="23">
        <v>14.166957779099999</v>
      </c>
      <c r="BK14" s="24">
        <f>SUM(C14:BJ14)</f>
        <v>1423.5946298193328</v>
      </c>
    </row>
    <row r="15" spans="1:63" s="30" customFormat="1" ht="15">
      <c r="A15" s="20"/>
      <c r="B15" s="8" t="s">
        <v>12</v>
      </c>
      <c r="C15" s="26">
        <f>SUM(C14)</f>
        <v>0</v>
      </c>
      <c r="D15" s="27">
        <f>SUM(D14)</f>
        <v>43.06911631723333</v>
      </c>
      <c r="E15" s="27">
        <f>SUM(E14)</f>
        <v>0</v>
      </c>
      <c r="F15" s="27">
        <f>SUM(F14)</f>
        <v>0</v>
      </c>
      <c r="G15" s="28">
        <f>SUM(G14)</f>
        <v>0</v>
      </c>
      <c r="H15" s="26">
        <f aca="true" t="shared" si="2" ref="H15:BK15">SUM(H14)</f>
        <v>115.0029271195</v>
      </c>
      <c r="I15" s="27">
        <f t="shared" si="2"/>
        <v>285.00635162073337</v>
      </c>
      <c r="J15" s="27">
        <f t="shared" si="2"/>
        <v>0</v>
      </c>
      <c r="K15" s="27">
        <f t="shared" si="2"/>
        <v>0</v>
      </c>
      <c r="L15" s="28">
        <f t="shared" si="2"/>
        <v>303.76681512356674</v>
      </c>
      <c r="M15" s="26">
        <f t="shared" si="2"/>
        <v>0</v>
      </c>
      <c r="N15" s="27">
        <f t="shared" si="2"/>
        <v>0</v>
      </c>
      <c r="O15" s="27">
        <f t="shared" si="2"/>
        <v>0</v>
      </c>
      <c r="P15" s="27">
        <f t="shared" si="2"/>
        <v>0</v>
      </c>
      <c r="Q15" s="28">
        <f t="shared" si="2"/>
        <v>0</v>
      </c>
      <c r="R15" s="26">
        <f t="shared" si="2"/>
        <v>38.76191738186667</v>
      </c>
      <c r="S15" s="27">
        <f t="shared" si="2"/>
        <v>95.16661150893334</v>
      </c>
      <c r="T15" s="27">
        <f t="shared" si="2"/>
        <v>1.1187785467666667</v>
      </c>
      <c r="U15" s="27">
        <f t="shared" si="2"/>
        <v>0</v>
      </c>
      <c r="V15" s="28">
        <f t="shared" si="2"/>
        <v>29.478695307933336</v>
      </c>
      <c r="W15" s="26">
        <f t="shared" si="2"/>
        <v>0</v>
      </c>
      <c r="X15" s="27">
        <f t="shared" si="2"/>
        <v>0</v>
      </c>
      <c r="Y15" s="27">
        <f t="shared" si="2"/>
        <v>0</v>
      </c>
      <c r="Z15" s="27">
        <f t="shared" si="2"/>
        <v>0</v>
      </c>
      <c r="AA15" s="28">
        <f t="shared" si="2"/>
        <v>0</v>
      </c>
      <c r="AB15" s="26">
        <f t="shared" si="2"/>
        <v>0</v>
      </c>
      <c r="AC15" s="27">
        <f t="shared" si="2"/>
        <v>0</v>
      </c>
      <c r="AD15" s="27">
        <f t="shared" si="2"/>
        <v>0</v>
      </c>
      <c r="AE15" s="27">
        <f t="shared" si="2"/>
        <v>0</v>
      </c>
      <c r="AF15" s="28">
        <f t="shared" si="2"/>
        <v>0</v>
      </c>
      <c r="AG15" s="26">
        <f t="shared" si="2"/>
        <v>0</v>
      </c>
      <c r="AH15" s="27">
        <f t="shared" si="2"/>
        <v>0</v>
      </c>
      <c r="AI15" s="27">
        <f t="shared" si="2"/>
        <v>0</v>
      </c>
      <c r="AJ15" s="27">
        <f t="shared" si="2"/>
        <v>0</v>
      </c>
      <c r="AK15" s="28">
        <f t="shared" si="2"/>
        <v>0</v>
      </c>
      <c r="AL15" s="26">
        <f t="shared" si="2"/>
        <v>0</v>
      </c>
      <c r="AM15" s="27">
        <f t="shared" si="2"/>
        <v>0</v>
      </c>
      <c r="AN15" s="27">
        <f t="shared" si="2"/>
        <v>0</v>
      </c>
      <c r="AO15" s="27">
        <f t="shared" si="2"/>
        <v>0</v>
      </c>
      <c r="AP15" s="28">
        <f t="shared" si="2"/>
        <v>0</v>
      </c>
      <c r="AQ15" s="26">
        <f t="shared" si="2"/>
        <v>0</v>
      </c>
      <c r="AR15" s="27">
        <f t="shared" si="2"/>
        <v>0</v>
      </c>
      <c r="AS15" s="27">
        <f t="shared" si="2"/>
        <v>0</v>
      </c>
      <c r="AT15" s="27">
        <f t="shared" si="2"/>
        <v>0</v>
      </c>
      <c r="AU15" s="28">
        <f t="shared" si="2"/>
        <v>0</v>
      </c>
      <c r="AV15" s="26">
        <f t="shared" si="2"/>
        <v>28.821154681433338</v>
      </c>
      <c r="AW15" s="27">
        <f t="shared" si="2"/>
        <v>273.4634547352992</v>
      </c>
      <c r="AX15" s="27">
        <f t="shared" si="2"/>
        <v>10.453110016966669</v>
      </c>
      <c r="AY15" s="27">
        <f t="shared" si="2"/>
        <v>0</v>
      </c>
      <c r="AZ15" s="28">
        <f t="shared" si="2"/>
        <v>137.56697765623335</v>
      </c>
      <c r="BA15" s="26">
        <f t="shared" si="2"/>
        <v>0</v>
      </c>
      <c r="BB15" s="27">
        <f t="shared" si="2"/>
        <v>0</v>
      </c>
      <c r="BC15" s="27">
        <f t="shared" si="2"/>
        <v>0</v>
      </c>
      <c r="BD15" s="27">
        <f t="shared" si="2"/>
        <v>0</v>
      </c>
      <c r="BE15" s="28">
        <f t="shared" si="2"/>
        <v>0</v>
      </c>
      <c r="BF15" s="26">
        <f t="shared" si="2"/>
        <v>11.533195653966668</v>
      </c>
      <c r="BG15" s="27">
        <f t="shared" si="2"/>
        <v>25.249650088633327</v>
      </c>
      <c r="BH15" s="27">
        <f t="shared" si="2"/>
        <v>10.968916281166665</v>
      </c>
      <c r="BI15" s="27">
        <f t="shared" si="2"/>
        <v>0</v>
      </c>
      <c r="BJ15" s="28">
        <f t="shared" si="2"/>
        <v>14.166957779099999</v>
      </c>
      <c r="BK15" s="28">
        <f t="shared" si="2"/>
        <v>1423.5946298193328</v>
      </c>
    </row>
    <row r="16" spans="3:63" ht="15" customHeight="1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</row>
    <row r="17" spans="1:63" s="25" customFormat="1" ht="15">
      <c r="A17" s="20" t="s">
        <v>13</v>
      </c>
      <c r="B17" s="12" t="s">
        <v>14</v>
      </c>
      <c r="C17" s="21"/>
      <c r="D17" s="22"/>
      <c r="E17" s="22"/>
      <c r="F17" s="22"/>
      <c r="G17" s="23"/>
      <c r="H17" s="21"/>
      <c r="I17" s="22"/>
      <c r="J17" s="22"/>
      <c r="K17" s="22"/>
      <c r="L17" s="23"/>
      <c r="M17" s="21"/>
      <c r="N17" s="22"/>
      <c r="O17" s="22"/>
      <c r="P17" s="22"/>
      <c r="Q17" s="23"/>
      <c r="R17" s="21"/>
      <c r="S17" s="22"/>
      <c r="T17" s="22"/>
      <c r="U17" s="22"/>
      <c r="V17" s="23"/>
      <c r="W17" s="21"/>
      <c r="X17" s="22"/>
      <c r="Y17" s="22"/>
      <c r="Z17" s="22"/>
      <c r="AA17" s="23"/>
      <c r="AB17" s="21"/>
      <c r="AC17" s="22"/>
      <c r="AD17" s="22"/>
      <c r="AE17" s="22"/>
      <c r="AF17" s="23"/>
      <c r="AG17" s="21"/>
      <c r="AH17" s="22"/>
      <c r="AI17" s="22"/>
      <c r="AJ17" s="22"/>
      <c r="AK17" s="23"/>
      <c r="AL17" s="21"/>
      <c r="AM17" s="22"/>
      <c r="AN17" s="22"/>
      <c r="AO17" s="22"/>
      <c r="AP17" s="23"/>
      <c r="AQ17" s="21"/>
      <c r="AR17" s="22"/>
      <c r="AS17" s="22"/>
      <c r="AT17" s="22"/>
      <c r="AU17" s="23"/>
      <c r="AV17" s="21"/>
      <c r="AW17" s="22"/>
      <c r="AX17" s="22"/>
      <c r="AY17" s="22"/>
      <c r="AZ17" s="23"/>
      <c r="BA17" s="21"/>
      <c r="BB17" s="22"/>
      <c r="BC17" s="22"/>
      <c r="BD17" s="22"/>
      <c r="BE17" s="23"/>
      <c r="BF17" s="21"/>
      <c r="BG17" s="22"/>
      <c r="BH17" s="22"/>
      <c r="BI17" s="22"/>
      <c r="BJ17" s="23"/>
      <c r="BK17" s="24"/>
    </row>
    <row r="18" spans="1:63" s="25" customFormat="1" ht="15">
      <c r="A18" s="20"/>
      <c r="B18" s="7" t="s">
        <v>100</v>
      </c>
      <c r="C18" s="21">
        <v>0</v>
      </c>
      <c r="D18" s="22">
        <v>0.3502296337666667</v>
      </c>
      <c r="E18" s="22">
        <v>0</v>
      </c>
      <c r="F18" s="22">
        <v>0</v>
      </c>
      <c r="G18" s="23">
        <v>0</v>
      </c>
      <c r="H18" s="21">
        <v>0.08908112243333333</v>
      </c>
      <c r="I18" s="22">
        <v>0</v>
      </c>
      <c r="J18" s="22">
        <v>0</v>
      </c>
      <c r="K18" s="22">
        <v>0</v>
      </c>
      <c r="L18" s="23">
        <v>0.5314458786666667</v>
      </c>
      <c r="M18" s="21">
        <v>0</v>
      </c>
      <c r="N18" s="22">
        <v>0</v>
      </c>
      <c r="O18" s="22">
        <v>0</v>
      </c>
      <c r="P18" s="22">
        <v>0</v>
      </c>
      <c r="Q18" s="23">
        <v>0</v>
      </c>
      <c r="R18" s="21">
        <v>0.044471796066666666</v>
      </c>
      <c r="S18" s="22">
        <v>0</v>
      </c>
      <c r="T18" s="22">
        <v>0</v>
      </c>
      <c r="U18" s="22">
        <v>0</v>
      </c>
      <c r="V18" s="23">
        <v>0.2388715102666667</v>
      </c>
      <c r="W18" s="21">
        <v>0</v>
      </c>
      <c r="X18" s="22">
        <v>0</v>
      </c>
      <c r="Y18" s="22">
        <v>0</v>
      </c>
      <c r="Z18" s="22">
        <v>0</v>
      </c>
      <c r="AA18" s="23">
        <v>0</v>
      </c>
      <c r="AB18" s="21">
        <v>0</v>
      </c>
      <c r="AC18" s="22">
        <v>0</v>
      </c>
      <c r="AD18" s="22">
        <v>0</v>
      </c>
      <c r="AE18" s="22">
        <v>0</v>
      </c>
      <c r="AF18" s="23">
        <v>0</v>
      </c>
      <c r="AG18" s="21">
        <v>0</v>
      </c>
      <c r="AH18" s="22">
        <v>0</v>
      </c>
      <c r="AI18" s="22">
        <v>0</v>
      </c>
      <c r="AJ18" s="22">
        <v>0</v>
      </c>
      <c r="AK18" s="23">
        <v>0</v>
      </c>
      <c r="AL18" s="21">
        <v>0</v>
      </c>
      <c r="AM18" s="22">
        <v>0</v>
      </c>
      <c r="AN18" s="22">
        <v>0</v>
      </c>
      <c r="AO18" s="22">
        <v>0</v>
      </c>
      <c r="AP18" s="23">
        <v>0</v>
      </c>
      <c r="AQ18" s="21">
        <v>0</v>
      </c>
      <c r="AR18" s="22">
        <v>0</v>
      </c>
      <c r="AS18" s="22">
        <v>0</v>
      </c>
      <c r="AT18" s="22">
        <v>0</v>
      </c>
      <c r="AU18" s="23">
        <v>0</v>
      </c>
      <c r="AV18" s="21">
        <v>0.41539367903333335</v>
      </c>
      <c r="AW18" s="22">
        <v>2.2282634913949413</v>
      </c>
      <c r="AX18" s="22">
        <v>0</v>
      </c>
      <c r="AY18" s="22">
        <v>0</v>
      </c>
      <c r="AZ18" s="23">
        <v>1.5409492334</v>
      </c>
      <c r="BA18" s="21">
        <v>0</v>
      </c>
      <c r="BB18" s="22">
        <v>0</v>
      </c>
      <c r="BC18" s="22">
        <v>0</v>
      </c>
      <c r="BD18" s="22">
        <v>0</v>
      </c>
      <c r="BE18" s="23">
        <v>0</v>
      </c>
      <c r="BF18" s="21">
        <v>0.36145336809999995</v>
      </c>
      <c r="BG18" s="22">
        <v>0.023731087566666663</v>
      </c>
      <c r="BH18" s="22">
        <v>0</v>
      </c>
      <c r="BI18" s="22">
        <v>0</v>
      </c>
      <c r="BJ18" s="23">
        <v>0.2356143908333333</v>
      </c>
      <c r="BK18" s="24">
        <f aca="true" t="shared" si="3" ref="BK18:BK35">SUM(C18:BJ18)</f>
        <v>6.059505191528276</v>
      </c>
    </row>
    <row r="19" spans="1:63" s="25" customFormat="1" ht="15">
      <c r="A19" s="20"/>
      <c r="B19" s="7" t="s">
        <v>101</v>
      </c>
      <c r="C19" s="21">
        <v>0</v>
      </c>
      <c r="D19" s="22">
        <v>0</v>
      </c>
      <c r="E19" s="22">
        <v>0</v>
      </c>
      <c r="F19" s="22">
        <v>0</v>
      </c>
      <c r="G19" s="23">
        <v>0</v>
      </c>
      <c r="H19" s="21">
        <v>0.0520480394</v>
      </c>
      <c r="I19" s="22">
        <v>1.1569324477666663</v>
      </c>
      <c r="J19" s="22">
        <v>0</v>
      </c>
      <c r="K19" s="22">
        <v>0</v>
      </c>
      <c r="L19" s="23">
        <v>0.3487654482333332</v>
      </c>
      <c r="M19" s="21">
        <v>0</v>
      </c>
      <c r="N19" s="22">
        <v>0</v>
      </c>
      <c r="O19" s="22">
        <v>0</v>
      </c>
      <c r="P19" s="22">
        <v>0</v>
      </c>
      <c r="Q19" s="23">
        <v>0</v>
      </c>
      <c r="R19" s="21">
        <v>0.08324596753333333</v>
      </c>
      <c r="S19" s="22">
        <v>0</v>
      </c>
      <c r="T19" s="22">
        <v>0</v>
      </c>
      <c r="U19" s="22">
        <v>0</v>
      </c>
      <c r="V19" s="23">
        <v>0</v>
      </c>
      <c r="W19" s="21">
        <v>0</v>
      </c>
      <c r="X19" s="22">
        <v>0</v>
      </c>
      <c r="Y19" s="22">
        <v>0</v>
      </c>
      <c r="Z19" s="22">
        <v>0</v>
      </c>
      <c r="AA19" s="23">
        <v>0</v>
      </c>
      <c r="AB19" s="21">
        <v>0</v>
      </c>
      <c r="AC19" s="22">
        <v>0</v>
      </c>
      <c r="AD19" s="22">
        <v>0</v>
      </c>
      <c r="AE19" s="22">
        <v>0</v>
      </c>
      <c r="AF19" s="23">
        <v>0</v>
      </c>
      <c r="AG19" s="21">
        <v>0</v>
      </c>
      <c r="AH19" s="22">
        <v>0</v>
      </c>
      <c r="AI19" s="22">
        <v>0</v>
      </c>
      <c r="AJ19" s="22">
        <v>0</v>
      </c>
      <c r="AK19" s="23">
        <v>0</v>
      </c>
      <c r="AL19" s="21">
        <v>0</v>
      </c>
      <c r="AM19" s="22">
        <v>0</v>
      </c>
      <c r="AN19" s="22">
        <v>0</v>
      </c>
      <c r="AO19" s="22">
        <v>0</v>
      </c>
      <c r="AP19" s="23">
        <v>0</v>
      </c>
      <c r="AQ19" s="21">
        <v>0</v>
      </c>
      <c r="AR19" s="22">
        <v>0</v>
      </c>
      <c r="AS19" s="22">
        <v>0</v>
      </c>
      <c r="AT19" s="22">
        <v>0</v>
      </c>
      <c r="AU19" s="23">
        <v>0</v>
      </c>
      <c r="AV19" s="21">
        <v>0.24518844006666674</v>
      </c>
      <c r="AW19" s="22">
        <v>1.7119068928078924</v>
      </c>
      <c r="AX19" s="22">
        <v>0</v>
      </c>
      <c r="AY19" s="22">
        <v>0</v>
      </c>
      <c r="AZ19" s="23">
        <v>1.1834546303666666</v>
      </c>
      <c r="BA19" s="21">
        <v>0</v>
      </c>
      <c r="BB19" s="22">
        <v>0</v>
      </c>
      <c r="BC19" s="22">
        <v>0</v>
      </c>
      <c r="BD19" s="22">
        <v>0</v>
      </c>
      <c r="BE19" s="23">
        <v>0</v>
      </c>
      <c r="BF19" s="21">
        <v>0.11328041359999999</v>
      </c>
      <c r="BG19" s="22">
        <v>0</v>
      </c>
      <c r="BH19" s="22">
        <v>0</v>
      </c>
      <c r="BI19" s="22">
        <v>0</v>
      </c>
      <c r="BJ19" s="23">
        <v>0.20939829463333337</v>
      </c>
      <c r="BK19" s="24">
        <f t="shared" si="3"/>
        <v>5.104220574407892</v>
      </c>
    </row>
    <row r="20" spans="1:63" s="25" customFormat="1" ht="15">
      <c r="A20" s="20"/>
      <c r="B20" s="7" t="s">
        <v>268</v>
      </c>
      <c r="C20" s="21">
        <v>0</v>
      </c>
      <c r="D20" s="22">
        <v>0.5245676666666667</v>
      </c>
      <c r="E20" s="22">
        <v>0</v>
      </c>
      <c r="F20" s="22">
        <v>0</v>
      </c>
      <c r="G20" s="23">
        <v>0</v>
      </c>
      <c r="H20" s="21">
        <v>0.029375789333333333</v>
      </c>
      <c r="I20" s="22">
        <v>0</v>
      </c>
      <c r="J20" s="22">
        <v>0</v>
      </c>
      <c r="K20" s="22">
        <v>0</v>
      </c>
      <c r="L20" s="23">
        <v>183.79487164066666</v>
      </c>
      <c r="M20" s="21">
        <v>0</v>
      </c>
      <c r="N20" s="22">
        <v>0</v>
      </c>
      <c r="O20" s="22">
        <v>0</v>
      </c>
      <c r="P20" s="22">
        <v>0</v>
      </c>
      <c r="Q20" s="23">
        <v>0</v>
      </c>
      <c r="R20" s="21">
        <v>0.011692814733333336</v>
      </c>
      <c r="S20" s="22">
        <v>0</v>
      </c>
      <c r="T20" s="22">
        <v>0</v>
      </c>
      <c r="U20" s="22">
        <v>0</v>
      </c>
      <c r="V20" s="23">
        <v>0</v>
      </c>
      <c r="W20" s="21">
        <v>0</v>
      </c>
      <c r="X20" s="22">
        <v>0</v>
      </c>
      <c r="Y20" s="22">
        <v>0</v>
      </c>
      <c r="Z20" s="22">
        <v>0</v>
      </c>
      <c r="AA20" s="23">
        <v>0</v>
      </c>
      <c r="AB20" s="21">
        <v>0</v>
      </c>
      <c r="AC20" s="22">
        <v>0</v>
      </c>
      <c r="AD20" s="22">
        <v>0</v>
      </c>
      <c r="AE20" s="22">
        <v>0</v>
      </c>
      <c r="AF20" s="23">
        <v>0</v>
      </c>
      <c r="AG20" s="21">
        <v>0</v>
      </c>
      <c r="AH20" s="22">
        <v>0</v>
      </c>
      <c r="AI20" s="22">
        <v>0</v>
      </c>
      <c r="AJ20" s="22">
        <v>0</v>
      </c>
      <c r="AK20" s="23">
        <v>0</v>
      </c>
      <c r="AL20" s="21">
        <v>0</v>
      </c>
      <c r="AM20" s="22">
        <v>0</v>
      </c>
      <c r="AN20" s="22">
        <v>0</v>
      </c>
      <c r="AO20" s="22">
        <v>0</v>
      </c>
      <c r="AP20" s="23">
        <v>0</v>
      </c>
      <c r="AQ20" s="21">
        <v>0</v>
      </c>
      <c r="AR20" s="22">
        <v>0</v>
      </c>
      <c r="AS20" s="22">
        <v>0</v>
      </c>
      <c r="AT20" s="22">
        <v>0</v>
      </c>
      <c r="AU20" s="23">
        <v>0</v>
      </c>
      <c r="AV20" s="21">
        <v>0.007970512933333332</v>
      </c>
      <c r="AW20" s="22">
        <v>0</v>
      </c>
      <c r="AX20" s="22">
        <v>0</v>
      </c>
      <c r="AY20" s="22">
        <v>0</v>
      </c>
      <c r="AZ20" s="23">
        <v>0.10277763066666668</v>
      </c>
      <c r="BA20" s="21">
        <v>0</v>
      </c>
      <c r="BB20" s="22">
        <v>0</v>
      </c>
      <c r="BC20" s="22">
        <v>0</v>
      </c>
      <c r="BD20" s="22">
        <v>0</v>
      </c>
      <c r="BE20" s="23">
        <v>0</v>
      </c>
      <c r="BF20" s="21">
        <v>0.04352318032403945</v>
      </c>
      <c r="BG20" s="22">
        <v>0</v>
      </c>
      <c r="BH20" s="22">
        <v>0</v>
      </c>
      <c r="BI20" s="22">
        <v>0</v>
      </c>
      <c r="BJ20" s="23">
        <v>0</v>
      </c>
      <c r="BK20" s="24">
        <f>SUM(C20:BJ20)</f>
        <v>184.51477923532403</v>
      </c>
    </row>
    <row r="21" spans="1:63" s="25" customFormat="1" ht="15">
      <c r="A21" s="20"/>
      <c r="B21" s="7" t="s">
        <v>102</v>
      </c>
      <c r="C21" s="21">
        <v>0</v>
      </c>
      <c r="D21" s="22">
        <v>0</v>
      </c>
      <c r="E21" s="22">
        <v>0</v>
      </c>
      <c r="F21" s="22">
        <v>0</v>
      </c>
      <c r="G21" s="23">
        <v>0</v>
      </c>
      <c r="H21" s="21">
        <v>0.7391237341666668</v>
      </c>
      <c r="I21" s="22">
        <v>4.288538366033333</v>
      </c>
      <c r="J21" s="22">
        <v>0.28705491666666666</v>
      </c>
      <c r="K21" s="22">
        <v>0</v>
      </c>
      <c r="L21" s="23">
        <v>23.092638812900006</v>
      </c>
      <c r="M21" s="21">
        <v>0</v>
      </c>
      <c r="N21" s="22">
        <v>0</v>
      </c>
      <c r="O21" s="22">
        <v>0</v>
      </c>
      <c r="P21" s="22">
        <v>0</v>
      </c>
      <c r="Q21" s="23">
        <v>0</v>
      </c>
      <c r="R21" s="21">
        <v>0.39610820233333327</v>
      </c>
      <c r="S21" s="22">
        <v>6.0132263943333335</v>
      </c>
      <c r="T21" s="22">
        <v>0</v>
      </c>
      <c r="U21" s="22">
        <v>0</v>
      </c>
      <c r="V21" s="23">
        <v>3.6082512694333335</v>
      </c>
      <c r="W21" s="21">
        <v>0</v>
      </c>
      <c r="X21" s="22">
        <v>0</v>
      </c>
      <c r="Y21" s="22">
        <v>0</v>
      </c>
      <c r="Z21" s="22">
        <v>0</v>
      </c>
      <c r="AA21" s="23">
        <v>0</v>
      </c>
      <c r="AB21" s="21">
        <v>0</v>
      </c>
      <c r="AC21" s="22">
        <v>0</v>
      </c>
      <c r="AD21" s="22">
        <v>0</v>
      </c>
      <c r="AE21" s="22">
        <v>0</v>
      </c>
      <c r="AF21" s="23">
        <v>0</v>
      </c>
      <c r="AG21" s="21">
        <v>0</v>
      </c>
      <c r="AH21" s="22">
        <v>0</v>
      </c>
      <c r="AI21" s="22">
        <v>0</v>
      </c>
      <c r="AJ21" s="22">
        <v>0</v>
      </c>
      <c r="AK21" s="23">
        <v>0</v>
      </c>
      <c r="AL21" s="21">
        <v>0</v>
      </c>
      <c r="AM21" s="22">
        <v>0</v>
      </c>
      <c r="AN21" s="22">
        <v>0</v>
      </c>
      <c r="AO21" s="22">
        <v>0</v>
      </c>
      <c r="AP21" s="23">
        <v>0</v>
      </c>
      <c r="AQ21" s="21">
        <v>0</v>
      </c>
      <c r="AR21" s="22">
        <v>0</v>
      </c>
      <c r="AS21" s="22">
        <v>0</v>
      </c>
      <c r="AT21" s="22">
        <v>0</v>
      </c>
      <c r="AU21" s="23">
        <v>0</v>
      </c>
      <c r="AV21" s="21">
        <v>8.506250590333334</v>
      </c>
      <c r="AW21" s="22">
        <v>33.1399537563268</v>
      </c>
      <c r="AX21" s="22">
        <v>0</v>
      </c>
      <c r="AY21" s="22">
        <v>0</v>
      </c>
      <c r="AZ21" s="23">
        <v>75.54788129330001</v>
      </c>
      <c r="BA21" s="21">
        <v>0</v>
      </c>
      <c r="BB21" s="22">
        <v>0</v>
      </c>
      <c r="BC21" s="22">
        <v>0</v>
      </c>
      <c r="BD21" s="22">
        <v>0</v>
      </c>
      <c r="BE21" s="23">
        <v>0</v>
      </c>
      <c r="BF21" s="21">
        <v>1.8232667160333336</v>
      </c>
      <c r="BG21" s="22">
        <v>11.434128346366666</v>
      </c>
      <c r="BH21" s="22">
        <v>0.58340838</v>
      </c>
      <c r="BI21" s="22">
        <v>0</v>
      </c>
      <c r="BJ21" s="23">
        <v>11.550235175333333</v>
      </c>
      <c r="BK21" s="24">
        <f>SUM(C21:BJ21)</f>
        <v>181.01006595356017</v>
      </c>
    </row>
    <row r="22" spans="1:63" s="25" customFormat="1" ht="15">
      <c r="A22" s="20"/>
      <c r="B22" s="7" t="s">
        <v>103</v>
      </c>
      <c r="C22" s="21">
        <v>0</v>
      </c>
      <c r="D22" s="22">
        <v>2.4081346666666668</v>
      </c>
      <c r="E22" s="22">
        <v>0</v>
      </c>
      <c r="F22" s="22">
        <v>0</v>
      </c>
      <c r="G22" s="23">
        <v>0</v>
      </c>
      <c r="H22" s="21">
        <v>0.08195772073333332</v>
      </c>
      <c r="I22" s="22">
        <v>55.53158541333333</v>
      </c>
      <c r="J22" s="22">
        <v>0</v>
      </c>
      <c r="K22" s="22">
        <v>0</v>
      </c>
      <c r="L22" s="23">
        <v>4.844900952733332</v>
      </c>
      <c r="M22" s="21">
        <v>0</v>
      </c>
      <c r="N22" s="22">
        <v>0</v>
      </c>
      <c r="O22" s="22">
        <v>0</v>
      </c>
      <c r="P22" s="22">
        <v>0</v>
      </c>
      <c r="Q22" s="23">
        <v>0</v>
      </c>
      <c r="R22" s="21">
        <v>0.026489481333333335</v>
      </c>
      <c r="S22" s="22">
        <v>0</v>
      </c>
      <c r="T22" s="22">
        <v>0</v>
      </c>
      <c r="U22" s="22">
        <v>0</v>
      </c>
      <c r="V22" s="23">
        <v>1.3492282473666666</v>
      </c>
      <c r="W22" s="21">
        <v>0</v>
      </c>
      <c r="X22" s="22">
        <v>0</v>
      </c>
      <c r="Y22" s="22">
        <v>0</v>
      </c>
      <c r="Z22" s="22">
        <v>0</v>
      </c>
      <c r="AA22" s="23">
        <v>0</v>
      </c>
      <c r="AB22" s="21">
        <v>0</v>
      </c>
      <c r="AC22" s="22">
        <v>0</v>
      </c>
      <c r="AD22" s="22">
        <v>0</v>
      </c>
      <c r="AE22" s="22">
        <v>0</v>
      </c>
      <c r="AF22" s="23">
        <v>0</v>
      </c>
      <c r="AG22" s="21">
        <v>0</v>
      </c>
      <c r="AH22" s="22">
        <v>0</v>
      </c>
      <c r="AI22" s="22">
        <v>0</v>
      </c>
      <c r="AJ22" s="22">
        <v>0</v>
      </c>
      <c r="AK22" s="23">
        <v>0</v>
      </c>
      <c r="AL22" s="21">
        <v>0</v>
      </c>
      <c r="AM22" s="22">
        <v>0</v>
      </c>
      <c r="AN22" s="22">
        <v>0</v>
      </c>
      <c r="AO22" s="22">
        <v>0</v>
      </c>
      <c r="AP22" s="23">
        <v>0</v>
      </c>
      <c r="AQ22" s="21">
        <v>0</v>
      </c>
      <c r="AR22" s="22">
        <v>0</v>
      </c>
      <c r="AS22" s="22">
        <v>0</v>
      </c>
      <c r="AT22" s="22">
        <v>0</v>
      </c>
      <c r="AU22" s="23">
        <v>0</v>
      </c>
      <c r="AV22" s="21">
        <v>0.18601682406666667</v>
      </c>
      <c r="AW22" s="22">
        <v>24.09109620006972</v>
      </c>
      <c r="AX22" s="22">
        <v>0</v>
      </c>
      <c r="AY22" s="22">
        <v>0</v>
      </c>
      <c r="AZ22" s="23">
        <v>9.411711313600001</v>
      </c>
      <c r="BA22" s="21">
        <v>0</v>
      </c>
      <c r="BB22" s="22">
        <v>0</v>
      </c>
      <c r="BC22" s="22">
        <v>0</v>
      </c>
      <c r="BD22" s="22">
        <v>0</v>
      </c>
      <c r="BE22" s="23">
        <v>0</v>
      </c>
      <c r="BF22" s="21">
        <v>0.0533120379</v>
      </c>
      <c r="BG22" s="22">
        <v>0</v>
      </c>
      <c r="BH22" s="22">
        <v>0</v>
      </c>
      <c r="BI22" s="22">
        <v>0</v>
      </c>
      <c r="BJ22" s="23">
        <v>0.55133852</v>
      </c>
      <c r="BK22" s="24">
        <f t="shared" si="3"/>
        <v>98.53577137780304</v>
      </c>
    </row>
    <row r="23" spans="1:63" s="25" customFormat="1" ht="15">
      <c r="A23" s="20"/>
      <c r="B23" s="7" t="s">
        <v>104</v>
      </c>
      <c r="C23" s="21">
        <v>0</v>
      </c>
      <c r="D23" s="22">
        <v>0</v>
      </c>
      <c r="E23" s="22">
        <v>0</v>
      </c>
      <c r="F23" s="22">
        <v>0</v>
      </c>
      <c r="G23" s="23">
        <v>0</v>
      </c>
      <c r="H23" s="21">
        <v>0.12570914726666665</v>
      </c>
      <c r="I23" s="22">
        <v>14.870947584099998</v>
      </c>
      <c r="J23" s="22">
        <v>0</v>
      </c>
      <c r="K23" s="22">
        <v>0</v>
      </c>
      <c r="L23" s="23">
        <v>2.015100605466667</v>
      </c>
      <c r="M23" s="21">
        <v>0</v>
      </c>
      <c r="N23" s="22">
        <v>0</v>
      </c>
      <c r="O23" s="22">
        <v>0</v>
      </c>
      <c r="P23" s="22">
        <v>0</v>
      </c>
      <c r="Q23" s="23">
        <v>0</v>
      </c>
      <c r="R23" s="21">
        <v>0.0235444058</v>
      </c>
      <c r="S23" s="22">
        <v>0.5219269473333334</v>
      </c>
      <c r="T23" s="22">
        <v>0</v>
      </c>
      <c r="U23" s="22">
        <v>0</v>
      </c>
      <c r="V23" s="23">
        <v>0.38290351666666667</v>
      </c>
      <c r="W23" s="21">
        <v>0</v>
      </c>
      <c r="X23" s="22">
        <v>0</v>
      </c>
      <c r="Y23" s="22">
        <v>0</v>
      </c>
      <c r="Z23" s="22">
        <v>0</v>
      </c>
      <c r="AA23" s="23">
        <v>0</v>
      </c>
      <c r="AB23" s="21">
        <v>0</v>
      </c>
      <c r="AC23" s="22">
        <v>0</v>
      </c>
      <c r="AD23" s="22">
        <v>0</v>
      </c>
      <c r="AE23" s="22">
        <v>0</v>
      </c>
      <c r="AF23" s="23">
        <v>0</v>
      </c>
      <c r="AG23" s="21">
        <v>0</v>
      </c>
      <c r="AH23" s="22">
        <v>0</v>
      </c>
      <c r="AI23" s="22">
        <v>0</v>
      </c>
      <c r="AJ23" s="22">
        <v>0</v>
      </c>
      <c r="AK23" s="23">
        <v>0</v>
      </c>
      <c r="AL23" s="21">
        <v>0</v>
      </c>
      <c r="AM23" s="22">
        <v>0</v>
      </c>
      <c r="AN23" s="22">
        <v>0</v>
      </c>
      <c r="AO23" s="22">
        <v>0</v>
      </c>
      <c r="AP23" s="23">
        <v>0</v>
      </c>
      <c r="AQ23" s="21">
        <v>0</v>
      </c>
      <c r="AR23" s="22">
        <v>0</v>
      </c>
      <c r="AS23" s="22">
        <v>0</v>
      </c>
      <c r="AT23" s="22">
        <v>0</v>
      </c>
      <c r="AU23" s="23">
        <v>0</v>
      </c>
      <c r="AV23" s="21">
        <v>0.36505516506666674</v>
      </c>
      <c r="AW23" s="22">
        <v>1.5926723651204635</v>
      </c>
      <c r="AX23" s="22">
        <v>0</v>
      </c>
      <c r="AY23" s="22">
        <v>0</v>
      </c>
      <c r="AZ23" s="23">
        <v>23.986992125033332</v>
      </c>
      <c r="BA23" s="21">
        <v>0</v>
      </c>
      <c r="BB23" s="22">
        <v>0</v>
      </c>
      <c r="BC23" s="22">
        <v>0</v>
      </c>
      <c r="BD23" s="22">
        <v>0</v>
      </c>
      <c r="BE23" s="23">
        <v>0</v>
      </c>
      <c r="BF23" s="21">
        <v>0.025803096</v>
      </c>
      <c r="BG23" s="22">
        <v>3.518604</v>
      </c>
      <c r="BH23" s="22">
        <v>0</v>
      </c>
      <c r="BI23" s="22">
        <v>0</v>
      </c>
      <c r="BJ23" s="23">
        <v>1.5718574146333333</v>
      </c>
      <c r="BK23" s="24">
        <f t="shared" si="3"/>
        <v>49.001116372487125</v>
      </c>
    </row>
    <row r="24" spans="1:63" s="25" customFormat="1" ht="15">
      <c r="A24" s="20"/>
      <c r="B24" s="7" t="s">
        <v>105</v>
      </c>
      <c r="C24" s="21">
        <v>0</v>
      </c>
      <c r="D24" s="22">
        <v>0</v>
      </c>
      <c r="E24" s="22">
        <v>0</v>
      </c>
      <c r="F24" s="22">
        <v>0</v>
      </c>
      <c r="G24" s="23">
        <v>0</v>
      </c>
      <c r="H24" s="21">
        <v>0.05428192229999999</v>
      </c>
      <c r="I24" s="22">
        <v>0</v>
      </c>
      <c r="J24" s="22">
        <v>0</v>
      </c>
      <c r="K24" s="22">
        <v>0</v>
      </c>
      <c r="L24" s="23">
        <v>1.7367480320000002</v>
      </c>
      <c r="M24" s="21">
        <v>0</v>
      </c>
      <c r="N24" s="22">
        <v>0</v>
      </c>
      <c r="O24" s="22">
        <v>0</v>
      </c>
      <c r="P24" s="22">
        <v>0</v>
      </c>
      <c r="Q24" s="23">
        <v>0</v>
      </c>
      <c r="R24" s="21">
        <v>0.03048154426666667</v>
      </c>
      <c r="S24" s="22">
        <v>0</v>
      </c>
      <c r="T24" s="22">
        <v>0</v>
      </c>
      <c r="U24" s="22">
        <v>0</v>
      </c>
      <c r="V24" s="23">
        <v>1.009366808</v>
      </c>
      <c r="W24" s="21">
        <v>0</v>
      </c>
      <c r="X24" s="22">
        <v>0</v>
      </c>
      <c r="Y24" s="22">
        <v>0</v>
      </c>
      <c r="Z24" s="22">
        <v>0</v>
      </c>
      <c r="AA24" s="23">
        <v>0</v>
      </c>
      <c r="AB24" s="21">
        <v>0</v>
      </c>
      <c r="AC24" s="22">
        <v>0</v>
      </c>
      <c r="AD24" s="22">
        <v>0</v>
      </c>
      <c r="AE24" s="22">
        <v>0</v>
      </c>
      <c r="AF24" s="23">
        <v>0</v>
      </c>
      <c r="AG24" s="21">
        <v>0</v>
      </c>
      <c r="AH24" s="22">
        <v>0</v>
      </c>
      <c r="AI24" s="22">
        <v>0</v>
      </c>
      <c r="AJ24" s="22">
        <v>0</v>
      </c>
      <c r="AK24" s="23">
        <v>0</v>
      </c>
      <c r="AL24" s="21">
        <v>0</v>
      </c>
      <c r="AM24" s="22">
        <v>0</v>
      </c>
      <c r="AN24" s="22">
        <v>0</v>
      </c>
      <c r="AO24" s="22">
        <v>0</v>
      </c>
      <c r="AP24" s="23">
        <v>0</v>
      </c>
      <c r="AQ24" s="21">
        <v>0</v>
      </c>
      <c r="AR24" s="22">
        <v>0</v>
      </c>
      <c r="AS24" s="22">
        <v>0</v>
      </c>
      <c r="AT24" s="22">
        <v>0</v>
      </c>
      <c r="AU24" s="23">
        <v>0</v>
      </c>
      <c r="AV24" s="21">
        <v>0.05883434483333332</v>
      </c>
      <c r="AW24" s="22">
        <v>0.6460032209529762</v>
      </c>
      <c r="AX24" s="22">
        <v>0</v>
      </c>
      <c r="AY24" s="22">
        <v>0</v>
      </c>
      <c r="AZ24" s="23">
        <v>19.37555559196667</v>
      </c>
      <c r="BA24" s="21">
        <v>0</v>
      </c>
      <c r="BB24" s="22">
        <v>0</v>
      </c>
      <c r="BC24" s="22">
        <v>0</v>
      </c>
      <c r="BD24" s="22">
        <v>0</v>
      </c>
      <c r="BE24" s="23">
        <v>0</v>
      </c>
      <c r="BF24" s="21">
        <v>0.025905007500000007</v>
      </c>
      <c r="BG24" s="22">
        <v>0</v>
      </c>
      <c r="BH24" s="22">
        <v>0</v>
      </c>
      <c r="BI24" s="22">
        <v>0</v>
      </c>
      <c r="BJ24" s="23">
        <v>0.3523718</v>
      </c>
      <c r="BK24" s="24">
        <f t="shared" si="3"/>
        <v>23.289548271819648</v>
      </c>
    </row>
    <row r="25" spans="1:63" s="25" customFormat="1" ht="15">
      <c r="A25" s="20"/>
      <c r="B25" s="7" t="s">
        <v>106</v>
      </c>
      <c r="C25" s="21">
        <v>0</v>
      </c>
      <c r="D25" s="22">
        <v>0</v>
      </c>
      <c r="E25" s="22">
        <v>0</v>
      </c>
      <c r="F25" s="22">
        <v>0</v>
      </c>
      <c r="G25" s="23">
        <v>0</v>
      </c>
      <c r="H25" s="21">
        <v>0.1289288306666667</v>
      </c>
      <c r="I25" s="22">
        <v>108.07609766666666</v>
      </c>
      <c r="J25" s="22">
        <v>0</v>
      </c>
      <c r="K25" s="22">
        <v>0</v>
      </c>
      <c r="L25" s="23">
        <v>14.049270637366662</v>
      </c>
      <c r="M25" s="21">
        <v>0</v>
      </c>
      <c r="N25" s="22">
        <v>0</v>
      </c>
      <c r="O25" s="22">
        <v>0</v>
      </c>
      <c r="P25" s="22">
        <v>0</v>
      </c>
      <c r="Q25" s="23">
        <v>0</v>
      </c>
      <c r="R25" s="21">
        <v>0.0698590838</v>
      </c>
      <c r="S25" s="22">
        <v>9.135250000000001</v>
      </c>
      <c r="T25" s="22">
        <v>0</v>
      </c>
      <c r="U25" s="22">
        <v>0</v>
      </c>
      <c r="V25" s="23">
        <v>0.28075668333333337</v>
      </c>
      <c r="W25" s="21">
        <v>0</v>
      </c>
      <c r="X25" s="22">
        <v>0</v>
      </c>
      <c r="Y25" s="22">
        <v>0</v>
      </c>
      <c r="Z25" s="22">
        <v>0</v>
      </c>
      <c r="AA25" s="23">
        <v>0</v>
      </c>
      <c r="AB25" s="21">
        <v>0</v>
      </c>
      <c r="AC25" s="22">
        <v>0</v>
      </c>
      <c r="AD25" s="22">
        <v>0</v>
      </c>
      <c r="AE25" s="22">
        <v>0</v>
      </c>
      <c r="AF25" s="23">
        <v>0</v>
      </c>
      <c r="AG25" s="21">
        <v>0</v>
      </c>
      <c r="AH25" s="22">
        <v>0</v>
      </c>
      <c r="AI25" s="22">
        <v>0</v>
      </c>
      <c r="AJ25" s="22">
        <v>0</v>
      </c>
      <c r="AK25" s="23">
        <v>0</v>
      </c>
      <c r="AL25" s="21">
        <v>0</v>
      </c>
      <c r="AM25" s="22">
        <v>0</v>
      </c>
      <c r="AN25" s="22">
        <v>0</v>
      </c>
      <c r="AO25" s="22">
        <v>0</v>
      </c>
      <c r="AP25" s="23">
        <v>0</v>
      </c>
      <c r="AQ25" s="21">
        <v>0</v>
      </c>
      <c r="AR25" s="22">
        <v>0</v>
      </c>
      <c r="AS25" s="22">
        <v>0</v>
      </c>
      <c r="AT25" s="22">
        <v>0</v>
      </c>
      <c r="AU25" s="23">
        <v>0</v>
      </c>
      <c r="AV25" s="21">
        <v>0.19945181946666665</v>
      </c>
      <c r="AW25" s="22">
        <v>9.320209562843294</v>
      </c>
      <c r="AX25" s="22">
        <v>0</v>
      </c>
      <c r="AY25" s="22">
        <v>0</v>
      </c>
      <c r="AZ25" s="23">
        <v>11.848929120999998</v>
      </c>
      <c r="BA25" s="21">
        <v>0</v>
      </c>
      <c r="BB25" s="22">
        <v>0</v>
      </c>
      <c r="BC25" s="22">
        <v>0</v>
      </c>
      <c r="BD25" s="22">
        <v>0</v>
      </c>
      <c r="BE25" s="23">
        <v>0</v>
      </c>
      <c r="BF25" s="21">
        <v>0.22627906606666667</v>
      </c>
      <c r="BG25" s="22">
        <v>4.2442225</v>
      </c>
      <c r="BH25" s="22">
        <v>0</v>
      </c>
      <c r="BI25" s="22">
        <v>0</v>
      </c>
      <c r="BJ25" s="23">
        <v>0.10691080793333332</v>
      </c>
      <c r="BK25" s="24">
        <f t="shared" si="3"/>
        <v>157.6861657791433</v>
      </c>
    </row>
    <row r="26" spans="1:63" s="25" customFormat="1" ht="15">
      <c r="A26" s="20"/>
      <c r="B26" s="7" t="s">
        <v>107</v>
      </c>
      <c r="C26" s="21">
        <v>0</v>
      </c>
      <c r="D26" s="22">
        <v>0</v>
      </c>
      <c r="E26" s="22">
        <v>0</v>
      </c>
      <c r="F26" s="22">
        <v>0</v>
      </c>
      <c r="G26" s="23">
        <v>0</v>
      </c>
      <c r="H26" s="21">
        <v>0.1527830499</v>
      </c>
      <c r="I26" s="22">
        <v>129.5710140852</v>
      </c>
      <c r="J26" s="22">
        <v>0</v>
      </c>
      <c r="K26" s="22">
        <v>0</v>
      </c>
      <c r="L26" s="23">
        <v>4.2360567704</v>
      </c>
      <c r="M26" s="21">
        <v>0</v>
      </c>
      <c r="N26" s="22">
        <v>0</v>
      </c>
      <c r="O26" s="22">
        <v>0</v>
      </c>
      <c r="P26" s="22">
        <v>0</v>
      </c>
      <c r="Q26" s="23">
        <v>0</v>
      </c>
      <c r="R26" s="21">
        <v>0.0677277323</v>
      </c>
      <c r="S26" s="22">
        <v>0.7256889334666666</v>
      </c>
      <c r="T26" s="22">
        <v>0</v>
      </c>
      <c r="U26" s="22">
        <v>0</v>
      </c>
      <c r="V26" s="23">
        <v>1.0774196854666667</v>
      </c>
      <c r="W26" s="21">
        <v>0</v>
      </c>
      <c r="X26" s="22">
        <v>0</v>
      </c>
      <c r="Y26" s="22">
        <v>0</v>
      </c>
      <c r="Z26" s="22">
        <v>0</v>
      </c>
      <c r="AA26" s="23">
        <v>0</v>
      </c>
      <c r="AB26" s="21">
        <v>0</v>
      </c>
      <c r="AC26" s="22">
        <v>0</v>
      </c>
      <c r="AD26" s="22">
        <v>0</v>
      </c>
      <c r="AE26" s="22">
        <v>0</v>
      </c>
      <c r="AF26" s="23">
        <v>0</v>
      </c>
      <c r="AG26" s="21">
        <v>0</v>
      </c>
      <c r="AH26" s="22">
        <v>0</v>
      </c>
      <c r="AI26" s="22">
        <v>0</v>
      </c>
      <c r="AJ26" s="22">
        <v>0</v>
      </c>
      <c r="AK26" s="23">
        <v>0</v>
      </c>
      <c r="AL26" s="21">
        <v>0</v>
      </c>
      <c r="AM26" s="22">
        <v>0</v>
      </c>
      <c r="AN26" s="22">
        <v>0</v>
      </c>
      <c r="AO26" s="22">
        <v>0</v>
      </c>
      <c r="AP26" s="23">
        <v>0</v>
      </c>
      <c r="AQ26" s="21">
        <v>0</v>
      </c>
      <c r="AR26" s="22">
        <v>0</v>
      </c>
      <c r="AS26" s="22">
        <v>0</v>
      </c>
      <c r="AT26" s="22">
        <v>0</v>
      </c>
      <c r="AU26" s="23">
        <v>0</v>
      </c>
      <c r="AV26" s="21">
        <v>0.0662690025</v>
      </c>
      <c r="AW26" s="22">
        <v>0.17631202490282616</v>
      </c>
      <c r="AX26" s="22">
        <v>0</v>
      </c>
      <c r="AY26" s="22">
        <v>0</v>
      </c>
      <c r="AZ26" s="23">
        <v>8.8350442106</v>
      </c>
      <c r="BA26" s="21">
        <v>0</v>
      </c>
      <c r="BB26" s="22">
        <v>0</v>
      </c>
      <c r="BC26" s="22">
        <v>0</v>
      </c>
      <c r="BD26" s="22">
        <v>0</v>
      </c>
      <c r="BE26" s="23">
        <v>0</v>
      </c>
      <c r="BF26" s="21">
        <v>0.0310065975</v>
      </c>
      <c r="BG26" s="22">
        <v>0</v>
      </c>
      <c r="BH26" s="22">
        <v>0</v>
      </c>
      <c r="BI26" s="22">
        <v>0</v>
      </c>
      <c r="BJ26" s="23">
        <v>0.0243189</v>
      </c>
      <c r="BK26" s="24">
        <f t="shared" si="3"/>
        <v>144.96364099223618</v>
      </c>
    </row>
    <row r="27" spans="1:63" s="25" customFormat="1" ht="15">
      <c r="A27" s="20"/>
      <c r="B27" s="7" t="s">
        <v>108</v>
      </c>
      <c r="C27" s="21">
        <v>0</v>
      </c>
      <c r="D27" s="22">
        <v>0</v>
      </c>
      <c r="E27" s="22">
        <v>0</v>
      </c>
      <c r="F27" s="22">
        <v>0</v>
      </c>
      <c r="G27" s="23">
        <v>0</v>
      </c>
      <c r="H27" s="21">
        <v>0.5058543226333333</v>
      </c>
      <c r="I27" s="22">
        <v>3.0908711668</v>
      </c>
      <c r="J27" s="22">
        <v>0</v>
      </c>
      <c r="K27" s="22">
        <v>0</v>
      </c>
      <c r="L27" s="23">
        <v>13.858007256699999</v>
      </c>
      <c r="M27" s="21">
        <v>0</v>
      </c>
      <c r="N27" s="22">
        <v>0</v>
      </c>
      <c r="O27" s="22">
        <v>0</v>
      </c>
      <c r="P27" s="22">
        <v>0</v>
      </c>
      <c r="Q27" s="23">
        <v>0</v>
      </c>
      <c r="R27" s="21">
        <v>0.32896967763333335</v>
      </c>
      <c r="S27" s="22">
        <v>1.3885549625000002</v>
      </c>
      <c r="T27" s="22">
        <v>0</v>
      </c>
      <c r="U27" s="22">
        <v>0</v>
      </c>
      <c r="V27" s="23">
        <v>7.210678016366669</v>
      </c>
      <c r="W27" s="21">
        <v>0</v>
      </c>
      <c r="X27" s="22">
        <v>0</v>
      </c>
      <c r="Y27" s="22">
        <v>0</v>
      </c>
      <c r="Z27" s="22">
        <v>0</v>
      </c>
      <c r="AA27" s="23">
        <v>0</v>
      </c>
      <c r="AB27" s="21">
        <v>0</v>
      </c>
      <c r="AC27" s="22">
        <v>0</v>
      </c>
      <c r="AD27" s="22">
        <v>0</v>
      </c>
      <c r="AE27" s="22">
        <v>0</v>
      </c>
      <c r="AF27" s="23">
        <v>0</v>
      </c>
      <c r="AG27" s="21">
        <v>0</v>
      </c>
      <c r="AH27" s="22">
        <v>0</v>
      </c>
      <c r="AI27" s="22">
        <v>0</v>
      </c>
      <c r="AJ27" s="22">
        <v>0</v>
      </c>
      <c r="AK27" s="23">
        <v>0</v>
      </c>
      <c r="AL27" s="21">
        <v>0</v>
      </c>
      <c r="AM27" s="22">
        <v>0</v>
      </c>
      <c r="AN27" s="22">
        <v>0</v>
      </c>
      <c r="AO27" s="22">
        <v>0</v>
      </c>
      <c r="AP27" s="23">
        <v>0</v>
      </c>
      <c r="AQ27" s="21">
        <v>0</v>
      </c>
      <c r="AR27" s="22">
        <v>0</v>
      </c>
      <c r="AS27" s="22">
        <v>0</v>
      </c>
      <c r="AT27" s="22">
        <v>0</v>
      </c>
      <c r="AU27" s="23">
        <v>0</v>
      </c>
      <c r="AV27" s="21">
        <v>2.7681814847666666</v>
      </c>
      <c r="AW27" s="22">
        <v>13.913226254963918</v>
      </c>
      <c r="AX27" s="22">
        <v>0.4976488333333333</v>
      </c>
      <c r="AY27" s="22">
        <v>0</v>
      </c>
      <c r="AZ27" s="23">
        <v>34.59240660583332</v>
      </c>
      <c r="BA27" s="21">
        <v>0</v>
      </c>
      <c r="BB27" s="22">
        <v>0</v>
      </c>
      <c r="BC27" s="22">
        <v>0</v>
      </c>
      <c r="BD27" s="22">
        <v>0</v>
      </c>
      <c r="BE27" s="23">
        <v>0</v>
      </c>
      <c r="BF27" s="21">
        <v>1.3213745930999996</v>
      </c>
      <c r="BG27" s="22">
        <v>0.2637439288333333</v>
      </c>
      <c r="BH27" s="22">
        <v>0</v>
      </c>
      <c r="BI27" s="22">
        <v>0</v>
      </c>
      <c r="BJ27" s="23">
        <v>13.496841714899999</v>
      </c>
      <c r="BK27" s="24">
        <f t="shared" si="3"/>
        <v>93.23635881836391</v>
      </c>
    </row>
    <row r="28" spans="1:63" s="25" customFormat="1" ht="15">
      <c r="A28" s="20"/>
      <c r="B28" s="7" t="s">
        <v>109</v>
      </c>
      <c r="C28" s="21">
        <v>0</v>
      </c>
      <c r="D28" s="22">
        <v>0</v>
      </c>
      <c r="E28" s="22">
        <v>0</v>
      </c>
      <c r="F28" s="22">
        <v>0</v>
      </c>
      <c r="G28" s="23">
        <v>0</v>
      </c>
      <c r="H28" s="21">
        <v>0.05303963253333334</v>
      </c>
      <c r="I28" s="22">
        <v>103.34395282466667</v>
      </c>
      <c r="J28" s="22">
        <v>0</v>
      </c>
      <c r="K28" s="22">
        <v>0</v>
      </c>
      <c r="L28" s="23">
        <v>5.283282662666667</v>
      </c>
      <c r="M28" s="21">
        <v>0</v>
      </c>
      <c r="N28" s="22">
        <v>0</v>
      </c>
      <c r="O28" s="22">
        <v>0</v>
      </c>
      <c r="P28" s="22">
        <v>0</v>
      </c>
      <c r="Q28" s="23">
        <v>0</v>
      </c>
      <c r="R28" s="21">
        <v>0.0030412633333333334</v>
      </c>
      <c r="S28" s="22">
        <v>0</v>
      </c>
      <c r="T28" s="22">
        <v>0</v>
      </c>
      <c r="U28" s="22">
        <v>0</v>
      </c>
      <c r="V28" s="23">
        <v>6.082526666666666</v>
      </c>
      <c r="W28" s="21">
        <v>0</v>
      </c>
      <c r="X28" s="22">
        <v>0</v>
      </c>
      <c r="Y28" s="22">
        <v>0</v>
      </c>
      <c r="Z28" s="22">
        <v>0</v>
      </c>
      <c r="AA28" s="23">
        <v>0</v>
      </c>
      <c r="AB28" s="21">
        <v>0</v>
      </c>
      <c r="AC28" s="22">
        <v>0</v>
      </c>
      <c r="AD28" s="22">
        <v>0</v>
      </c>
      <c r="AE28" s="22">
        <v>0</v>
      </c>
      <c r="AF28" s="23">
        <v>0</v>
      </c>
      <c r="AG28" s="21">
        <v>0</v>
      </c>
      <c r="AH28" s="22">
        <v>0</v>
      </c>
      <c r="AI28" s="22">
        <v>0</v>
      </c>
      <c r="AJ28" s="22">
        <v>0</v>
      </c>
      <c r="AK28" s="23">
        <v>0</v>
      </c>
      <c r="AL28" s="21">
        <v>0</v>
      </c>
      <c r="AM28" s="22">
        <v>0</v>
      </c>
      <c r="AN28" s="22">
        <v>0</v>
      </c>
      <c r="AO28" s="22">
        <v>0</v>
      </c>
      <c r="AP28" s="23">
        <v>0</v>
      </c>
      <c r="AQ28" s="21">
        <v>0</v>
      </c>
      <c r="AR28" s="22">
        <v>0</v>
      </c>
      <c r="AS28" s="22">
        <v>0</v>
      </c>
      <c r="AT28" s="22">
        <v>0</v>
      </c>
      <c r="AU28" s="23">
        <v>0</v>
      </c>
      <c r="AV28" s="21">
        <v>0.057006557199999995</v>
      </c>
      <c r="AW28" s="22">
        <v>6.5407085998702685</v>
      </c>
      <c r="AX28" s="22">
        <v>0</v>
      </c>
      <c r="AY28" s="22">
        <v>0</v>
      </c>
      <c r="AZ28" s="23">
        <v>6.0749668045666665</v>
      </c>
      <c r="BA28" s="21">
        <v>0</v>
      </c>
      <c r="BB28" s="22">
        <v>0</v>
      </c>
      <c r="BC28" s="22">
        <v>0</v>
      </c>
      <c r="BD28" s="22">
        <v>0</v>
      </c>
      <c r="BE28" s="23">
        <v>0</v>
      </c>
      <c r="BF28" s="21">
        <v>0.06847661643333332</v>
      </c>
      <c r="BG28" s="22">
        <v>0</v>
      </c>
      <c r="BH28" s="22">
        <v>0</v>
      </c>
      <c r="BI28" s="22">
        <v>0</v>
      </c>
      <c r="BJ28" s="23">
        <v>0.07783515790000001</v>
      </c>
      <c r="BK28" s="24">
        <f t="shared" si="3"/>
        <v>127.58483678583693</v>
      </c>
    </row>
    <row r="29" spans="1:63" s="25" customFormat="1" ht="15">
      <c r="A29" s="20"/>
      <c r="B29" s="7" t="s">
        <v>110</v>
      </c>
      <c r="C29" s="21">
        <v>0</v>
      </c>
      <c r="D29" s="22">
        <v>0</v>
      </c>
      <c r="E29" s="22">
        <v>0</v>
      </c>
      <c r="F29" s="22">
        <v>0</v>
      </c>
      <c r="G29" s="23">
        <v>0</v>
      </c>
      <c r="H29" s="21">
        <v>0.11712204126666666</v>
      </c>
      <c r="I29" s="22">
        <v>0.9735071399999999</v>
      </c>
      <c r="J29" s="22">
        <v>0</v>
      </c>
      <c r="K29" s="22">
        <v>0</v>
      </c>
      <c r="L29" s="23">
        <v>9.392880343466667</v>
      </c>
      <c r="M29" s="21">
        <v>0</v>
      </c>
      <c r="N29" s="22">
        <v>0</v>
      </c>
      <c r="O29" s="22">
        <v>0</v>
      </c>
      <c r="P29" s="22">
        <v>0</v>
      </c>
      <c r="Q29" s="23">
        <v>0</v>
      </c>
      <c r="R29" s="21">
        <v>0.05607461026666667</v>
      </c>
      <c r="S29" s="22">
        <v>0</v>
      </c>
      <c r="T29" s="22">
        <v>0</v>
      </c>
      <c r="U29" s="22">
        <v>0</v>
      </c>
      <c r="V29" s="23">
        <v>0.4239163833333333</v>
      </c>
      <c r="W29" s="21">
        <v>0</v>
      </c>
      <c r="X29" s="22">
        <v>0</v>
      </c>
      <c r="Y29" s="22">
        <v>0</v>
      </c>
      <c r="Z29" s="22">
        <v>0</v>
      </c>
      <c r="AA29" s="23">
        <v>0</v>
      </c>
      <c r="AB29" s="21">
        <v>0</v>
      </c>
      <c r="AC29" s="22">
        <v>0</v>
      </c>
      <c r="AD29" s="22">
        <v>0</v>
      </c>
      <c r="AE29" s="22">
        <v>0</v>
      </c>
      <c r="AF29" s="23">
        <v>0</v>
      </c>
      <c r="AG29" s="21">
        <v>0</v>
      </c>
      <c r="AH29" s="22">
        <v>0</v>
      </c>
      <c r="AI29" s="22">
        <v>0</v>
      </c>
      <c r="AJ29" s="22">
        <v>0</v>
      </c>
      <c r="AK29" s="23">
        <v>0</v>
      </c>
      <c r="AL29" s="21">
        <v>0</v>
      </c>
      <c r="AM29" s="22">
        <v>0</v>
      </c>
      <c r="AN29" s="22">
        <v>0</v>
      </c>
      <c r="AO29" s="22">
        <v>0</v>
      </c>
      <c r="AP29" s="23">
        <v>0</v>
      </c>
      <c r="AQ29" s="21">
        <v>0</v>
      </c>
      <c r="AR29" s="22">
        <v>0</v>
      </c>
      <c r="AS29" s="22">
        <v>0</v>
      </c>
      <c r="AT29" s="22">
        <v>0</v>
      </c>
      <c r="AU29" s="23">
        <v>0</v>
      </c>
      <c r="AV29" s="21">
        <v>0.5112031995333333</v>
      </c>
      <c r="AW29" s="22">
        <v>2.6116523285309707</v>
      </c>
      <c r="AX29" s="22">
        <v>0</v>
      </c>
      <c r="AY29" s="22">
        <v>0</v>
      </c>
      <c r="AZ29" s="23">
        <v>15.0321068145</v>
      </c>
      <c r="BA29" s="21">
        <v>0</v>
      </c>
      <c r="BB29" s="22">
        <v>0</v>
      </c>
      <c r="BC29" s="22">
        <v>0</v>
      </c>
      <c r="BD29" s="22">
        <v>0</v>
      </c>
      <c r="BE29" s="23">
        <v>0</v>
      </c>
      <c r="BF29" s="21">
        <v>0.11020421976666665</v>
      </c>
      <c r="BG29" s="22">
        <v>0.4438275874666667</v>
      </c>
      <c r="BH29" s="22">
        <v>0</v>
      </c>
      <c r="BI29" s="22">
        <v>0</v>
      </c>
      <c r="BJ29" s="23">
        <v>0.9890808455333333</v>
      </c>
      <c r="BK29" s="24">
        <f t="shared" si="3"/>
        <v>30.661575513664307</v>
      </c>
    </row>
    <row r="30" spans="1:63" s="25" customFormat="1" ht="15">
      <c r="A30" s="20"/>
      <c r="B30" s="7" t="s">
        <v>111</v>
      </c>
      <c r="C30" s="21">
        <v>0</v>
      </c>
      <c r="D30" s="22">
        <v>0</v>
      </c>
      <c r="E30" s="22">
        <v>0</v>
      </c>
      <c r="F30" s="22">
        <v>0</v>
      </c>
      <c r="G30" s="23">
        <v>0</v>
      </c>
      <c r="H30" s="21">
        <v>0.15690652746666667</v>
      </c>
      <c r="I30" s="22">
        <v>101.86330700443332</v>
      </c>
      <c r="J30" s="22">
        <v>0</v>
      </c>
      <c r="K30" s="22">
        <v>0</v>
      </c>
      <c r="L30" s="23">
        <v>91.72438493253334</v>
      </c>
      <c r="M30" s="21">
        <v>0</v>
      </c>
      <c r="N30" s="22">
        <v>0</v>
      </c>
      <c r="O30" s="22">
        <v>0</v>
      </c>
      <c r="P30" s="22">
        <v>0</v>
      </c>
      <c r="Q30" s="23">
        <v>0</v>
      </c>
      <c r="R30" s="21">
        <v>0.12752794786666669</v>
      </c>
      <c r="S30" s="22">
        <v>13.523730983766667</v>
      </c>
      <c r="T30" s="22">
        <v>0</v>
      </c>
      <c r="U30" s="22">
        <v>0</v>
      </c>
      <c r="V30" s="23">
        <v>4.752165708766668</v>
      </c>
      <c r="W30" s="21">
        <v>0</v>
      </c>
      <c r="X30" s="22">
        <v>0</v>
      </c>
      <c r="Y30" s="22">
        <v>0</v>
      </c>
      <c r="Z30" s="22">
        <v>0</v>
      </c>
      <c r="AA30" s="23">
        <v>0</v>
      </c>
      <c r="AB30" s="21">
        <v>0</v>
      </c>
      <c r="AC30" s="22">
        <v>0</v>
      </c>
      <c r="AD30" s="22">
        <v>0</v>
      </c>
      <c r="AE30" s="22">
        <v>0</v>
      </c>
      <c r="AF30" s="23">
        <v>0</v>
      </c>
      <c r="AG30" s="21">
        <v>0</v>
      </c>
      <c r="AH30" s="22">
        <v>0</v>
      </c>
      <c r="AI30" s="22">
        <v>0</v>
      </c>
      <c r="AJ30" s="22">
        <v>0</v>
      </c>
      <c r="AK30" s="23">
        <v>0</v>
      </c>
      <c r="AL30" s="21">
        <v>0</v>
      </c>
      <c r="AM30" s="22">
        <v>0</v>
      </c>
      <c r="AN30" s="22">
        <v>0</v>
      </c>
      <c r="AO30" s="22">
        <v>0</v>
      </c>
      <c r="AP30" s="23">
        <v>0</v>
      </c>
      <c r="AQ30" s="21">
        <v>0</v>
      </c>
      <c r="AR30" s="22">
        <v>0</v>
      </c>
      <c r="AS30" s="22">
        <v>0</v>
      </c>
      <c r="AT30" s="22">
        <v>0</v>
      </c>
      <c r="AU30" s="23">
        <v>0</v>
      </c>
      <c r="AV30" s="21">
        <v>0.3468144089333333</v>
      </c>
      <c r="AW30" s="22">
        <v>11.43606418861405</v>
      </c>
      <c r="AX30" s="22">
        <v>0</v>
      </c>
      <c r="AY30" s="22">
        <v>0</v>
      </c>
      <c r="AZ30" s="23">
        <v>22.0771932599</v>
      </c>
      <c r="BA30" s="21">
        <v>0</v>
      </c>
      <c r="BB30" s="22">
        <v>0</v>
      </c>
      <c r="BC30" s="22">
        <v>0</v>
      </c>
      <c r="BD30" s="22">
        <v>0</v>
      </c>
      <c r="BE30" s="23">
        <v>0</v>
      </c>
      <c r="BF30" s="21">
        <v>0.10895197060000002</v>
      </c>
      <c r="BG30" s="22">
        <v>0</v>
      </c>
      <c r="BH30" s="22">
        <v>0</v>
      </c>
      <c r="BI30" s="22">
        <v>0</v>
      </c>
      <c r="BJ30" s="23">
        <v>1.09390008</v>
      </c>
      <c r="BK30" s="24">
        <f t="shared" si="3"/>
        <v>247.21094701288072</v>
      </c>
    </row>
    <row r="31" spans="1:63" s="25" customFormat="1" ht="15">
      <c r="A31" s="20"/>
      <c r="B31" s="7" t="s">
        <v>112</v>
      </c>
      <c r="C31" s="21">
        <v>0</v>
      </c>
      <c r="D31" s="22">
        <v>0</v>
      </c>
      <c r="E31" s="22">
        <v>0</v>
      </c>
      <c r="F31" s="22">
        <v>0</v>
      </c>
      <c r="G31" s="23">
        <v>0</v>
      </c>
      <c r="H31" s="21">
        <v>0.12238308473333334</v>
      </c>
      <c r="I31" s="22">
        <v>1.0834749639999999</v>
      </c>
      <c r="J31" s="22">
        <v>0</v>
      </c>
      <c r="K31" s="22">
        <v>0</v>
      </c>
      <c r="L31" s="23">
        <v>1.5767177826000003</v>
      </c>
      <c r="M31" s="21">
        <v>0</v>
      </c>
      <c r="N31" s="22">
        <v>0</v>
      </c>
      <c r="O31" s="22">
        <v>0</v>
      </c>
      <c r="P31" s="22">
        <v>0</v>
      </c>
      <c r="Q31" s="23">
        <v>0</v>
      </c>
      <c r="R31" s="21">
        <v>0.21811909916666666</v>
      </c>
      <c r="S31" s="22">
        <v>6.783412908433334</v>
      </c>
      <c r="T31" s="22">
        <v>0</v>
      </c>
      <c r="U31" s="22">
        <v>0</v>
      </c>
      <c r="V31" s="23">
        <v>5.234110224233332</v>
      </c>
      <c r="W31" s="21">
        <v>0</v>
      </c>
      <c r="X31" s="22">
        <v>0</v>
      </c>
      <c r="Y31" s="22">
        <v>0</v>
      </c>
      <c r="Z31" s="22">
        <v>0</v>
      </c>
      <c r="AA31" s="23">
        <v>0</v>
      </c>
      <c r="AB31" s="21">
        <v>0</v>
      </c>
      <c r="AC31" s="22">
        <v>0</v>
      </c>
      <c r="AD31" s="22">
        <v>0</v>
      </c>
      <c r="AE31" s="22">
        <v>0</v>
      </c>
      <c r="AF31" s="23">
        <v>0</v>
      </c>
      <c r="AG31" s="21">
        <v>0</v>
      </c>
      <c r="AH31" s="22">
        <v>0</v>
      </c>
      <c r="AI31" s="22">
        <v>0</v>
      </c>
      <c r="AJ31" s="22">
        <v>0</v>
      </c>
      <c r="AK31" s="23">
        <v>0</v>
      </c>
      <c r="AL31" s="21">
        <v>0</v>
      </c>
      <c r="AM31" s="22">
        <v>0</v>
      </c>
      <c r="AN31" s="22">
        <v>0</v>
      </c>
      <c r="AO31" s="22">
        <v>0</v>
      </c>
      <c r="AP31" s="23">
        <v>0</v>
      </c>
      <c r="AQ31" s="21">
        <v>0</v>
      </c>
      <c r="AR31" s="22">
        <v>0</v>
      </c>
      <c r="AS31" s="22">
        <v>0</v>
      </c>
      <c r="AT31" s="22">
        <v>0</v>
      </c>
      <c r="AU31" s="23">
        <v>0</v>
      </c>
      <c r="AV31" s="21">
        <v>1.144384883066667</v>
      </c>
      <c r="AW31" s="22">
        <v>2.523226885805852</v>
      </c>
      <c r="AX31" s="22">
        <v>0</v>
      </c>
      <c r="AY31" s="22">
        <v>0</v>
      </c>
      <c r="AZ31" s="23">
        <v>13.879238041233334</v>
      </c>
      <c r="BA31" s="21">
        <v>0</v>
      </c>
      <c r="BB31" s="22">
        <v>0</v>
      </c>
      <c r="BC31" s="22">
        <v>0</v>
      </c>
      <c r="BD31" s="22">
        <v>0</v>
      </c>
      <c r="BE31" s="23">
        <v>0</v>
      </c>
      <c r="BF31" s="21">
        <v>1.3966613386333335</v>
      </c>
      <c r="BG31" s="22">
        <v>1.4691606104333335</v>
      </c>
      <c r="BH31" s="22">
        <v>0</v>
      </c>
      <c r="BI31" s="22">
        <v>0</v>
      </c>
      <c r="BJ31" s="23">
        <v>5.473454986166666</v>
      </c>
      <c r="BK31" s="24">
        <f t="shared" si="3"/>
        <v>40.904344808505854</v>
      </c>
    </row>
    <row r="32" spans="1:63" s="25" customFormat="1" ht="15">
      <c r="A32" s="20"/>
      <c r="B32" s="7" t="s">
        <v>113</v>
      </c>
      <c r="C32" s="21">
        <v>0</v>
      </c>
      <c r="D32" s="22">
        <v>0</v>
      </c>
      <c r="E32" s="22">
        <v>0</v>
      </c>
      <c r="F32" s="22">
        <v>0</v>
      </c>
      <c r="G32" s="23">
        <v>0</v>
      </c>
      <c r="H32" s="21">
        <v>0.11011307629999999</v>
      </c>
      <c r="I32" s="22">
        <v>53.64290791053333</v>
      </c>
      <c r="J32" s="22">
        <v>0</v>
      </c>
      <c r="K32" s="22">
        <v>0</v>
      </c>
      <c r="L32" s="23">
        <v>48.0342617362</v>
      </c>
      <c r="M32" s="21">
        <v>0</v>
      </c>
      <c r="N32" s="22">
        <v>0</v>
      </c>
      <c r="O32" s="22">
        <v>0</v>
      </c>
      <c r="P32" s="22">
        <v>0</v>
      </c>
      <c r="Q32" s="23">
        <v>0</v>
      </c>
      <c r="R32" s="21">
        <v>0.06185602276666668</v>
      </c>
      <c r="S32" s="22">
        <v>0.030101133333333332</v>
      </c>
      <c r="T32" s="22">
        <v>0</v>
      </c>
      <c r="U32" s="22">
        <v>0</v>
      </c>
      <c r="V32" s="23">
        <v>0.4493557387</v>
      </c>
      <c r="W32" s="21">
        <v>0</v>
      </c>
      <c r="X32" s="22">
        <v>0</v>
      </c>
      <c r="Y32" s="22">
        <v>0</v>
      </c>
      <c r="Z32" s="22">
        <v>0</v>
      </c>
      <c r="AA32" s="23">
        <v>0</v>
      </c>
      <c r="AB32" s="21">
        <v>0</v>
      </c>
      <c r="AC32" s="22">
        <v>0</v>
      </c>
      <c r="AD32" s="22">
        <v>0</v>
      </c>
      <c r="AE32" s="22">
        <v>0</v>
      </c>
      <c r="AF32" s="23">
        <v>0</v>
      </c>
      <c r="AG32" s="21">
        <v>0</v>
      </c>
      <c r="AH32" s="22">
        <v>0</v>
      </c>
      <c r="AI32" s="22">
        <v>0</v>
      </c>
      <c r="AJ32" s="22">
        <v>0</v>
      </c>
      <c r="AK32" s="23">
        <v>0</v>
      </c>
      <c r="AL32" s="21">
        <v>0</v>
      </c>
      <c r="AM32" s="22">
        <v>0</v>
      </c>
      <c r="AN32" s="22">
        <v>0</v>
      </c>
      <c r="AO32" s="22">
        <v>0</v>
      </c>
      <c r="AP32" s="23">
        <v>0</v>
      </c>
      <c r="AQ32" s="21">
        <v>0</v>
      </c>
      <c r="AR32" s="22">
        <v>0</v>
      </c>
      <c r="AS32" s="22">
        <v>0</v>
      </c>
      <c r="AT32" s="22">
        <v>0</v>
      </c>
      <c r="AU32" s="23">
        <v>0</v>
      </c>
      <c r="AV32" s="21">
        <v>0.3066121703</v>
      </c>
      <c r="AW32" s="22">
        <v>2.4835066186673984</v>
      </c>
      <c r="AX32" s="22">
        <v>0</v>
      </c>
      <c r="AY32" s="22">
        <v>0</v>
      </c>
      <c r="AZ32" s="23">
        <v>8.491770300599999</v>
      </c>
      <c r="BA32" s="21">
        <v>0</v>
      </c>
      <c r="BB32" s="22">
        <v>0</v>
      </c>
      <c r="BC32" s="22">
        <v>0</v>
      </c>
      <c r="BD32" s="22">
        <v>0</v>
      </c>
      <c r="BE32" s="23">
        <v>0</v>
      </c>
      <c r="BF32" s="21">
        <v>0.1479135079</v>
      </c>
      <c r="BG32" s="22">
        <v>0</v>
      </c>
      <c r="BH32" s="22">
        <v>0</v>
      </c>
      <c r="BI32" s="22">
        <v>0</v>
      </c>
      <c r="BJ32" s="23">
        <v>2.449204705733333</v>
      </c>
      <c r="BK32" s="24">
        <f t="shared" si="3"/>
        <v>116.20760292103407</v>
      </c>
    </row>
    <row r="33" spans="1:63" s="25" customFormat="1" ht="15">
      <c r="A33" s="20"/>
      <c r="B33" s="7" t="s">
        <v>114</v>
      </c>
      <c r="C33" s="21">
        <v>0</v>
      </c>
      <c r="D33" s="22">
        <v>0</v>
      </c>
      <c r="E33" s="22">
        <v>0</v>
      </c>
      <c r="F33" s="22">
        <v>0</v>
      </c>
      <c r="G33" s="23">
        <v>0</v>
      </c>
      <c r="H33" s="21">
        <v>0.12212961763333334</v>
      </c>
      <c r="I33" s="22">
        <v>345.03447866656666</v>
      </c>
      <c r="J33" s="22">
        <v>0</v>
      </c>
      <c r="K33" s="22">
        <v>0</v>
      </c>
      <c r="L33" s="23">
        <v>22.902120715833334</v>
      </c>
      <c r="M33" s="21">
        <v>0</v>
      </c>
      <c r="N33" s="22">
        <v>0</v>
      </c>
      <c r="O33" s="22">
        <v>0</v>
      </c>
      <c r="P33" s="22">
        <v>0</v>
      </c>
      <c r="Q33" s="23">
        <v>0</v>
      </c>
      <c r="R33" s="21">
        <v>0.0627992575</v>
      </c>
      <c r="S33" s="22">
        <v>1.1291904586666668</v>
      </c>
      <c r="T33" s="22">
        <v>0</v>
      </c>
      <c r="U33" s="22">
        <v>0</v>
      </c>
      <c r="V33" s="23">
        <v>2.173660178233333</v>
      </c>
      <c r="W33" s="21">
        <v>0</v>
      </c>
      <c r="X33" s="22">
        <v>0</v>
      </c>
      <c r="Y33" s="22">
        <v>0</v>
      </c>
      <c r="Z33" s="22">
        <v>0</v>
      </c>
      <c r="AA33" s="23">
        <v>0</v>
      </c>
      <c r="AB33" s="21">
        <v>0</v>
      </c>
      <c r="AC33" s="22">
        <v>0</v>
      </c>
      <c r="AD33" s="22">
        <v>0</v>
      </c>
      <c r="AE33" s="22">
        <v>0</v>
      </c>
      <c r="AF33" s="23">
        <v>0</v>
      </c>
      <c r="AG33" s="21">
        <v>0</v>
      </c>
      <c r="AH33" s="22">
        <v>0</v>
      </c>
      <c r="AI33" s="22">
        <v>0</v>
      </c>
      <c r="AJ33" s="22">
        <v>0</v>
      </c>
      <c r="AK33" s="23">
        <v>0</v>
      </c>
      <c r="AL33" s="21">
        <v>0</v>
      </c>
      <c r="AM33" s="22">
        <v>0</v>
      </c>
      <c r="AN33" s="22">
        <v>0</v>
      </c>
      <c r="AO33" s="22">
        <v>0</v>
      </c>
      <c r="AP33" s="23">
        <v>0</v>
      </c>
      <c r="AQ33" s="21">
        <v>0</v>
      </c>
      <c r="AR33" s="22">
        <v>0</v>
      </c>
      <c r="AS33" s="22">
        <v>0</v>
      </c>
      <c r="AT33" s="22">
        <v>0</v>
      </c>
      <c r="AU33" s="23">
        <v>0</v>
      </c>
      <c r="AV33" s="21">
        <v>0.4684846958333333</v>
      </c>
      <c r="AW33" s="22">
        <v>1.1938495993392522</v>
      </c>
      <c r="AX33" s="22">
        <v>0</v>
      </c>
      <c r="AY33" s="22">
        <v>0</v>
      </c>
      <c r="AZ33" s="23">
        <v>13.476296490933331</v>
      </c>
      <c r="BA33" s="21">
        <v>0</v>
      </c>
      <c r="BB33" s="22">
        <v>0</v>
      </c>
      <c r="BC33" s="22">
        <v>0</v>
      </c>
      <c r="BD33" s="22">
        <v>0</v>
      </c>
      <c r="BE33" s="23">
        <v>0</v>
      </c>
      <c r="BF33" s="21">
        <v>0.10449957716666668</v>
      </c>
      <c r="BG33" s="22">
        <v>0</v>
      </c>
      <c r="BH33" s="22">
        <v>0</v>
      </c>
      <c r="BI33" s="22">
        <v>0</v>
      </c>
      <c r="BJ33" s="23">
        <v>25.0929058521</v>
      </c>
      <c r="BK33" s="24">
        <f t="shared" si="3"/>
        <v>411.76041510980593</v>
      </c>
    </row>
    <row r="34" spans="1:63" s="25" customFormat="1" ht="15">
      <c r="A34" s="20"/>
      <c r="B34" s="7" t="s">
        <v>115</v>
      </c>
      <c r="C34" s="21">
        <v>0</v>
      </c>
      <c r="D34" s="22">
        <v>0</v>
      </c>
      <c r="E34" s="22">
        <v>0</v>
      </c>
      <c r="F34" s="22">
        <v>0</v>
      </c>
      <c r="G34" s="23">
        <v>0</v>
      </c>
      <c r="H34" s="21">
        <v>0.049009174399999994</v>
      </c>
      <c r="I34" s="22">
        <v>90.62523733333333</v>
      </c>
      <c r="J34" s="22">
        <v>0</v>
      </c>
      <c r="K34" s="22">
        <v>0</v>
      </c>
      <c r="L34" s="23">
        <v>5.606488572266666</v>
      </c>
      <c r="M34" s="21">
        <v>0</v>
      </c>
      <c r="N34" s="22">
        <v>0</v>
      </c>
      <c r="O34" s="22">
        <v>0</v>
      </c>
      <c r="P34" s="22">
        <v>0</v>
      </c>
      <c r="Q34" s="23">
        <v>0</v>
      </c>
      <c r="R34" s="21">
        <v>0.007279830066666666</v>
      </c>
      <c r="S34" s="22">
        <v>0</v>
      </c>
      <c r="T34" s="22">
        <v>0</v>
      </c>
      <c r="U34" s="22">
        <v>0</v>
      </c>
      <c r="V34" s="23">
        <v>0</v>
      </c>
      <c r="W34" s="21">
        <v>0</v>
      </c>
      <c r="X34" s="22">
        <v>0</v>
      </c>
      <c r="Y34" s="22">
        <v>0</v>
      </c>
      <c r="Z34" s="22">
        <v>0</v>
      </c>
      <c r="AA34" s="23">
        <v>0</v>
      </c>
      <c r="AB34" s="21">
        <v>0</v>
      </c>
      <c r="AC34" s="22">
        <v>0</v>
      </c>
      <c r="AD34" s="22">
        <v>0</v>
      </c>
      <c r="AE34" s="22">
        <v>0</v>
      </c>
      <c r="AF34" s="23">
        <v>0</v>
      </c>
      <c r="AG34" s="21">
        <v>0</v>
      </c>
      <c r="AH34" s="22">
        <v>0</v>
      </c>
      <c r="AI34" s="22">
        <v>0</v>
      </c>
      <c r="AJ34" s="22">
        <v>0</v>
      </c>
      <c r="AK34" s="23">
        <v>0</v>
      </c>
      <c r="AL34" s="21">
        <v>0</v>
      </c>
      <c r="AM34" s="22">
        <v>0</v>
      </c>
      <c r="AN34" s="22">
        <v>0</v>
      </c>
      <c r="AO34" s="22">
        <v>0</v>
      </c>
      <c r="AP34" s="23">
        <v>0</v>
      </c>
      <c r="AQ34" s="21">
        <v>0</v>
      </c>
      <c r="AR34" s="22">
        <v>0</v>
      </c>
      <c r="AS34" s="22">
        <v>0</v>
      </c>
      <c r="AT34" s="22">
        <v>0</v>
      </c>
      <c r="AU34" s="23">
        <v>0</v>
      </c>
      <c r="AV34" s="21">
        <v>0.4193556932666666</v>
      </c>
      <c r="AW34" s="22">
        <v>1.0927855882214281</v>
      </c>
      <c r="AX34" s="22">
        <v>0</v>
      </c>
      <c r="AY34" s="22">
        <v>0</v>
      </c>
      <c r="AZ34" s="23">
        <v>34.070737466633325</v>
      </c>
      <c r="BA34" s="21">
        <v>0</v>
      </c>
      <c r="BB34" s="22">
        <v>0</v>
      </c>
      <c r="BC34" s="22">
        <v>0</v>
      </c>
      <c r="BD34" s="22">
        <v>0</v>
      </c>
      <c r="BE34" s="23">
        <v>0</v>
      </c>
      <c r="BF34" s="21">
        <v>0.018411261666666665</v>
      </c>
      <c r="BG34" s="22">
        <v>0</v>
      </c>
      <c r="BH34" s="22">
        <v>0</v>
      </c>
      <c r="BI34" s="22">
        <v>0</v>
      </c>
      <c r="BJ34" s="23">
        <v>0.22568643333333333</v>
      </c>
      <c r="BK34" s="24">
        <f t="shared" si="3"/>
        <v>132.1149913531881</v>
      </c>
    </row>
    <row r="35" spans="1:63" s="25" customFormat="1" ht="15">
      <c r="A35" s="20"/>
      <c r="B35" s="7" t="s">
        <v>116</v>
      </c>
      <c r="C35" s="21">
        <v>0</v>
      </c>
      <c r="D35" s="22">
        <v>0</v>
      </c>
      <c r="E35" s="22">
        <v>0</v>
      </c>
      <c r="F35" s="22">
        <v>0</v>
      </c>
      <c r="G35" s="23">
        <v>0</v>
      </c>
      <c r="H35" s="21">
        <v>0.07976941833333331</v>
      </c>
      <c r="I35" s="22">
        <v>111.99022890136666</v>
      </c>
      <c r="J35" s="22">
        <v>0</v>
      </c>
      <c r="K35" s="22">
        <v>0</v>
      </c>
      <c r="L35" s="23">
        <v>13.238306311966666</v>
      </c>
      <c r="M35" s="21">
        <v>0</v>
      </c>
      <c r="N35" s="22">
        <v>0</v>
      </c>
      <c r="O35" s="22">
        <v>0</v>
      </c>
      <c r="P35" s="22">
        <v>0</v>
      </c>
      <c r="Q35" s="23">
        <v>0</v>
      </c>
      <c r="R35" s="21">
        <v>0.04783090046666666</v>
      </c>
      <c r="S35" s="22">
        <v>0</v>
      </c>
      <c r="T35" s="22">
        <v>0</v>
      </c>
      <c r="U35" s="22">
        <v>0</v>
      </c>
      <c r="V35" s="23">
        <v>0</v>
      </c>
      <c r="W35" s="21">
        <v>0</v>
      </c>
      <c r="X35" s="22">
        <v>0</v>
      </c>
      <c r="Y35" s="22">
        <v>0</v>
      </c>
      <c r="Z35" s="22">
        <v>0</v>
      </c>
      <c r="AA35" s="23">
        <v>0</v>
      </c>
      <c r="AB35" s="21">
        <v>0</v>
      </c>
      <c r="AC35" s="22">
        <v>0</v>
      </c>
      <c r="AD35" s="22">
        <v>0</v>
      </c>
      <c r="AE35" s="22">
        <v>0</v>
      </c>
      <c r="AF35" s="23">
        <v>0</v>
      </c>
      <c r="AG35" s="21">
        <v>0</v>
      </c>
      <c r="AH35" s="22">
        <v>0</v>
      </c>
      <c r="AI35" s="22">
        <v>0</v>
      </c>
      <c r="AJ35" s="22">
        <v>0</v>
      </c>
      <c r="AK35" s="23">
        <v>0</v>
      </c>
      <c r="AL35" s="21">
        <v>0</v>
      </c>
      <c r="AM35" s="22">
        <v>0</v>
      </c>
      <c r="AN35" s="22">
        <v>0</v>
      </c>
      <c r="AO35" s="22">
        <v>0</v>
      </c>
      <c r="AP35" s="23">
        <v>0</v>
      </c>
      <c r="AQ35" s="21">
        <v>0</v>
      </c>
      <c r="AR35" s="22">
        <v>0</v>
      </c>
      <c r="AS35" s="22">
        <v>0</v>
      </c>
      <c r="AT35" s="22">
        <v>0</v>
      </c>
      <c r="AU35" s="23">
        <v>0</v>
      </c>
      <c r="AV35" s="21">
        <v>0.07825334496666667</v>
      </c>
      <c r="AW35" s="22">
        <v>0.34394415662969</v>
      </c>
      <c r="AX35" s="22">
        <v>0</v>
      </c>
      <c r="AY35" s="22">
        <v>0</v>
      </c>
      <c r="AZ35" s="23">
        <v>3.5813345094</v>
      </c>
      <c r="BA35" s="21">
        <v>0</v>
      </c>
      <c r="BB35" s="22">
        <v>0</v>
      </c>
      <c r="BC35" s="22">
        <v>0</v>
      </c>
      <c r="BD35" s="22">
        <v>0</v>
      </c>
      <c r="BE35" s="23">
        <v>0</v>
      </c>
      <c r="BF35" s="21">
        <v>0.032023339299999995</v>
      </c>
      <c r="BG35" s="22">
        <v>0</v>
      </c>
      <c r="BH35" s="22">
        <v>0</v>
      </c>
      <c r="BI35" s="22">
        <v>0</v>
      </c>
      <c r="BJ35" s="23">
        <v>2.1348258</v>
      </c>
      <c r="BK35" s="24">
        <f t="shared" si="3"/>
        <v>131.52651668242967</v>
      </c>
    </row>
    <row r="36" spans="1:63" s="25" customFormat="1" ht="15">
      <c r="A36" s="20"/>
      <c r="B36" s="7" t="s">
        <v>117</v>
      </c>
      <c r="C36" s="21">
        <v>0</v>
      </c>
      <c r="D36" s="22">
        <v>0</v>
      </c>
      <c r="E36" s="22">
        <v>0</v>
      </c>
      <c r="F36" s="22">
        <v>0</v>
      </c>
      <c r="G36" s="23">
        <v>0</v>
      </c>
      <c r="H36" s="21">
        <v>0.5526801370666667</v>
      </c>
      <c r="I36" s="22">
        <v>10.3923039932</v>
      </c>
      <c r="J36" s="22">
        <v>0</v>
      </c>
      <c r="K36" s="22">
        <v>0</v>
      </c>
      <c r="L36" s="23">
        <v>9.991871677066667</v>
      </c>
      <c r="M36" s="21">
        <v>0</v>
      </c>
      <c r="N36" s="22">
        <v>0</v>
      </c>
      <c r="O36" s="22">
        <v>0</v>
      </c>
      <c r="P36" s="22">
        <v>0</v>
      </c>
      <c r="Q36" s="23">
        <v>0</v>
      </c>
      <c r="R36" s="21">
        <v>0.5251182203333333</v>
      </c>
      <c r="S36" s="22">
        <v>0.024174725</v>
      </c>
      <c r="T36" s="22">
        <v>0</v>
      </c>
      <c r="U36" s="22">
        <v>0</v>
      </c>
      <c r="V36" s="23">
        <v>5.780665161733332</v>
      </c>
      <c r="W36" s="21">
        <v>0</v>
      </c>
      <c r="X36" s="22">
        <v>0</v>
      </c>
      <c r="Y36" s="22">
        <v>0</v>
      </c>
      <c r="Z36" s="22">
        <v>0</v>
      </c>
      <c r="AA36" s="23">
        <v>0</v>
      </c>
      <c r="AB36" s="21">
        <v>0</v>
      </c>
      <c r="AC36" s="22">
        <v>0</v>
      </c>
      <c r="AD36" s="22">
        <v>0</v>
      </c>
      <c r="AE36" s="22">
        <v>0</v>
      </c>
      <c r="AF36" s="23">
        <v>0</v>
      </c>
      <c r="AG36" s="21">
        <v>0</v>
      </c>
      <c r="AH36" s="22">
        <v>0</v>
      </c>
      <c r="AI36" s="22">
        <v>0</v>
      </c>
      <c r="AJ36" s="22">
        <v>0</v>
      </c>
      <c r="AK36" s="23">
        <v>0</v>
      </c>
      <c r="AL36" s="21">
        <v>0</v>
      </c>
      <c r="AM36" s="22">
        <v>0</v>
      </c>
      <c r="AN36" s="22">
        <v>0</v>
      </c>
      <c r="AO36" s="22">
        <v>0</v>
      </c>
      <c r="AP36" s="23">
        <v>0</v>
      </c>
      <c r="AQ36" s="21">
        <v>0</v>
      </c>
      <c r="AR36" s="22">
        <v>0</v>
      </c>
      <c r="AS36" s="22">
        <v>0</v>
      </c>
      <c r="AT36" s="22">
        <v>0</v>
      </c>
      <c r="AU36" s="23">
        <v>0</v>
      </c>
      <c r="AV36" s="21">
        <v>3.4686477986666673</v>
      </c>
      <c r="AW36" s="22">
        <v>8.19005755210943</v>
      </c>
      <c r="AX36" s="22">
        <v>0.09582823333333333</v>
      </c>
      <c r="AY36" s="22">
        <v>0</v>
      </c>
      <c r="AZ36" s="23">
        <v>22.70161562023334</v>
      </c>
      <c r="BA36" s="21">
        <v>0</v>
      </c>
      <c r="BB36" s="22">
        <v>0</v>
      </c>
      <c r="BC36" s="22">
        <v>0</v>
      </c>
      <c r="BD36" s="22">
        <v>0</v>
      </c>
      <c r="BE36" s="23">
        <v>0</v>
      </c>
      <c r="BF36" s="21">
        <v>2.488801425933334</v>
      </c>
      <c r="BG36" s="22">
        <v>14.461865128400001</v>
      </c>
      <c r="BH36" s="22">
        <v>0</v>
      </c>
      <c r="BI36" s="22">
        <v>0</v>
      </c>
      <c r="BJ36" s="23">
        <v>26.51886093213333</v>
      </c>
      <c r="BK36" s="24">
        <f aca="true" t="shared" si="4" ref="BK36:BK45">SUM(C36:BJ36)</f>
        <v>105.19249060520943</v>
      </c>
    </row>
    <row r="37" spans="1:63" s="25" customFormat="1" ht="15">
      <c r="A37" s="20"/>
      <c r="B37" s="7" t="s">
        <v>118</v>
      </c>
      <c r="C37" s="21">
        <v>0</v>
      </c>
      <c r="D37" s="22">
        <v>0</v>
      </c>
      <c r="E37" s="22">
        <v>0</v>
      </c>
      <c r="F37" s="22">
        <v>0</v>
      </c>
      <c r="G37" s="23">
        <v>0</v>
      </c>
      <c r="H37" s="21">
        <v>0.10178385060000002</v>
      </c>
      <c r="I37" s="22">
        <v>22.38272322</v>
      </c>
      <c r="J37" s="22">
        <v>0</v>
      </c>
      <c r="K37" s="22">
        <v>0</v>
      </c>
      <c r="L37" s="23">
        <v>3.4350193019999997</v>
      </c>
      <c r="M37" s="21">
        <v>0</v>
      </c>
      <c r="N37" s="22">
        <v>0</v>
      </c>
      <c r="O37" s="22">
        <v>0</v>
      </c>
      <c r="P37" s="22">
        <v>0</v>
      </c>
      <c r="Q37" s="23">
        <v>0</v>
      </c>
      <c r="R37" s="21">
        <v>0.020209027799999998</v>
      </c>
      <c r="S37" s="22">
        <v>0</v>
      </c>
      <c r="T37" s="22">
        <v>0</v>
      </c>
      <c r="U37" s="22">
        <v>0</v>
      </c>
      <c r="V37" s="23">
        <v>10.418433240699997</v>
      </c>
      <c r="W37" s="21">
        <v>0</v>
      </c>
      <c r="X37" s="22">
        <v>0</v>
      </c>
      <c r="Y37" s="22">
        <v>0</v>
      </c>
      <c r="Z37" s="22">
        <v>0</v>
      </c>
      <c r="AA37" s="23">
        <v>0</v>
      </c>
      <c r="AB37" s="21">
        <v>0</v>
      </c>
      <c r="AC37" s="22">
        <v>0</v>
      </c>
      <c r="AD37" s="22">
        <v>0</v>
      </c>
      <c r="AE37" s="22">
        <v>0</v>
      </c>
      <c r="AF37" s="23">
        <v>0</v>
      </c>
      <c r="AG37" s="21">
        <v>0</v>
      </c>
      <c r="AH37" s="22">
        <v>0</v>
      </c>
      <c r="AI37" s="22">
        <v>0</v>
      </c>
      <c r="AJ37" s="22">
        <v>0</v>
      </c>
      <c r="AK37" s="23">
        <v>0</v>
      </c>
      <c r="AL37" s="21">
        <v>0</v>
      </c>
      <c r="AM37" s="22">
        <v>0</v>
      </c>
      <c r="AN37" s="22">
        <v>0</v>
      </c>
      <c r="AO37" s="22">
        <v>0</v>
      </c>
      <c r="AP37" s="23">
        <v>0</v>
      </c>
      <c r="AQ37" s="21">
        <v>0</v>
      </c>
      <c r="AR37" s="22">
        <v>0</v>
      </c>
      <c r="AS37" s="22">
        <v>0</v>
      </c>
      <c r="AT37" s="22">
        <v>0</v>
      </c>
      <c r="AU37" s="23">
        <v>0</v>
      </c>
      <c r="AV37" s="21">
        <v>0.0704712531</v>
      </c>
      <c r="AW37" s="22">
        <v>9.018431720356523</v>
      </c>
      <c r="AX37" s="22">
        <v>0</v>
      </c>
      <c r="AY37" s="22">
        <v>0</v>
      </c>
      <c r="AZ37" s="23">
        <v>5.532081076066666</v>
      </c>
      <c r="BA37" s="21">
        <v>0</v>
      </c>
      <c r="BB37" s="22">
        <v>0</v>
      </c>
      <c r="BC37" s="22">
        <v>0</v>
      </c>
      <c r="BD37" s="22">
        <v>0</v>
      </c>
      <c r="BE37" s="23">
        <v>0</v>
      </c>
      <c r="BF37" s="21">
        <v>0.018349731</v>
      </c>
      <c r="BG37" s="22">
        <v>0</v>
      </c>
      <c r="BH37" s="22">
        <v>0</v>
      </c>
      <c r="BI37" s="22">
        <v>0</v>
      </c>
      <c r="BJ37" s="23">
        <v>0.62562419</v>
      </c>
      <c r="BK37" s="24">
        <f t="shared" si="4"/>
        <v>51.62312661162319</v>
      </c>
    </row>
    <row r="38" spans="1:63" s="25" customFormat="1" ht="15">
      <c r="A38" s="20"/>
      <c r="B38" s="7" t="s">
        <v>119</v>
      </c>
      <c r="C38" s="21">
        <v>0</v>
      </c>
      <c r="D38" s="22">
        <v>5.6111716666666664</v>
      </c>
      <c r="E38" s="22">
        <v>0</v>
      </c>
      <c r="F38" s="22">
        <v>0</v>
      </c>
      <c r="G38" s="23">
        <v>0</v>
      </c>
      <c r="H38" s="21">
        <v>0.1465237649</v>
      </c>
      <c r="I38" s="22">
        <v>0</v>
      </c>
      <c r="J38" s="22">
        <v>0</v>
      </c>
      <c r="K38" s="22">
        <v>0</v>
      </c>
      <c r="L38" s="23">
        <v>0.17035517179999998</v>
      </c>
      <c r="M38" s="21">
        <v>0</v>
      </c>
      <c r="N38" s="22">
        <v>0</v>
      </c>
      <c r="O38" s="22">
        <v>0</v>
      </c>
      <c r="P38" s="22">
        <v>0</v>
      </c>
      <c r="Q38" s="23">
        <v>0</v>
      </c>
      <c r="R38" s="21">
        <v>0.0641502588</v>
      </c>
      <c r="S38" s="22">
        <v>0</v>
      </c>
      <c r="T38" s="22">
        <v>0</v>
      </c>
      <c r="U38" s="22">
        <v>0</v>
      </c>
      <c r="V38" s="23">
        <v>0.044889373333333336</v>
      </c>
      <c r="W38" s="21">
        <v>0</v>
      </c>
      <c r="X38" s="22">
        <v>0</v>
      </c>
      <c r="Y38" s="22">
        <v>0</v>
      </c>
      <c r="Z38" s="22">
        <v>0</v>
      </c>
      <c r="AA38" s="23">
        <v>0</v>
      </c>
      <c r="AB38" s="21">
        <v>0</v>
      </c>
      <c r="AC38" s="22">
        <v>0</v>
      </c>
      <c r="AD38" s="22">
        <v>0</v>
      </c>
      <c r="AE38" s="22">
        <v>0</v>
      </c>
      <c r="AF38" s="23">
        <v>0</v>
      </c>
      <c r="AG38" s="21">
        <v>0</v>
      </c>
      <c r="AH38" s="22">
        <v>0</v>
      </c>
      <c r="AI38" s="22">
        <v>0</v>
      </c>
      <c r="AJ38" s="22">
        <v>0</v>
      </c>
      <c r="AK38" s="23">
        <v>0</v>
      </c>
      <c r="AL38" s="21">
        <v>0</v>
      </c>
      <c r="AM38" s="22">
        <v>0</v>
      </c>
      <c r="AN38" s="22">
        <v>0</v>
      </c>
      <c r="AO38" s="22">
        <v>0</v>
      </c>
      <c r="AP38" s="23">
        <v>0</v>
      </c>
      <c r="AQ38" s="21">
        <v>0</v>
      </c>
      <c r="AR38" s="22">
        <v>0</v>
      </c>
      <c r="AS38" s="22">
        <v>0</v>
      </c>
      <c r="AT38" s="22">
        <v>0</v>
      </c>
      <c r="AU38" s="23">
        <v>0</v>
      </c>
      <c r="AV38" s="21">
        <v>1.1431921154000002</v>
      </c>
      <c r="AW38" s="22">
        <v>3.0781879329652417</v>
      </c>
      <c r="AX38" s="22">
        <v>0</v>
      </c>
      <c r="AY38" s="22">
        <v>0</v>
      </c>
      <c r="AZ38" s="23">
        <v>24.99402635926666</v>
      </c>
      <c r="BA38" s="21">
        <v>0</v>
      </c>
      <c r="BB38" s="22">
        <v>0</v>
      </c>
      <c r="BC38" s="22">
        <v>0</v>
      </c>
      <c r="BD38" s="22">
        <v>0</v>
      </c>
      <c r="BE38" s="23">
        <v>0</v>
      </c>
      <c r="BF38" s="21">
        <v>0.1260553863666667</v>
      </c>
      <c r="BG38" s="22">
        <v>1.648386</v>
      </c>
      <c r="BH38" s="22">
        <v>0</v>
      </c>
      <c r="BI38" s="22">
        <v>0</v>
      </c>
      <c r="BJ38" s="23">
        <v>0.26374176</v>
      </c>
      <c r="BK38" s="24">
        <f t="shared" si="4"/>
        <v>37.290679789498576</v>
      </c>
    </row>
    <row r="39" spans="1:63" s="25" customFormat="1" ht="15">
      <c r="A39" s="20"/>
      <c r="B39" s="7" t="s">
        <v>120</v>
      </c>
      <c r="C39" s="21">
        <v>0</v>
      </c>
      <c r="D39" s="22">
        <v>0</v>
      </c>
      <c r="E39" s="22">
        <v>0</v>
      </c>
      <c r="F39" s="22">
        <v>0</v>
      </c>
      <c r="G39" s="23">
        <v>0</v>
      </c>
      <c r="H39" s="21">
        <v>0.055711262500000004</v>
      </c>
      <c r="I39" s="22">
        <v>8.985687500000001</v>
      </c>
      <c r="J39" s="22">
        <v>0</v>
      </c>
      <c r="K39" s="22">
        <v>0</v>
      </c>
      <c r="L39" s="23">
        <v>13.668086389700001</v>
      </c>
      <c r="M39" s="21">
        <v>0</v>
      </c>
      <c r="N39" s="22">
        <v>0</v>
      </c>
      <c r="O39" s="22">
        <v>0</v>
      </c>
      <c r="P39" s="22">
        <v>0</v>
      </c>
      <c r="Q39" s="23">
        <v>0</v>
      </c>
      <c r="R39" s="21">
        <v>0.0299620401</v>
      </c>
      <c r="S39" s="22">
        <v>0</v>
      </c>
      <c r="T39" s="22">
        <v>0</v>
      </c>
      <c r="U39" s="22">
        <v>0</v>
      </c>
      <c r="V39" s="23">
        <v>0</v>
      </c>
      <c r="W39" s="21">
        <v>0</v>
      </c>
      <c r="X39" s="22">
        <v>0</v>
      </c>
      <c r="Y39" s="22">
        <v>0</v>
      </c>
      <c r="Z39" s="22">
        <v>0</v>
      </c>
      <c r="AA39" s="23">
        <v>0</v>
      </c>
      <c r="AB39" s="21">
        <v>0</v>
      </c>
      <c r="AC39" s="22">
        <v>0</v>
      </c>
      <c r="AD39" s="22">
        <v>0</v>
      </c>
      <c r="AE39" s="22">
        <v>0</v>
      </c>
      <c r="AF39" s="23">
        <v>0</v>
      </c>
      <c r="AG39" s="21">
        <v>0</v>
      </c>
      <c r="AH39" s="22">
        <v>0</v>
      </c>
      <c r="AI39" s="22">
        <v>0</v>
      </c>
      <c r="AJ39" s="22">
        <v>0</v>
      </c>
      <c r="AK39" s="23">
        <v>0</v>
      </c>
      <c r="AL39" s="21">
        <v>0</v>
      </c>
      <c r="AM39" s="22">
        <v>0</v>
      </c>
      <c r="AN39" s="22">
        <v>0</v>
      </c>
      <c r="AO39" s="22">
        <v>0</v>
      </c>
      <c r="AP39" s="23">
        <v>0</v>
      </c>
      <c r="AQ39" s="21">
        <v>0</v>
      </c>
      <c r="AR39" s="22">
        <v>0</v>
      </c>
      <c r="AS39" s="22">
        <v>0</v>
      </c>
      <c r="AT39" s="22">
        <v>0</v>
      </c>
      <c r="AU39" s="23">
        <v>0</v>
      </c>
      <c r="AV39" s="21">
        <v>0.06327004243333334</v>
      </c>
      <c r="AW39" s="22">
        <v>3.0961448692194655</v>
      </c>
      <c r="AX39" s="22">
        <v>0</v>
      </c>
      <c r="AY39" s="22">
        <v>0</v>
      </c>
      <c r="AZ39" s="23">
        <v>20.95910792003333</v>
      </c>
      <c r="BA39" s="21">
        <v>0</v>
      </c>
      <c r="BB39" s="22">
        <v>0</v>
      </c>
      <c r="BC39" s="22">
        <v>0</v>
      </c>
      <c r="BD39" s="22">
        <v>0</v>
      </c>
      <c r="BE39" s="23">
        <v>0</v>
      </c>
      <c r="BF39" s="21">
        <v>0.022088993833333334</v>
      </c>
      <c r="BG39" s="22">
        <v>0</v>
      </c>
      <c r="BH39" s="22">
        <v>0</v>
      </c>
      <c r="BI39" s="22">
        <v>0</v>
      </c>
      <c r="BJ39" s="23">
        <v>0.8596678200999999</v>
      </c>
      <c r="BK39" s="24">
        <f t="shared" si="4"/>
        <v>47.73972683791946</v>
      </c>
    </row>
    <row r="40" spans="1:63" s="25" customFormat="1" ht="15">
      <c r="A40" s="20"/>
      <c r="B40" s="7" t="s">
        <v>121</v>
      </c>
      <c r="C40" s="21">
        <v>0</v>
      </c>
      <c r="D40" s="22">
        <v>0</v>
      </c>
      <c r="E40" s="22">
        <v>0</v>
      </c>
      <c r="F40" s="22">
        <v>0</v>
      </c>
      <c r="G40" s="23">
        <v>0</v>
      </c>
      <c r="H40" s="21">
        <v>0.2450390150333333</v>
      </c>
      <c r="I40" s="22">
        <v>1.1128962715666668</v>
      </c>
      <c r="J40" s="22">
        <v>4.2415989</v>
      </c>
      <c r="K40" s="22">
        <v>0</v>
      </c>
      <c r="L40" s="23">
        <v>3.5125618262333336</v>
      </c>
      <c r="M40" s="21">
        <v>0</v>
      </c>
      <c r="N40" s="22">
        <v>0</v>
      </c>
      <c r="O40" s="22">
        <v>0</v>
      </c>
      <c r="P40" s="22">
        <v>0</v>
      </c>
      <c r="Q40" s="23">
        <v>0</v>
      </c>
      <c r="R40" s="21">
        <v>0.4654397021000001</v>
      </c>
      <c r="S40" s="22">
        <v>0.869468856</v>
      </c>
      <c r="T40" s="22">
        <v>2.203428</v>
      </c>
      <c r="U40" s="22">
        <v>0</v>
      </c>
      <c r="V40" s="23">
        <v>9.326857357500002</v>
      </c>
      <c r="W40" s="21">
        <v>0</v>
      </c>
      <c r="X40" s="22">
        <v>0</v>
      </c>
      <c r="Y40" s="22">
        <v>0</v>
      </c>
      <c r="Z40" s="22">
        <v>0</v>
      </c>
      <c r="AA40" s="23">
        <v>0</v>
      </c>
      <c r="AB40" s="21">
        <v>0</v>
      </c>
      <c r="AC40" s="22">
        <v>0</v>
      </c>
      <c r="AD40" s="22">
        <v>0</v>
      </c>
      <c r="AE40" s="22">
        <v>0</v>
      </c>
      <c r="AF40" s="23">
        <v>0</v>
      </c>
      <c r="AG40" s="21">
        <v>0</v>
      </c>
      <c r="AH40" s="22">
        <v>0</v>
      </c>
      <c r="AI40" s="22">
        <v>0</v>
      </c>
      <c r="AJ40" s="22">
        <v>0</v>
      </c>
      <c r="AK40" s="23">
        <v>0</v>
      </c>
      <c r="AL40" s="21">
        <v>0</v>
      </c>
      <c r="AM40" s="22">
        <v>0</v>
      </c>
      <c r="AN40" s="22">
        <v>0</v>
      </c>
      <c r="AO40" s="22">
        <v>0</v>
      </c>
      <c r="AP40" s="23">
        <v>0</v>
      </c>
      <c r="AQ40" s="21">
        <v>0</v>
      </c>
      <c r="AR40" s="22">
        <v>0</v>
      </c>
      <c r="AS40" s="22">
        <v>0</v>
      </c>
      <c r="AT40" s="22">
        <v>0</v>
      </c>
      <c r="AU40" s="23">
        <v>0</v>
      </c>
      <c r="AV40" s="21">
        <v>2.4495142188333325</v>
      </c>
      <c r="AW40" s="22">
        <v>3.5155133891154797</v>
      </c>
      <c r="AX40" s="22">
        <v>0</v>
      </c>
      <c r="AY40" s="22">
        <v>0</v>
      </c>
      <c r="AZ40" s="23">
        <v>12.047217083966668</v>
      </c>
      <c r="BA40" s="21">
        <v>0</v>
      </c>
      <c r="BB40" s="22">
        <v>0</v>
      </c>
      <c r="BC40" s="22">
        <v>0</v>
      </c>
      <c r="BD40" s="22">
        <v>0</v>
      </c>
      <c r="BE40" s="23">
        <v>0</v>
      </c>
      <c r="BF40" s="21">
        <v>2.3910144911666666</v>
      </c>
      <c r="BG40" s="22">
        <v>8.689609894033332</v>
      </c>
      <c r="BH40" s="22">
        <v>0.05478241666666666</v>
      </c>
      <c r="BI40" s="22">
        <v>0</v>
      </c>
      <c r="BJ40" s="23">
        <v>10.0884813762</v>
      </c>
      <c r="BK40" s="24">
        <f>SUM(C40:BJ40)</f>
        <v>61.213422798415486</v>
      </c>
    </row>
    <row r="41" spans="1:63" s="25" customFormat="1" ht="15">
      <c r="A41" s="20"/>
      <c r="B41" s="7" t="s">
        <v>122</v>
      </c>
      <c r="C41" s="21">
        <v>0</v>
      </c>
      <c r="D41" s="22">
        <v>0</v>
      </c>
      <c r="E41" s="22">
        <v>0</v>
      </c>
      <c r="F41" s="22">
        <v>0</v>
      </c>
      <c r="G41" s="23">
        <v>0</v>
      </c>
      <c r="H41" s="21">
        <v>0.0633112233</v>
      </c>
      <c r="I41" s="22">
        <v>6.687806000000001</v>
      </c>
      <c r="J41" s="22">
        <v>0</v>
      </c>
      <c r="K41" s="22">
        <v>0</v>
      </c>
      <c r="L41" s="23">
        <v>1.3743441330000001</v>
      </c>
      <c r="M41" s="21">
        <v>0</v>
      </c>
      <c r="N41" s="22">
        <v>0</v>
      </c>
      <c r="O41" s="22">
        <v>0</v>
      </c>
      <c r="P41" s="22">
        <v>0</v>
      </c>
      <c r="Q41" s="23">
        <v>0</v>
      </c>
      <c r="R41" s="21">
        <v>0.012260977666666666</v>
      </c>
      <c r="S41" s="22">
        <v>2.8980492666666664</v>
      </c>
      <c r="T41" s="22">
        <v>0</v>
      </c>
      <c r="U41" s="22">
        <v>0</v>
      </c>
      <c r="V41" s="23">
        <v>0.009474391833333332</v>
      </c>
      <c r="W41" s="21">
        <v>0</v>
      </c>
      <c r="X41" s="22">
        <v>0</v>
      </c>
      <c r="Y41" s="22">
        <v>0</v>
      </c>
      <c r="Z41" s="22">
        <v>0</v>
      </c>
      <c r="AA41" s="23">
        <v>0</v>
      </c>
      <c r="AB41" s="21">
        <v>0</v>
      </c>
      <c r="AC41" s="22">
        <v>0</v>
      </c>
      <c r="AD41" s="22">
        <v>0</v>
      </c>
      <c r="AE41" s="22">
        <v>0</v>
      </c>
      <c r="AF41" s="23">
        <v>0</v>
      </c>
      <c r="AG41" s="21">
        <v>0</v>
      </c>
      <c r="AH41" s="22">
        <v>0</v>
      </c>
      <c r="AI41" s="22">
        <v>0</v>
      </c>
      <c r="AJ41" s="22">
        <v>0</v>
      </c>
      <c r="AK41" s="23">
        <v>0</v>
      </c>
      <c r="AL41" s="21">
        <v>0</v>
      </c>
      <c r="AM41" s="22">
        <v>0</v>
      </c>
      <c r="AN41" s="22">
        <v>0</v>
      </c>
      <c r="AO41" s="22">
        <v>0</v>
      </c>
      <c r="AP41" s="23">
        <v>0</v>
      </c>
      <c r="AQ41" s="21">
        <v>0</v>
      </c>
      <c r="AR41" s="22">
        <v>0</v>
      </c>
      <c r="AS41" s="22">
        <v>0</v>
      </c>
      <c r="AT41" s="22">
        <v>0</v>
      </c>
      <c r="AU41" s="23">
        <v>0</v>
      </c>
      <c r="AV41" s="21">
        <v>0.12657057183333337</v>
      </c>
      <c r="AW41" s="22">
        <v>7.886253108643041</v>
      </c>
      <c r="AX41" s="22">
        <v>0</v>
      </c>
      <c r="AY41" s="22">
        <v>0</v>
      </c>
      <c r="AZ41" s="23">
        <v>2.473645744466667</v>
      </c>
      <c r="BA41" s="21">
        <v>0</v>
      </c>
      <c r="BB41" s="22">
        <v>0</v>
      </c>
      <c r="BC41" s="22">
        <v>0</v>
      </c>
      <c r="BD41" s="22">
        <v>0</v>
      </c>
      <c r="BE41" s="23">
        <v>0</v>
      </c>
      <c r="BF41" s="21">
        <v>0.02446050933333332</v>
      </c>
      <c r="BG41" s="22">
        <v>0</v>
      </c>
      <c r="BH41" s="22">
        <v>0</v>
      </c>
      <c r="BI41" s="22">
        <v>0</v>
      </c>
      <c r="BJ41" s="23">
        <v>1.3518787810666668</v>
      </c>
      <c r="BK41" s="24">
        <f t="shared" si="4"/>
        <v>22.908054707809708</v>
      </c>
    </row>
    <row r="42" spans="1:63" s="25" customFormat="1" ht="15">
      <c r="A42" s="20"/>
      <c r="B42" s="7" t="s">
        <v>123</v>
      </c>
      <c r="C42" s="21">
        <v>0</v>
      </c>
      <c r="D42" s="22">
        <v>0</v>
      </c>
      <c r="E42" s="22">
        <v>0</v>
      </c>
      <c r="F42" s="22">
        <v>0</v>
      </c>
      <c r="G42" s="23">
        <v>0</v>
      </c>
      <c r="H42" s="21">
        <v>0.05542323303333333</v>
      </c>
      <c r="I42" s="22">
        <v>111.97125086673333</v>
      </c>
      <c r="J42" s="22">
        <v>0</v>
      </c>
      <c r="K42" s="22">
        <v>0</v>
      </c>
      <c r="L42" s="23">
        <v>6.007416121433334</v>
      </c>
      <c r="M42" s="21">
        <v>0</v>
      </c>
      <c r="N42" s="22">
        <v>0</v>
      </c>
      <c r="O42" s="22">
        <v>0</v>
      </c>
      <c r="P42" s="22">
        <v>0</v>
      </c>
      <c r="Q42" s="23">
        <v>0</v>
      </c>
      <c r="R42" s="21">
        <v>0.015361861666666666</v>
      </c>
      <c r="S42" s="22">
        <v>0</v>
      </c>
      <c r="T42" s="22">
        <v>0</v>
      </c>
      <c r="U42" s="22">
        <v>0</v>
      </c>
      <c r="V42" s="23">
        <v>0.5908408333333333</v>
      </c>
      <c r="W42" s="21">
        <v>0</v>
      </c>
      <c r="X42" s="22">
        <v>0</v>
      </c>
      <c r="Y42" s="22">
        <v>0</v>
      </c>
      <c r="Z42" s="22">
        <v>0</v>
      </c>
      <c r="AA42" s="23">
        <v>0</v>
      </c>
      <c r="AB42" s="21">
        <v>0</v>
      </c>
      <c r="AC42" s="22">
        <v>0</v>
      </c>
      <c r="AD42" s="22">
        <v>0</v>
      </c>
      <c r="AE42" s="22">
        <v>0</v>
      </c>
      <c r="AF42" s="23">
        <v>0</v>
      </c>
      <c r="AG42" s="21">
        <v>0</v>
      </c>
      <c r="AH42" s="22">
        <v>0</v>
      </c>
      <c r="AI42" s="22">
        <v>0</v>
      </c>
      <c r="AJ42" s="22">
        <v>0</v>
      </c>
      <c r="AK42" s="23">
        <v>0</v>
      </c>
      <c r="AL42" s="21">
        <v>0</v>
      </c>
      <c r="AM42" s="22">
        <v>0</v>
      </c>
      <c r="AN42" s="22">
        <v>0</v>
      </c>
      <c r="AO42" s="22">
        <v>0</v>
      </c>
      <c r="AP42" s="23">
        <v>0</v>
      </c>
      <c r="AQ42" s="21">
        <v>0</v>
      </c>
      <c r="AR42" s="22">
        <v>0</v>
      </c>
      <c r="AS42" s="22">
        <v>0</v>
      </c>
      <c r="AT42" s="22">
        <v>0</v>
      </c>
      <c r="AU42" s="23">
        <v>0</v>
      </c>
      <c r="AV42" s="21">
        <v>0.1070977999666667</v>
      </c>
      <c r="AW42" s="22">
        <v>0.029432174901461935</v>
      </c>
      <c r="AX42" s="22">
        <v>0</v>
      </c>
      <c r="AY42" s="22">
        <v>0</v>
      </c>
      <c r="AZ42" s="23">
        <v>10.734542393466667</v>
      </c>
      <c r="BA42" s="21">
        <v>0</v>
      </c>
      <c r="BB42" s="22">
        <v>0</v>
      </c>
      <c r="BC42" s="22">
        <v>0</v>
      </c>
      <c r="BD42" s="22">
        <v>0</v>
      </c>
      <c r="BE42" s="23">
        <v>0</v>
      </c>
      <c r="BF42" s="21">
        <v>0.040286315033333325</v>
      </c>
      <c r="BG42" s="22">
        <v>0</v>
      </c>
      <c r="BH42" s="22">
        <v>0</v>
      </c>
      <c r="BI42" s="22">
        <v>0</v>
      </c>
      <c r="BJ42" s="23">
        <v>1.2361634713333332</v>
      </c>
      <c r="BK42" s="24">
        <f t="shared" si="4"/>
        <v>130.78781507090144</v>
      </c>
    </row>
    <row r="43" spans="1:63" s="25" customFormat="1" ht="15">
      <c r="A43" s="20"/>
      <c r="B43" s="7" t="s">
        <v>124</v>
      </c>
      <c r="C43" s="21">
        <v>0</v>
      </c>
      <c r="D43" s="22">
        <v>0</v>
      </c>
      <c r="E43" s="22">
        <v>0</v>
      </c>
      <c r="F43" s="22">
        <v>0</v>
      </c>
      <c r="G43" s="23">
        <v>0</v>
      </c>
      <c r="H43" s="21">
        <v>0.10595860076666667</v>
      </c>
      <c r="I43" s="22">
        <v>27.396844863499997</v>
      </c>
      <c r="J43" s="22">
        <v>0</v>
      </c>
      <c r="K43" s="22">
        <v>0</v>
      </c>
      <c r="L43" s="23">
        <v>6.157754494400001</v>
      </c>
      <c r="M43" s="21">
        <v>0</v>
      </c>
      <c r="N43" s="22">
        <v>0</v>
      </c>
      <c r="O43" s="22">
        <v>0</v>
      </c>
      <c r="P43" s="22">
        <v>0</v>
      </c>
      <c r="Q43" s="23">
        <v>0</v>
      </c>
      <c r="R43" s="21">
        <v>0.066952536</v>
      </c>
      <c r="S43" s="22">
        <v>0</v>
      </c>
      <c r="T43" s="22">
        <v>0</v>
      </c>
      <c r="U43" s="22">
        <v>0</v>
      </c>
      <c r="V43" s="23">
        <v>0</v>
      </c>
      <c r="W43" s="21">
        <v>0</v>
      </c>
      <c r="X43" s="22">
        <v>0</v>
      </c>
      <c r="Y43" s="22">
        <v>0</v>
      </c>
      <c r="Z43" s="22">
        <v>0</v>
      </c>
      <c r="AA43" s="23">
        <v>0</v>
      </c>
      <c r="AB43" s="21">
        <v>0</v>
      </c>
      <c r="AC43" s="22">
        <v>0</v>
      </c>
      <c r="AD43" s="22">
        <v>0</v>
      </c>
      <c r="AE43" s="22">
        <v>0</v>
      </c>
      <c r="AF43" s="23">
        <v>0</v>
      </c>
      <c r="AG43" s="21">
        <v>0</v>
      </c>
      <c r="AH43" s="22">
        <v>0</v>
      </c>
      <c r="AI43" s="22">
        <v>0</v>
      </c>
      <c r="AJ43" s="22">
        <v>0</v>
      </c>
      <c r="AK43" s="23">
        <v>0</v>
      </c>
      <c r="AL43" s="21">
        <v>0</v>
      </c>
      <c r="AM43" s="22">
        <v>0</v>
      </c>
      <c r="AN43" s="22">
        <v>0</v>
      </c>
      <c r="AO43" s="22">
        <v>0</v>
      </c>
      <c r="AP43" s="23">
        <v>0</v>
      </c>
      <c r="AQ43" s="21">
        <v>0</v>
      </c>
      <c r="AR43" s="22">
        <v>0</v>
      </c>
      <c r="AS43" s="22">
        <v>0</v>
      </c>
      <c r="AT43" s="22">
        <v>0</v>
      </c>
      <c r="AU43" s="23">
        <v>0</v>
      </c>
      <c r="AV43" s="21">
        <v>0.6840221449333334</v>
      </c>
      <c r="AW43" s="22">
        <v>0.5740147957932569</v>
      </c>
      <c r="AX43" s="22">
        <v>0</v>
      </c>
      <c r="AY43" s="22">
        <v>0</v>
      </c>
      <c r="AZ43" s="23">
        <v>8.537790786333332</v>
      </c>
      <c r="BA43" s="21">
        <v>0</v>
      </c>
      <c r="BB43" s="22">
        <v>0</v>
      </c>
      <c r="BC43" s="22">
        <v>0</v>
      </c>
      <c r="BD43" s="22">
        <v>0</v>
      </c>
      <c r="BE43" s="23">
        <v>0</v>
      </c>
      <c r="BF43" s="21">
        <v>0.0198935528</v>
      </c>
      <c r="BG43" s="22">
        <v>0</v>
      </c>
      <c r="BH43" s="22">
        <v>0</v>
      </c>
      <c r="BI43" s="22">
        <v>0</v>
      </c>
      <c r="BJ43" s="23">
        <v>1.1621493984</v>
      </c>
      <c r="BK43" s="24">
        <f t="shared" si="4"/>
        <v>44.70538117292658</v>
      </c>
    </row>
    <row r="44" spans="1:63" s="25" customFormat="1" ht="15">
      <c r="A44" s="20"/>
      <c r="B44" s="7" t="s">
        <v>125</v>
      </c>
      <c r="C44" s="21">
        <v>0</v>
      </c>
      <c r="D44" s="22">
        <v>0</v>
      </c>
      <c r="E44" s="22">
        <v>0</v>
      </c>
      <c r="F44" s="22">
        <v>0</v>
      </c>
      <c r="G44" s="23">
        <v>0</v>
      </c>
      <c r="H44" s="21">
        <v>25.69185420133333</v>
      </c>
      <c r="I44" s="22">
        <v>68.6897835</v>
      </c>
      <c r="J44" s="22">
        <v>0</v>
      </c>
      <c r="K44" s="22">
        <v>0</v>
      </c>
      <c r="L44" s="23">
        <v>33.25572188500001</v>
      </c>
      <c r="M44" s="21">
        <v>0</v>
      </c>
      <c r="N44" s="22">
        <v>0</v>
      </c>
      <c r="O44" s="22">
        <v>0</v>
      </c>
      <c r="P44" s="22">
        <v>0</v>
      </c>
      <c r="Q44" s="23">
        <v>0</v>
      </c>
      <c r="R44" s="21">
        <v>0.009980566833333334</v>
      </c>
      <c r="S44" s="22">
        <v>0</v>
      </c>
      <c r="T44" s="22">
        <v>0</v>
      </c>
      <c r="U44" s="22">
        <v>0</v>
      </c>
      <c r="V44" s="23">
        <v>0</v>
      </c>
      <c r="W44" s="21">
        <v>0</v>
      </c>
      <c r="X44" s="22">
        <v>0</v>
      </c>
      <c r="Y44" s="22">
        <v>0</v>
      </c>
      <c r="Z44" s="22">
        <v>0</v>
      </c>
      <c r="AA44" s="23">
        <v>0</v>
      </c>
      <c r="AB44" s="21">
        <v>0</v>
      </c>
      <c r="AC44" s="22">
        <v>0</v>
      </c>
      <c r="AD44" s="22">
        <v>0</v>
      </c>
      <c r="AE44" s="22">
        <v>0</v>
      </c>
      <c r="AF44" s="23">
        <v>0</v>
      </c>
      <c r="AG44" s="21">
        <v>0</v>
      </c>
      <c r="AH44" s="22">
        <v>0</v>
      </c>
      <c r="AI44" s="22">
        <v>0</v>
      </c>
      <c r="AJ44" s="22">
        <v>0</v>
      </c>
      <c r="AK44" s="23">
        <v>0</v>
      </c>
      <c r="AL44" s="21">
        <v>0</v>
      </c>
      <c r="AM44" s="22">
        <v>0</v>
      </c>
      <c r="AN44" s="22">
        <v>0</v>
      </c>
      <c r="AO44" s="22">
        <v>0</v>
      </c>
      <c r="AP44" s="23">
        <v>0</v>
      </c>
      <c r="AQ44" s="21">
        <v>0</v>
      </c>
      <c r="AR44" s="22">
        <v>0</v>
      </c>
      <c r="AS44" s="22">
        <v>0</v>
      </c>
      <c r="AT44" s="22">
        <v>0</v>
      </c>
      <c r="AU44" s="23">
        <v>0</v>
      </c>
      <c r="AV44" s="21">
        <v>0.06644960053333333</v>
      </c>
      <c r="AW44" s="22">
        <v>0</v>
      </c>
      <c r="AX44" s="22">
        <v>0</v>
      </c>
      <c r="AY44" s="22">
        <v>0</v>
      </c>
      <c r="AZ44" s="23">
        <v>1.4132238986666665</v>
      </c>
      <c r="BA44" s="21">
        <v>0</v>
      </c>
      <c r="BB44" s="22">
        <v>0</v>
      </c>
      <c r="BC44" s="22">
        <v>0</v>
      </c>
      <c r="BD44" s="22">
        <v>0</v>
      </c>
      <c r="BE44" s="23">
        <v>0</v>
      </c>
      <c r="BF44" s="21">
        <v>0.0005849436666666665</v>
      </c>
      <c r="BG44" s="22">
        <v>0</v>
      </c>
      <c r="BH44" s="22">
        <v>0</v>
      </c>
      <c r="BI44" s="22">
        <v>0</v>
      </c>
      <c r="BJ44" s="23">
        <v>1.1698873333333335</v>
      </c>
      <c r="BK44" s="24">
        <f t="shared" si="4"/>
        <v>130.29748592936664</v>
      </c>
    </row>
    <row r="45" spans="1:63" s="25" customFormat="1" ht="15">
      <c r="A45" s="20"/>
      <c r="B45" s="7" t="s">
        <v>126</v>
      </c>
      <c r="C45" s="21">
        <v>0</v>
      </c>
      <c r="D45" s="22">
        <v>0</v>
      </c>
      <c r="E45" s="22">
        <v>0</v>
      </c>
      <c r="F45" s="22">
        <v>0</v>
      </c>
      <c r="G45" s="23">
        <v>0</v>
      </c>
      <c r="H45" s="21">
        <v>0.3606956232</v>
      </c>
      <c r="I45" s="22">
        <v>5.657749841366668</v>
      </c>
      <c r="J45" s="22">
        <v>1.2408266666666667</v>
      </c>
      <c r="K45" s="22">
        <v>0</v>
      </c>
      <c r="L45" s="23">
        <v>5.575911138100001</v>
      </c>
      <c r="M45" s="21">
        <v>0</v>
      </c>
      <c r="N45" s="22">
        <v>0</v>
      </c>
      <c r="O45" s="22">
        <v>0</v>
      </c>
      <c r="P45" s="22">
        <v>0</v>
      </c>
      <c r="Q45" s="23">
        <v>0</v>
      </c>
      <c r="R45" s="21">
        <v>0.3687342208</v>
      </c>
      <c r="S45" s="22">
        <v>0.019853226666666668</v>
      </c>
      <c r="T45" s="22">
        <v>0.09926613333333334</v>
      </c>
      <c r="U45" s="22">
        <v>0</v>
      </c>
      <c r="V45" s="23">
        <v>4.805922749333335</v>
      </c>
      <c r="W45" s="21">
        <v>0</v>
      </c>
      <c r="X45" s="22">
        <v>0</v>
      </c>
      <c r="Y45" s="22">
        <v>0</v>
      </c>
      <c r="Z45" s="22">
        <v>0</v>
      </c>
      <c r="AA45" s="23">
        <v>0</v>
      </c>
      <c r="AB45" s="21">
        <v>0</v>
      </c>
      <c r="AC45" s="22">
        <v>0</v>
      </c>
      <c r="AD45" s="22">
        <v>0</v>
      </c>
      <c r="AE45" s="22">
        <v>0</v>
      </c>
      <c r="AF45" s="23">
        <v>0</v>
      </c>
      <c r="AG45" s="21">
        <v>0</v>
      </c>
      <c r="AH45" s="22">
        <v>0</v>
      </c>
      <c r="AI45" s="22">
        <v>0</v>
      </c>
      <c r="AJ45" s="22">
        <v>0</v>
      </c>
      <c r="AK45" s="23">
        <v>0</v>
      </c>
      <c r="AL45" s="21">
        <v>0</v>
      </c>
      <c r="AM45" s="22">
        <v>0</v>
      </c>
      <c r="AN45" s="22">
        <v>0</v>
      </c>
      <c r="AO45" s="22">
        <v>0</v>
      </c>
      <c r="AP45" s="23">
        <v>0</v>
      </c>
      <c r="AQ45" s="21">
        <v>0</v>
      </c>
      <c r="AR45" s="22">
        <v>0</v>
      </c>
      <c r="AS45" s="22">
        <v>0</v>
      </c>
      <c r="AT45" s="22">
        <v>0</v>
      </c>
      <c r="AU45" s="23">
        <v>0</v>
      </c>
      <c r="AV45" s="21">
        <v>1.4316694570666666</v>
      </c>
      <c r="AW45" s="22">
        <v>5.439655565351368</v>
      </c>
      <c r="AX45" s="22">
        <v>0</v>
      </c>
      <c r="AY45" s="22">
        <v>0</v>
      </c>
      <c r="AZ45" s="23">
        <v>24.711841508433338</v>
      </c>
      <c r="BA45" s="21">
        <v>0</v>
      </c>
      <c r="BB45" s="22">
        <v>0</v>
      </c>
      <c r="BC45" s="22">
        <v>0</v>
      </c>
      <c r="BD45" s="22">
        <v>0</v>
      </c>
      <c r="BE45" s="23">
        <v>0</v>
      </c>
      <c r="BF45" s="21">
        <v>1.8917290238666675</v>
      </c>
      <c r="BG45" s="22">
        <v>1.0734192588</v>
      </c>
      <c r="BH45" s="22">
        <v>0</v>
      </c>
      <c r="BI45" s="22">
        <v>0</v>
      </c>
      <c r="BJ45" s="23">
        <v>9.674591717933332</v>
      </c>
      <c r="BK45" s="24">
        <f t="shared" si="4"/>
        <v>62.35186613091804</v>
      </c>
    </row>
    <row r="46" spans="1:63" s="25" customFormat="1" ht="15">
      <c r="A46" s="20"/>
      <c r="B46" s="7" t="s">
        <v>127</v>
      </c>
      <c r="C46" s="21">
        <v>0</v>
      </c>
      <c r="D46" s="22">
        <v>2.3292153333333334</v>
      </c>
      <c r="E46" s="22">
        <v>0</v>
      </c>
      <c r="F46" s="22">
        <v>0</v>
      </c>
      <c r="G46" s="23">
        <v>0</v>
      </c>
      <c r="H46" s="21">
        <v>0.058230383333333316</v>
      </c>
      <c r="I46" s="22">
        <v>3.726744533333333</v>
      </c>
      <c r="J46" s="22">
        <v>0</v>
      </c>
      <c r="K46" s="22">
        <v>0</v>
      </c>
      <c r="L46" s="23">
        <v>5.382472230599998</v>
      </c>
      <c r="M46" s="21">
        <v>0</v>
      </c>
      <c r="N46" s="22">
        <v>0</v>
      </c>
      <c r="O46" s="22">
        <v>0</v>
      </c>
      <c r="P46" s="22">
        <v>0</v>
      </c>
      <c r="Q46" s="23">
        <v>0</v>
      </c>
      <c r="R46" s="21">
        <v>0.006987646000000001</v>
      </c>
      <c r="S46" s="22">
        <v>0</v>
      </c>
      <c r="T46" s="22">
        <v>0</v>
      </c>
      <c r="U46" s="22">
        <v>0</v>
      </c>
      <c r="V46" s="23">
        <v>5.269849691666667</v>
      </c>
      <c r="W46" s="21">
        <v>0</v>
      </c>
      <c r="X46" s="22">
        <v>0</v>
      </c>
      <c r="Y46" s="22">
        <v>0</v>
      </c>
      <c r="Z46" s="22">
        <v>0</v>
      </c>
      <c r="AA46" s="23">
        <v>0</v>
      </c>
      <c r="AB46" s="21">
        <v>0</v>
      </c>
      <c r="AC46" s="22">
        <v>0</v>
      </c>
      <c r="AD46" s="22">
        <v>0</v>
      </c>
      <c r="AE46" s="22">
        <v>0</v>
      </c>
      <c r="AF46" s="23">
        <v>0</v>
      </c>
      <c r="AG46" s="21">
        <v>0</v>
      </c>
      <c r="AH46" s="22">
        <v>0</v>
      </c>
      <c r="AI46" s="22">
        <v>0</v>
      </c>
      <c r="AJ46" s="22">
        <v>0</v>
      </c>
      <c r="AK46" s="23">
        <v>0</v>
      </c>
      <c r="AL46" s="21">
        <v>0</v>
      </c>
      <c r="AM46" s="22">
        <v>0</v>
      </c>
      <c r="AN46" s="22">
        <v>0</v>
      </c>
      <c r="AO46" s="22">
        <v>0</v>
      </c>
      <c r="AP46" s="23">
        <v>0</v>
      </c>
      <c r="AQ46" s="21">
        <v>0</v>
      </c>
      <c r="AR46" s="22">
        <v>0</v>
      </c>
      <c r="AS46" s="22">
        <v>0</v>
      </c>
      <c r="AT46" s="22">
        <v>0</v>
      </c>
      <c r="AU46" s="23">
        <v>0</v>
      </c>
      <c r="AV46" s="21">
        <v>0.10154535416666666</v>
      </c>
      <c r="AW46" s="22">
        <v>5.026681750499909</v>
      </c>
      <c r="AX46" s="22">
        <v>0</v>
      </c>
      <c r="AY46" s="22">
        <v>0</v>
      </c>
      <c r="AZ46" s="23">
        <v>2.4295935187666666</v>
      </c>
      <c r="BA46" s="21">
        <v>0</v>
      </c>
      <c r="BB46" s="22">
        <v>0</v>
      </c>
      <c r="BC46" s="22">
        <v>0</v>
      </c>
      <c r="BD46" s="22">
        <v>0</v>
      </c>
      <c r="BE46" s="23">
        <v>0</v>
      </c>
      <c r="BF46" s="21">
        <v>0.045415975000000004</v>
      </c>
      <c r="BG46" s="22">
        <v>0</v>
      </c>
      <c r="BH46" s="22">
        <v>0</v>
      </c>
      <c r="BI46" s="22">
        <v>0</v>
      </c>
      <c r="BJ46" s="23">
        <v>1.1605183333333333</v>
      </c>
      <c r="BK46" s="24">
        <f>SUM(C46:BJ46)</f>
        <v>25.53725475003324</v>
      </c>
    </row>
    <row r="47" spans="1:63" s="25" customFormat="1" ht="15">
      <c r="A47" s="20"/>
      <c r="B47" s="7" t="s">
        <v>128</v>
      </c>
      <c r="C47" s="21">
        <v>0</v>
      </c>
      <c r="D47" s="22">
        <v>0</v>
      </c>
      <c r="E47" s="22">
        <v>0</v>
      </c>
      <c r="F47" s="22">
        <v>0</v>
      </c>
      <c r="G47" s="23">
        <v>0</v>
      </c>
      <c r="H47" s="21">
        <v>0.2991405796333334</v>
      </c>
      <c r="I47" s="22">
        <v>0.6941224055</v>
      </c>
      <c r="J47" s="22">
        <v>0.26702583333333335</v>
      </c>
      <c r="K47" s="22">
        <v>0</v>
      </c>
      <c r="L47" s="23">
        <v>4.6091608794333325</v>
      </c>
      <c r="M47" s="21">
        <v>0</v>
      </c>
      <c r="N47" s="22">
        <v>0</v>
      </c>
      <c r="O47" s="22">
        <v>0</v>
      </c>
      <c r="P47" s="22">
        <v>0</v>
      </c>
      <c r="Q47" s="23">
        <v>0</v>
      </c>
      <c r="R47" s="21">
        <v>0.46945339550000004</v>
      </c>
      <c r="S47" s="22">
        <v>5.5464027558666675</v>
      </c>
      <c r="T47" s="22">
        <v>0</v>
      </c>
      <c r="U47" s="22">
        <v>0</v>
      </c>
      <c r="V47" s="23">
        <v>3.234003272666666</v>
      </c>
      <c r="W47" s="21">
        <v>0</v>
      </c>
      <c r="X47" s="22">
        <v>0</v>
      </c>
      <c r="Y47" s="22">
        <v>0</v>
      </c>
      <c r="Z47" s="22">
        <v>0</v>
      </c>
      <c r="AA47" s="23">
        <v>0</v>
      </c>
      <c r="AB47" s="21">
        <v>0</v>
      </c>
      <c r="AC47" s="22">
        <v>0</v>
      </c>
      <c r="AD47" s="22">
        <v>0</v>
      </c>
      <c r="AE47" s="22">
        <v>0</v>
      </c>
      <c r="AF47" s="23">
        <v>0</v>
      </c>
      <c r="AG47" s="21">
        <v>0</v>
      </c>
      <c r="AH47" s="22">
        <v>0</v>
      </c>
      <c r="AI47" s="22">
        <v>0</v>
      </c>
      <c r="AJ47" s="22">
        <v>0</v>
      </c>
      <c r="AK47" s="23">
        <v>0</v>
      </c>
      <c r="AL47" s="21">
        <v>0</v>
      </c>
      <c r="AM47" s="22">
        <v>0</v>
      </c>
      <c r="AN47" s="22">
        <v>0</v>
      </c>
      <c r="AO47" s="22">
        <v>0</v>
      </c>
      <c r="AP47" s="23">
        <v>0</v>
      </c>
      <c r="AQ47" s="21">
        <v>0</v>
      </c>
      <c r="AR47" s="22">
        <v>0</v>
      </c>
      <c r="AS47" s="22">
        <v>0</v>
      </c>
      <c r="AT47" s="22">
        <v>0</v>
      </c>
      <c r="AU47" s="23">
        <v>0</v>
      </c>
      <c r="AV47" s="21">
        <v>1.3595935056</v>
      </c>
      <c r="AW47" s="22">
        <v>2.0630281597997975</v>
      </c>
      <c r="AX47" s="22">
        <v>0.1589013</v>
      </c>
      <c r="AY47" s="22">
        <v>0</v>
      </c>
      <c r="AZ47" s="23">
        <v>24.525689406966663</v>
      </c>
      <c r="BA47" s="21">
        <v>0</v>
      </c>
      <c r="BB47" s="22">
        <v>0</v>
      </c>
      <c r="BC47" s="22">
        <v>0</v>
      </c>
      <c r="BD47" s="22">
        <v>0</v>
      </c>
      <c r="BE47" s="23">
        <v>0</v>
      </c>
      <c r="BF47" s="21">
        <v>1.3800264337000003</v>
      </c>
      <c r="BG47" s="22">
        <v>3.643596215633333</v>
      </c>
      <c r="BH47" s="22">
        <v>0</v>
      </c>
      <c r="BI47" s="22">
        <v>0</v>
      </c>
      <c r="BJ47" s="23">
        <v>7.1307280186333335</v>
      </c>
      <c r="BK47" s="24">
        <f>SUM(C47:BJ47)</f>
        <v>55.380872162266456</v>
      </c>
    </row>
    <row r="48" spans="1:63" s="25" customFormat="1" ht="15">
      <c r="A48" s="20"/>
      <c r="B48" s="7" t="s">
        <v>129</v>
      </c>
      <c r="C48" s="21">
        <v>0</v>
      </c>
      <c r="D48" s="22">
        <v>0</v>
      </c>
      <c r="E48" s="22">
        <v>0</v>
      </c>
      <c r="F48" s="22">
        <v>0</v>
      </c>
      <c r="G48" s="23">
        <v>0</v>
      </c>
      <c r="H48" s="21">
        <v>0.13962881430000001</v>
      </c>
      <c r="I48" s="22">
        <v>5.8237266666666665</v>
      </c>
      <c r="J48" s="22">
        <v>0</v>
      </c>
      <c r="K48" s="22">
        <v>0</v>
      </c>
      <c r="L48" s="23">
        <v>5.975143559999999</v>
      </c>
      <c r="M48" s="21">
        <v>0</v>
      </c>
      <c r="N48" s="22">
        <v>0</v>
      </c>
      <c r="O48" s="22">
        <v>0</v>
      </c>
      <c r="P48" s="22">
        <v>0</v>
      </c>
      <c r="Q48" s="23">
        <v>0</v>
      </c>
      <c r="R48" s="21">
        <v>0.014499382433333333</v>
      </c>
      <c r="S48" s="22">
        <v>0</v>
      </c>
      <c r="T48" s="22">
        <v>0</v>
      </c>
      <c r="U48" s="22">
        <v>0</v>
      </c>
      <c r="V48" s="23">
        <v>1.5197394794666665</v>
      </c>
      <c r="W48" s="21">
        <v>0</v>
      </c>
      <c r="X48" s="22">
        <v>0</v>
      </c>
      <c r="Y48" s="22">
        <v>0</v>
      </c>
      <c r="Z48" s="22">
        <v>0</v>
      </c>
      <c r="AA48" s="23">
        <v>0</v>
      </c>
      <c r="AB48" s="21">
        <v>0</v>
      </c>
      <c r="AC48" s="22">
        <v>0</v>
      </c>
      <c r="AD48" s="22">
        <v>0</v>
      </c>
      <c r="AE48" s="22">
        <v>0</v>
      </c>
      <c r="AF48" s="23">
        <v>0</v>
      </c>
      <c r="AG48" s="21">
        <v>0</v>
      </c>
      <c r="AH48" s="22">
        <v>0</v>
      </c>
      <c r="AI48" s="22">
        <v>0</v>
      </c>
      <c r="AJ48" s="22">
        <v>0</v>
      </c>
      <c r="AK48" s="23">
        <v>0</v>
      </c>
      <c r="AL48" s="21">
        <v>0</v>
      </c>
      <c r="AM48" s="22">
        <v>0</v>
      </c>
      <c r="AN48" s="22">
        <v>0</v>
      </c>
      <c r="AO48" s="22">
        <v>0</v>
      </c>
      <c r="AP48" s="23">
        <v>0</v>
      </c>
      <c r="AQ48" s="21">
        <v>0</v>
      </c>
      <c r="AR48" s="22">
        <v>0</v>
      </c>
      <c r="AS48" s="22">
        <v>0</v>
      </c>
      <c r="AT48" s="22">
        <v>0</v>
      </c>
      <c r="AU48" s="23">
        <v>0</v>
      </c>
      <c r="AV48" s="21">
        <v>0.08889319696666667</v>
      </c>
      <c r="AW48" s="22">
        <v>1.6654574679123386</v>
      </c>
      <c r="AX48" s="22">
        <v>0</v>
      </c>
      <c r="AY48" s="22">
        <v>0</v>
      </c>
      <c r="AZ48" s="23">
        <v>9.262257757233334</v>
      </c>
      <c r="BA48" s="21">
        <v>0</v>
      </c>
      <c r="BB48" s="22">
        <v>0</v>
      </c>
      <c r="BC48" s="22">
        <v>0</v>
      </c>
      <c r="BD48" s="22">
        <v>0</v>
      </c>
      <c r="BE48" s="23">
        <v>0</v>
      </c>
      <c r="BF48" s="21">
        <v>0.07417439793333333</v>
      </c>
      <c r="BG48" s="22">
        <v>0</v>
      </c>
      <c r="BH48" s="22">
        <v>0</v>
      </c>
      <c r="BI48" s="22">
        <v>0</v>
      </c>
      <c r="BJ48" s="23">
        <v>0.3035826722666667</v>
      </c>
      <c r="BK48" s="24">
        <f>SUM(C48:BJ48)</f>
        <v>24.867103395179004</v>
      </c>
    </row>
    <row r="49" spans="1:63" s="25" customFormat="1" ht="15">
      <c r="A49" s="20"/>
      <c r="B49" s="7" t="s">
        <v>130</v>
      </c>
      <c r="C49" s="21">
        <v>0</v>
      </c>
      <c r="D49" s="22">
        <v>0</v>
      </c>
      <c r="E49" s="22">
        <v>0</v>
      </c>
      <c r="F49" s="22">
        <v>0</v>
      </c>
      <c r="G49" s="23">
        <v>0</v>
      </c>
      <c r="H49" s="21">
        <v>0.1076761587</v>
      </c>
      <c r="I49" s="22">
        <v>29.496072623600003</v>
      </c>
      <c r="J49" s="22">
        <v>0</v>
      </c>
      <c r="K49" s="22">
        <v>0</v>
      </c>
      <c r="L49" s="23">
        <v>7.109706573333334</v>
      </c>
      <c r="M49" s="21">
        <v>0</v>
      </c>
      <c r="N49" s="22">
        <v>0</v>
      </c>
      <c r="O49" s="22">
        <v>0</v>
      </c>
      <c r="P49" s="22">
        <v>0</v>
      </c>
      <c r="Q49" s="23">
        <v>0</v>
      </c>
      <c r="R49" s="21">
        <v>0.018526922666666668</v>
      </c>
      <c r="S49" s="22">
        <v>0</v>
      </c>
      <c r="T49" s="22">
        <v>0</v>
      </c>
      <c r="U49" s="22">
        <v>0</v>
      </c>
      <c r="V49" s="23">
        <v>0</v>
      </c>
      <c r="W49" s="21">
        <v>0</v>
      </c>
      <c r="X49" s="22">
        <v>0</v>
      </c>
      <c r="Y49" s="22">
        <v>0</v>
      </c>
      <c r="Z49" s="22">
        <v>0</v>
      </c>
      <c r="AA49" s="23">
        <v>0</v>
      </c>
      <c r="AB49" s="21">
        <v>0</v>
      </c>
      <c r="AC49" s="22">
        <v>0</v>
      </c>
      <c r="AD49" s="22">
        <v>0</v>
      </c>
      <c r="AE49" s="22">
        <v>0</v>
      </c>
      <c r="AF49" s="23">
        <v>0</v>
      </c>
      <c r="AG49" s="21">
        <v>0</v>
      </c>
      <c r="AH49" s="22">
        <v>0</v>
      </c>
      <c r="AI49" s="22">
        <v>0</v>
      </c>
      <c r="AJ49" s="22">
        <v>0</v>
      </c>
      <c r="AK49" s="23">
        <v>0</v>
      </c>
      <c r="AL49" s="21">
        <v>0</v>
      </c>
      <c r="AM49" s="22">
        <v>0</v>
      </c>
      <c r="AN49" s="22">
        <v>0</v>
      </c>
      <c r="AO49" s="22">
        <v>0</v>
      </c>
      <c r="AP49" s="23">
        <v>0</v>
      </c>
      <c r="AQ49" s="21">
        <v>0</v>
      </c>
      <c r="AR49" s="22">
        <v>0</v>
      </c>
      <c r="AS49" s="22">
        <v>0</v>
      </c>
      <c r="AT49" s="22">
        <v>0</v>
      </c>
      <c r="AU49" s="23">
        <v>0</v>
      </c>
      <c r="AV49" s="21">
        <v>0.16285963003333337</v>
      </c>
      <c r="AW49" s="22">
        <v>2.8851266668785005</v>
      </c>
      <c r="AX49" s="22">
        <v>0</v>
      </c>
      <c r="AY49" s="22">
        <v>0</v>
      </c>
      <c r="AZ49" s="23">
        <v>6.770601517166668</v>
      </c>
      <c r="BA49" s="21">
        <v>0</v>
      </c>
      <c r="BB49" s="22">
        <v>0</v>
      </c>
      <c r="BC49" s="22">
        <v>0</v>
      </c>
      <c r="BD49" s="22">
        <v>0</v>
      </c>
      <c r="BE49" s="23">
        <v>0</v>
      </c>
      <c r="BF49" s="21">
        <v>0.09174702800000004</v>
      </c>
      <c r="BG49" s="22">
        <v>0</v>
      </c>
      <c r="BH49" s="22">
        <v>0</v>
      </c>
      <c r="BI49" s="22">
        <v>0</v>
      </c>
      <c r="BJ49" s="23">
        <v>1.1886721866666665</v>
      </c>
      <c r="BK49" s="24">
        <f>SUM(C49:BJ49)</f>
        <v>47.830989307045165</v>
      </c>
    </row>
    <row r="50" spans="1:63" s="25" customFormat="1" ht="15">
      <c r="A50" s="20"/>
      <c r="B50" s="7" t="s">
        <v>131</v>
      </c>
      <c r="C50" s="21">
        <v>0</v>
      </c>
      <c r="D50" s="22">
        <v>0</v>
      </c>
      <c r="E50" s="22">
        <v>0</v>
      </c>
      <c r="F50" s="22">
        <v>0</v>
      </c>
      <c r="G50" s="23">
        <v>0</v>
      </c>
      <c r="H50" s="21">
        <v>0.24427805330000002</v>
      </c>
      <c r="I50" s="22">
        <v>0.6472963150000001</v>
      </c>
      <c r="J50" s="22">
        <v>0</v>
      </c>
      <c r="K50" s="22">
        <v>0</v>
      </c>
      <c r="L50" s="23">
        <v>1.7742817452333335</v>
      </c>
      <c r="M50" s="21">
        <v>0</v>
      </c>
      <c r="N50" s="22">
        <v>0</v>
      </c>
      <c r="O50" s="22">
        <v>0</v>
      </c>
      <c r="P50" s="22">
        <v>0</v>
      </c>
      <c r="Q50" s="23">
        <v>0</v>
      </c>
      <c r="R50" s="21">
        <v>0.295048628</v>
      </c>
      <c r="S50" s="22">
        <v>0.005262571666666667</v>
      </c>
      <c r="T50" s="22">
        <v>0</v>
      </c>
      <c r="U50" s="22">
        <v>0</v>
      </c>
      <c r="V50" s="23">
        <v>1.0437399454333334</v>
      </c>
      <c r="W50" s="21">
        <v>0</v>
      </c>
      <c r="X50" s="22">
        <v>0</v>
      </c>
      <c r="Y50" s="22">
        <v>0</v>
      </c>
      <c r="Z50" s="22">
        <v>0</v>
      </c>
      <c r="AA50" s="23">
        <v>0</v>
      </c>
      <c r="AB50" s="21">
        <v>0</v>
      </c>
      <c r="AC50" s="22">
        <v>0</v>
      </c>
      <c r="AD50" s="22">
        <v>0</v>
      </c>
      <c r="AE50" s="22">
        <v>0</v>
      </c>
      <c r="AF50" s="23">
        <v>0</v>
      </c>
      <c r="AG50" s="21">
        <v>0</v>
      </c>
      <c r="AH50" s="22">
        <v>0</v>
      </c>
      <c r="AI50" s="22">
        <v>0</v>
      </c>
      <c r="AJ50" s="22">
        <v>0</v>
      </c>
      <c r="AK50" s="23">
        <v>0</v>
      </c>
      <c r="AL50" s="21">
        <v>0</v>
      </c>
      <c r="AM50" s="22">
        <v>0</v>
      </c>
      <c r="AN50" s="22">
        <v>0</v>
      </c>
      <c r="AO50" s="22">
        <v>0</v>
      </c>
      <c r="AP50" s="23">
        <v>0</v>
      </c>
      <c r="AQ50" s="21">
        <v>0</v>
      </c>
      <c r="AR50" s="22">
        <v>0</v>
      </c>
      <c r="AS50" s="22">
        <v>0</v>
      </c>
      <c r="AT50" s="22">
        <v>0</v>
      </c>
      <c r="AU50" s="23">
        <v>0</v>
      </c>
      <c r="AV50" s="21">
        <v>0.8356186305666667</v>
      </c>
      <c r="AW50" s="22">
        <v>1.6106801801719408</v>
      </c>
      <c r="AX50" s="22">
        <v>0.07184290926666667</v>
      </c>
      <c r="AY50" s="22">
        <v>0</v>
      </c>
      <c r="AZ50" s="23">
        <v>9.2842369444</v>
      </c>
      <c r="BA50" s="21">
        <v>0</v>
      </c>
      <c r="BB50" s="22">
        <v>0</v>
      </c>
      <c r="BC50" s="22">
        <v>0</v>
      </c>
      <c r="BD50" s="22">
        <v>0</v>
      </c>
      <c r="BE50" s="23">
        <v>0</v>
      </c>
      <c r="BF50" s="21">
        <v>1.3331230111666668</v>
      </c>
      <c r="BG50" s="22">
        <v>7.912735996800001</v>
      </c>
      <c r="BH50" s="22">
        <v>0</v>
      </c>
      <c r="BI50" s="22">
        <v>0</v>
      </c>
      <c r="BJ50" s="23">
        <v>3.7723769422666673</v>
      </c>
      <c r="BK50" s="24">
        <f>SUM(C50:BJ50)</f>
        <v>28.830521873271945</v>
      </c>
    </row>
    <row r="51" spans="1:63" s="25" customFormat="1" ht="15">
      <c r="A51" s="20"/>
      <c r="B51" s="7" t="s">
        <v>132</v>
      </c>
      <c r="C51" s="21">
        <v>0</v>
      </c>
      <c r="D51" s="22">
        <v>0</v>
      </c>
      <c r="E51" s="22">
        <v>0</v>
      </c>
      <c r="F51" s="22">
        <v>0</v>
      </c>
      <c r="G51" s="23">
        <v>0</v>
      </c>
      <c r="H51" s="21">
        <v>0.03975909470000001</v>
      </c>
      <c r="I51" s="22">
        <v>6.113839811333333</v>
      </c>
      <c r="J51" s="22">
        <v>0</v>
      </c>
      <c r="K51" s="22">
        <v>0</v>
      </c>
      <c r="L51" s="23">
        <v>5.469325172499999</v>
      </c>
      <c r="M51" s="21">
        <v>0</v>
      </c>
      <c r="N51" s="22">
        <v>0</v>
      </c>
      <c r="O51" s="22">
        <v>0</v>
      </c>
      <c r="P51" s="22">
        <v>0</v>
      </c>
      <c r="Q51" s="23">
        <v>0</v>
      </c>
      <c r="R51" s="21">
        <v>0.0028819291666666675</v>
      </c>
      <c r="S51" s="22">
        <v>1.1151913103333335</v>
      </c>
      <c r="T51" s="22">
        <v>0</v>
      </c>
      <c r="U51" s="22">
        <v>0</v>
      </c>
      <c r="V51" s="23">
        <v>1.2425725795000004</v>
      </c>
      <c r="W51" s="21">
        <v>0</v>
      </c>
      <c r="X51" s="22">
        <v>0</v>
      </c>
      <c r="Y51" s="22">
        <v>0</v>
      </c>
      <c r="Z51" s="22">
        <v>0</v>
      </c>
      <c r="AA51" s="23">
        <v>0</v>
      </c>
      <c r="AB51" s="21">
        <v>0</v>
      </c>
      <c r="AC51" s="22">
        <v>0</v>
      </c>
      <c r="AD51" s="22">
        <v>0</v>
      </c>
      <c r="AE51" s="22">
        <v>0</v>
      </c>
      <c r="AF51" s="23">
        <v>0</v>
      </c>
      <c r="AG51" s="21">
        <v>0</v>
      </c>
      <c r="AH51" s="22">
        <v>0</v>
      </c>
      <c r="AI51" s="22">
        <v>0</v>
      </c>
      <c r="AJ51" s="22">
        <v>0</v>
      </c>
      <c r="AK51" s="23">
        <v>0</v>
      </c>
      <c r="AL51" s="21">
        <v>0</v>
      </c>
      <c r="AM51" s="22">
        <v>0</v>
      </c>
      <c r="AN51" s="22">
        <v>0</v>
      </c>
      <c r="AO51" s="22">
        <v>0</v>
      </c>
      <c r="AP51" s="23">
        <v>0</v>
      </c>
      <c r="AQ51" s="21">
        <v>0</v>
      </c>
      <c r="AR51" s="22">
        <v>0</v>
      </c>
      <c r="AS51" s="22">
        <v>0</v>
      </c>
      <c r="AT51" s="22">
        <v>0</v>
      </c>
      <c r="AU51" s="23">
        <v>0</v>
      </c>
      <c r="AV51" s="21">
        <v>0.013787743999999998</v>
      </c>
      <c r="AW51" s="22">
        <v>2.297957333267441</v>
      </c>
      <c r="AX51" s="22">
        <v>0</v>
      </c>
      <c r="AY51" s="22">
        <v>0</v>
      </c>
      <c r="AZ51" s="23">
        <v>5.465968092733333</v>
      </c>
      <c r="BA51" s="21">
        <v>0</v>
      </c>
      <c r="BB51" s="22">
        <v>0</v>
      </c>
      <c r="BC51" s="22">
        <v>0</v>
      </c>
      <c r="BD51" s="22">
        <v>0</v>
      </c>
      <c r="BE51" s="23">
        <v>0</v>
      </c>
      <c r="BF51" s="21">
        <v>0.022405084</v>
      </c>
      <c r="BG51" s="22">
        <v>0</v>
      </c>
      <c r="BH51" s="22">
        <v>0</v>
      </c>
      <c r="BI51" s="22">
        <v>0</v>
      </c>
      <c r="BJ51" s="23">
        <v>4.078874266666666</v>
      </c>
      <c r="BK51" s="24">
        <f aca="true" t="shared" si="5" ref="BK51:BK114">SUM(C51:BJ51)</f>
        <v>25.862562418200774</v>
      </c>
    </row>
    <row r="52" spans="1:63" s="25" customFormat="1" ht="15">
      <c r="A52" s="20"/>
      <c r="B52" s="7" t="s">
        <v>133</v>
      </c>
      <c r="C52" s="21">
        <v>0</v>
      </c>
      <c r="D52" s="22">
        <v>0</v>
      </c>
      <c r="E52" s="22">
        <v>0</v>
      </c>
      <c r="F52" s="22">
        <v>0</v>
      </c>
      <c r="G52" s="23">
        <v>0</v>
      </c>
      <c r="H52" s="21">
        <v>0.3201876263</v>
      </c>
      <c r="I52" s="22">
        <v>0.7693935372000001</v>
      </c>
      <c r="J52" s="22">
        <v>1.0373356666666667</v>
      </c>
      <c r="K52" s="22">
        <v>0</v>
      </c>
      <c r="L52" s="23">
        <v>5.779957772166666</v>
      </c>
      <c r="M52" s="21">
        <v>0</v>
      </c>
      <c r="N52" s="22">
        <v>0</v>
      </c>
      <c r="O52" s="22">
        <v>0</v>
      </c>
      <c r="P52" s="22">
        <v>0</v>
      </c>
      <c r="Q52" s="23">
        <v>0</v>
      </c>
      <c r="R52" s="21">
        <v>0.31119858906666664</v>
      </c>
      <c r="S52" s="22">
        <v>0</v>
      </c>
      <c r="T52" s="22">
        <v>5.197217796466666</v>
      </c>
      <c r="U52" s="22">
        <v>0</v>
      </c>
      <c r="V52" s="23">
        <v>1.0378803385</v>
      </c>
      <c r="W52" s="21">
        <v>0</v>
      </c>
      <c r="X52" s="22">
        <v>0</v>
      </c>
      <c r="Y52" s="22">
        <v>0</v>
      </c>
      <c r="Z52" s="22">
        <v>0</v>
      </c>
      <c r="AA52" s="23">
        <v>0</v>
      </c>
      <c r="AB52" s="21">
        <v>0</v>
      </c>
      <c r="AC52" s="22">
        <v>0</v>
      </c>
      <c r="AD52" s="22">
        <v>0</v>
      </c>
      <c r="AE52" s="22">
        <v>0</v>
      </c>
      <c r="AF52" s="23">
        <v>0</v>
      </c>
      <c r="AG52" s="21">
        <v>0</v>
      </c>
      <c r="AH52" s="22">
        <v>0</v>
      </c>
      <c r="AI52" s="22">
        <v>0</v>
      </c>
      <c r="AJ52" s="22">
        <v>0</v>
      </c>
      <c r="AK52" s="23">
        <v>0</v>
      </c>
      <c r="AL52" s="21">
        <v>0</v>
      </c>
      <c r="AM52" s="22">
        <v>0</v>
      </c>
      <c r="AN52" s="22">
        <v>0</v>
      </c>
      <c r="AO52" s="22">
        <v>0</v>
      </c>
      <c r="AP52" s="23">
        <v>0</v>
      </c>
      <c r="AQ52" s="21">
        <v>0</v>
      </c>
      <c r="AR52" s="22">
        <v>0</v>
      </c>
      <c r="AS52" s="22">
        <v>0</v>
      </c>
      <c r="AT52" s="22">
        <v>0</v>
      </c>
      <c r="AU52" s="23">
        <v>0</v>
      </c>
      <c r="AV52" s="21">
        <v>0.719462419</v>
      </c>
      <c r="AW52" s="22">
        <v>0.7021908381828298</v>
      </c>
      <c r="AX52" s="22">
        <v>0</v>
      </c>
      <c r="AY52" s="22">
        <v>0</v>
      </c>
      <c r="AZ52" s="23">
        <v>11.889490941866669</v>
      </c>
      <c r="BA52" s="21">
        <v>0</v>
      </c>
      <c r="BB52" s="22">
        <v>0</v>
      </c>
      <c r="BC52" s="22">
        <v>0</v>
      </c>
      <c r="BD52" s="22">
        <v>0</v>
      </c>
      <c r="BE52" s="23">
        <v>0</v>
      </c>
      <c r="BF52" s="21">
        <v>0.9739244806000004</v>
      </c>
      <c r="BG52" s="22">
        <v>0.046332240000000004</v>
      </c>
      <c r="BH52" s="22">
        <v>0</v>
      </c>
      <c r="BI52" s="22">
        <v>0</v>
      </c>
      <c r="BJ52" s="23">
        <v>3.760602295166667</v>
      </c>
      <c r="BK52" s="24">
        <f t="shared" si="5"/>
        <v>32.54517454118283</v>
      </c>
    </row>
    <row r="53" spans="1:63" s="25" customFormat="1" ht="15">
      <c r="A53" s="20"/>
      <c r="B53" s="7" t="s">
        <v>134</v>
      </c>
      <c r="C53" s="21">
        <v>0</v>
      </c>
      <c r="D53" s="22">
        <v>0</v>
      </c>
      <c r="E53" s="22">
        <v>0</v>
      </c>
      <c r="F53" s="22">
        <v>0</v>
      </c>
      <c r="G53" s="23">
        <v>0</v>
      </c>
      <c r="H53" s="21">
        <v>0.1054453885</v>
      </c>
      <c r="I53" s="22">
        <v>17.1011</v>
      </c>
      <c r="J53" s="22">
        <v>0</v>
      </c>
      <c r="K53" s="22">
        <v>0</v>
      </c>
      <c r="L53" s="23">
        <v>0.035342273333333334</v>
      </c>
      <c r="M53" s="21">
        <v>0</v>
      </c>
      <c r="N53" s="22">
        <v>0</v>
      </c>
      <c r="O53" s="22">
        <v>0</v>
      </c>
      <c r="P53" s="22">
        <v>0</v>
      </c>
      <c r="Q53" s="23">
        <v>0</v>
      </c>
      <c r="R53" s="21">
        <v>0.03534227333333333</v>
      </c>
      <c r="S53" s="22">
        <v>0</v>
      </c>
      <c r="T53" s="22">
        <v>0</v>
      </c>
      <c r="U53" s="22">
        <v>0</v>
      </c>
      <c r="V53" s="23">
        <v>0.4845311666666666</v>
      </c>
      <c r="W53" s="21">
        <v>0</v>
      </c>
      <c r="X53" s="22">
        <v>0</v>
      </c>
      <c r="Y53" s="22">
        <v>0</v>
      </c>
      <c r="Z53" s="22">
        <v>0</v>
      </c>
      <c r="AA53" s="23">
        <v>0</v>
      </c>
      <c r="AB53" s="21">
        <v>0</v>
      </c>
      <c r="AC53" s="22">
        <v>0</v>
      </c>
      <c r="AD53" s="22">
        <v>0</v>
      </c>
      <c r="AE53" s="22">
        <v>0</v>
      </c>
      <c r="AF53" s="23">
        <v>0</v>
      </c>
      <c r="AG53" s="21">
        <v>0</v>
      </c>
      <c r="AH53" s="22">
        <v>0</v>
      </c>
      <c r="AI53" s="22">
        <v>0</v>
      </c>
      <c r="AJ53" s="22">
        <v>0</v>
      </c>
      <c r="AK53" s="23">
        <v>0</v>
      </c>
      <c r="AL53" s="21">
        <v>0</v>
      </c>
      <c r="AM53" s="22">
        <v>0</v>
      </c>
      <c r="AN53" s="22">
        <v>0</v>
      </c>
      <c r="AO53" s="22">
        <v>0</v>
      </c>
      <c r="AP53" s="23">
        <v>0</v>
      </c>
      <c r="AQ53" s="21">
        <v>0</v>
      </c>
      <c r="AR53" s="22">
        <v>0</v>
      </c>
      <c r="AS53" s="22">
        <v>0</v>
      </c>
      <c r="AT53" s="22">
        <v>0</v>
      </c>
      <c r="AU53" s="23">
        <v>0</v>
      </c>
      <c r="AV53" s="21">
        <v>0.0011386459999999999</v>
      </c>
      <c r="AW53" s="22">
        <v>6.831875999813329</v>
      </c>
      <c r="AX53" s="22">
        <v>0</v>
      </c>
      <c r="AY53" s="22">
        <v>0</v>
      </c>
      <c r="AZ53" s="23">
        <v>1.83322006</v>
      </c>
      <c r="BA53" s="21">
        <v>0</v>
      </c>
      <c r="BB53" s="22">
        <v>0</v>
      </c>
      <c r="BC53" s="22">
        <v>0</v>
      </c>
      <c r="BD53" s="22">
        <v>0</v>
      </c>
      <c r="BE53" s="23">
        <v>0</v>
      </c>
      <c r="BF53" s="21">
        <v>0.009655718199999998</v>
      </c>
      <c r="BG53" s="22">
        <v>0</v>
      </c>
      <c r="BH53" s="22">
        <v>0</v>
      </c>
      <c r="BI53" s="22">
        <v>0</v>
      </c>
      <c r="BJ53" s="23">
        <v>2.277292</v>
      </c>
      <c r="BK53" s="24">
        <f t="shared" si="5"/>
        <v>28.714943525846664</v>
      </c>
    </row>
    <row r="54" spans="1:63" s="25" customFormat="1" ht="15">
      <c r="A54" s="20"/>
      <c r="B54" s="7" t="s">
        <v>135</v>
      </c>
      <c r="C54" s="21">
        <v>0</v>
      </c>
      <c r="D54" s="22">
        <v>0</v>
      </c>
      <c r="E54" s="22">
        <v>0</v>
      </c>
      <c r="F54" s="22">
        <v>0</v>
      </c>
      <c r="G54" s="23">
        <v>0</v>
      </c>
      <c r="H54" s="21">
        <v>0.3489876495</v>
      </c>
      <c r="I54" s="22">
        <v>8.61250062</v>
      </c>
      <c r="J54" s="22">
        <v>0</v>
      </c>
      <c r="K54" s="22">
        <v>0</v>
      </c>
      <c r="L54" s="23">
        <v>7.162574222</v>
      </c>
      <c r="M54" s="21">
        <v>0</v>
      </c>
      <c r="N54" s="22">
        <v>0</v>
      </c>
      <c r="O54" s="22">
        <v>0</v>
      </c>
      <c r="P54" s="22">
        <v>0</v>
      </c>
      <c r="Q54" s="23">
        <v>0</v>
      </c>
      <c r="R54" s="21">
        <v>0.0808019678</v>
      </c>
      <c r="S54" s="22">
        <v>0.01036402</v>
      </c>
      <c r="T54" s="22">
        <v>2.1270020850333338</v>
      </c>
      <c r="U54" s="22">
        <v>0</v>
      </c>
      <c r="V54" s="23">
        <v>0.49902756299999995</v>
      </c>
      <c r="W54" s="21">
        <v>0</v>
      </c>
      <c r="X54" s="22">
        <v>0</v>
      </c>
      <c r="Y54" s="22">
        <v>0</v>
      </c>
      <c r="Z54" s="22">
        <v>0</v>
      </c>
      <c r="AA54" s="23">
        <v>0</v>
      </c>
      <c r="AB54" s="21">
        <v>0</v>
      </c>
      <c r="AC54" s="22">
        <v>0</v>
      </c>
      <c r="AD54" s="22">
        <v>0</v>
      </c>
      <c r="AE54" s="22">
        <v>0</v>
      </c>
      <c r="AF54" s="23">
        <v>0</v>
      </c>
      <c r="AG54" s="21">
        <v>0</v>
      </c>
      <c r="AH54" s="22">
        <v>0</v>
      </c>
      <c r="AI54" s="22">
        <v>0</v>
      </c>
      <c r="AJ54" s="22">
        <v>0</v>
      </c>
      <c r="AK54" s="23">
        <v>0</v>
      </c>
      <c r="AL54" s="21">
        <v>0</v>
      </c>
      <c r="AM54" s="22">
        <v>0</v>
      </c>
      <c r="AN54" s="22">
        <v>0</v>
      </c>
      <c r="AO54" s="22">
        <v>0</v>
      </c>
      <c r="AP54" s="23">
        <v>0</v>
      </c>
      <c r="AQ54" s="21">
        <v>0</v>
      </c>
      <c r="AR54" s="22">
        <v>0</v>
      </c>
      <c r="AS54" s="22">
        <v>0</v>
      </c>
      <c r="AT54" s="22">
        <v>0</v>
      </c>
      <c r="AU54" s="23">
        <v>0</v>
      </c>
      <c r="AV54" s="21">
        <v>0.3508538570333333</v>
      </c>
      <c r="AW54" s="22">
        <v>1.3580775986895532</v>
      </c>
      <c r="AX54" s="22">
        <v>0</v>
      </c>
      <c r="AY54" s="22">
        <v>0</v>
      </c>
      <c r="AZ54" s="23">
        <v>14.322880342566668</v>
      </c>
      <c r="BA54" s="21">
        <v>0</v>
      </c>
      <c r="BB54" s="22">
        <v>0</v>
      </c>
      <c r="BC54" s="22">
        <v>0</v>
      </c>
      <c r="BD54" s="22">
        <v>0</v>
      </c>
      <c r="BE54" s="23">
        <v>0</v>
      </c>
      <c r="BF54" s="21">
        <v>0.40357711036666666</v>
      </c>
      <c r="BG54" s="22">
        <v>0.2571910898666667</v>
      </c>
      <c r="BH54" s="22">
        <v>0</v>
      </c>
      <c r="BI54" s="22">
        <v>0</v>
      </c>
      <c r="BJ54" s="23">
        <v>0.9938658800000001</v>
      </c>
      <c r="BK54" s="24">
        <f t="shared" si="5"/>
        <v>36.52770400585622</v>
      </c>
    </row>
    <row r="55" spans="1:63" s="25" customFormat="1" ht="15">
      <c r="A55" s="20"/>
      <c r="B55" s="7" t="s">
        <v>136</v>
      </c>
      <c r="C55" s="21">
        <v>0</v>
      </c>
      <c r="D55" s="22">
        <v>0</v>
      </c>
      <c r="E55" s="22">
        <v>0</v>
      </c>
      <c r="F55" s="22">
        <v>0</v>
      </c>
      <c r="G55" s="23">
        <v>0</v>
      </c>
      <c r="H55" s="21">
        <v>0.2341370092666667</v>
      </c>
      <c r="I55" s="22">
        <v>3.9621271654666668</v>
      </c>
      <c r="J55" s="22">
        <v>0</v>
      </c>
      <c r="K55" s="22">
        <v>0</v>
      </c>
      <c r="L55" s="23">
        <v>0.6427391039</v>
      </c>
      <c r="M55" s="21">
        <v>0</v>
      </c>
      <c r="N55" s="22">
        <v>0</v>
      </c>
      <c r="O55" s="22">
        <v>0</v>
      </c>
      <c r="P55" s="22">
        <v>0</v>
      </c>
      <c r="Q55" s="23">
        <v>0</v>
      </c>
      <c r="R55" s="21">
        <v>0.45124273696666667</v>
      </c>
      <c r="S55" s="22">
        <v>0</v>
      </c>
      <c r="T55" s="22">
        <v>0.5452211666666666</v>
      </c>
      <c r="U55" s="22">
        <v>0</v>
      </c>
      <c r="V55" s="23">
        <v>1.4853699083</v>
      </c>
      <c r="W55" s="21">
        <v>0</v>
      </c>
      <c r="X55" s="22">
        <v>0</v>
      </c>
      <c r="Y55" s="22">
        <v>0</v>
      </c>
      <c r="Z55" s="22">
        <v>0</v>
      </c>
      <c r="AA55" s="23">
        <v>0</v>
      </c>
      <c r="AB55" s="21">
        <v>0</v>
      </c>
      <c r="AC55" s="22">
        <v>0</v>
      </c>
      <c r="AD55" s="22">
        <v>0</v>
      </c>
      <c r="AE55" s="22">
        <v>0</v>
      </c>
      <c r="AF55" s="23">
        <v>0</v>
      </c>
      <c r="AG55" s="21">
        <v>0</v>
      </c>
      <c r="AH55" s="22">
        <v>0</v>
      </c>
      <c r="AI55" s="22">
        <v>0</v>
      </c>
      <c r="AJ55" s="22">
        <v>0</v>
      </c>
      <c r="AK55" s="23">
        <v>0</v>
      </c>
      <c r="AL55" s="21">
        <v>0</v>
      </c>
      <c r="AM55" s="22">
        <v>0</v>
      </c>
      <c r="AN55" s="22">
        <v>0</v>
      </c>
      <c r="AO55" s="22">
        <v>0</v>
      </c>
      <c r="AP55" s="23">
        <v>0</v>
      </c>
      <c r="AQ55" s="21">
        <v>0</v>
      </c>
      <c r="AR55" s="22">
        <v>0</v>
      </c>
      <c r="AS55" s="22">
        <v>0</v>
      </c>
      <c r="AT55" s="22">
        <v>0</v>
      </c>
      <c r="AU55" s="23">
        <v>0</v>
      </c>
      <c r="AV55" s="21">
        <v>0.6788107667666664</v>
      </c>
      <c r="AW55" s="22">
        <v>5.3289262613690855</v>
      </c>
      <c r="AX55" s="22">
        <v>0</v>
      </c>
      <c r="AY55" s="22">
        <v>0</v>
      </c>
      <c r="AZ55" s="23">
        <v>20.532317269300002</v>
      </c>
      <c r="BA55" s="21">
        <v>0</v>
      </c>
      <c r="BB55" s="22">
        <v>0</v>
      </c>
      <c r="BC55" s="22">
        <v>0</v>
      </c>
      <c r="BD55" s="22">
        <v>0</v>
      </c>
      <c r="BE55" s="23">
        <v>0</v>
      </c>
      <c r="BF55" s="21">
        <v>0.9194009469333333</v>
      </c>
      <c r="BG55" s="22">
        <v>0.7705912110666666</v>
      </c>
      <c r="BH55" s="22">
        <v>0</v>
      </c>
      <c r="BI55" s="22">
        <v>0</v>
      </c>
      <c r="BJ55" s="23">
        <v>5.552599632066667</v>
      </c>
      <c r="BK55" s="24">
        <f t="shared" si="5"/>
        <v>41.10348317806909</v>
      </c>
    </row>
    <row r="56" spans="1:63" s="25" customFormat="1" ht="15">
      <c r="A56" s="20"/>
      <c r="B56" s="7" t="s">
        <v>137</v>
      </c>
      <c r="C56" s="21">
        <v>0</v>
      </c>
      <c r="D56" s="22">
        <v>0.033334718699999995</v>
      </c>
      <c r="E56" s="22">
        <v>0</v>
      </c>
      <c r="F56" s="22">
        <v>0</v>
      </c>
      <c r="G56" s="23">
        <v>0</v>
      </c>
      <c r="H56" s="21">
        <v>0.049648962733333336</v>
      </c>
      <c r="I56" s="22">
        <v>1.1487315406999996</v>
      </c>
      <c r="J56" s="22">
        <v>0</v>
      </c>
      <c r="K56" s="22">
        <v>0</v>
      </c>
      <c r="L56" s="23">
        <v>0.1070800218</v>
      </c>
      <c r="M56" s="21">
        <v>0</v>
      </c>
      <c r="N56" s="22">
        <v>0</v>
      </c>
      <c r="O56" s="22">
        <v>0</v>
      </c>
      <c r="P56" s="22">
        <v>0</v>
      </c>
      <c r="Q56" s="23">
        <v>0</v>
      </c>
      <c r="R56" s="21">
        <v>0.08156131073333334</v>
      </c>
      <c r="S56" s="22">
        <v>0</v>
      </c>
      <c r="T56" s="22">
        <v>0</v>
      </c>
      <c r="U56" s="22">
        <v>0</v>
      </c>
      <c r="V56" s="23">
        <v>0.04880690160000001</v>
      </c>
      <c r="W56" s="21">
        <v>0</v>
      </c>
      <c r="X56" s="22">
        <v>0</v>
      </c>
      <c r="Y56" s="22">
        <v>0</v>
      </c>
      <c r="Z56" s="22">
        <v>0</v>
      </c>
      <c r="AA56" s="23">
        <v>0</v>
      </c>
      <c r="AB56" s="21">
        <v>0</v>
      </c>
      <c r="AC56" s="22">
        <v>0</v>
      </c>
      <c r="AD56" s="22">
        <v>0</v>
      </c>
      <c r="AE56" s="22">
        <v>0</v>
      </c>
      <c r="AF56" s="23">
        <v>0</v>
      </c>
      <c r="AG56" s="21">
        <v>0</v>
      </c>
      <c r="AH56" s="22">
        <v>0</v>
      </c>
      <c r="AI56" s="22">
        <v>0</v>
      </c>
      <c r="AJ56" s="22">
        <v>0</v>
      </c>
      <c r="AK56" s="23">
        <v>0</v>
      </c>
      <c r="AL56" s="21">
        <v>0</v>
      </c>
      <c r="AM56" s="22">
        <v>0</v>
      </c>
      <c r="AN56" s="22">
        <v>0</v>
      </c>
      <c r="AO56" s="22">
        <v>0</v>
      </c>
      <c r="AP56" s="23">
        <v>0</v>
      </c>
      <c r="AQ56" s="21">
        <v>0</v>
      </c>
      <c r="AR56" s="22">
        <v>0</v>
      </c>
      <c r="AS56" s="22">
        <v>0</v>
      </c>
      <c r="AT56" s="22">
        <v>0</v>
      </c>
      <c r="AU56" s="23">
        <v>0</v>
      </c>
      <c r="AV56" s="21">
        <v>1.2926963793</v>
      </c>
      <c r="AW56" s="22">
        <v>0.23352025814829042</v>
      </c>
      <c r="AX56" s="22">
        <v>0</v>
      </c>
      <c r="AY56" s="22">
        <v>0</v>
      </c>
      <c r="AZ56" s="23">
        <v>1.7382273029000002</v>
      </c>
      <c r="BA56" s="21">
        <v>0</v>
      </c>
      <c r="BB56" s="22">
        <v>0</v>
      </c>
      <c r="BC56" s="22">
        <v>0</v>
      </c>
      <c r="BD56" s="22">
        <v>0</v>
      </c>
      <c r="BE56" s="23">
        <v>0</v>
      </c>
      <c r="BF56" s="21">
        <v>0.3176690589333333</v>
      </c>
      <c r="BG56" s="22">
        <v>0.23986965040000008</v>
      </c>
      <c r="BH56" s="22">
        <v>0</v>
      </c>
      <c r="BI56" s="22">
        <v>0</v>
      </c>
      <c r="BJ56" s="23">
        <v>0.4939853309333333</v>
      </c>
      <c r="BK56" s="24">
        <f t="shared" si="5"/>
        <v>5.785131436881623</v>
      </c>
    </row>
    <row r="57" spans="1:63" s="25" customFormat="1" ht="15">
      <c r="A57" s="20"/>
      <c r="B57" s="7" t="s">
        <v>138</v>
      </c>
      <c r="C57" s="21">
        <v>0</v>
      </c>
      <c r="D57" s="22">
        <v>0.23345141376666664</v>
      </c>
      <c r="E57" s="22">
        <v>0</v>
      </c>
      <c r="F57" s="22">
        <v>0</v>
      </c>
      <c r="G57" s="23">
        <v>0</v>
      </c>
      <c r="H57" s="21">
        <v>0.0349759777</v>
      </c>
      <c r="I57" s="22">
        <v>0.09216189510000003</v>
      </c>
      <c r="J57" s="22">
        <v>0</v>
      </c>
      <c r="K57" s="22">
        <v>0</v>
      </c>
      <c r="L57" s="23">
        <v>0.10889610016666668</v>
      </c>
      <c r="M57" s="21">
        <v>0</v>
      </c>
      <c r="N57" s="22">
        <v>0</v>
      </c>
      <c r="O57" s="22">
        <v>0</v>
      </c>
      <c r="P57" s="22">
        <v>0</v>
      </c>
      <c r="Q57" s="23">
        <v>0</v>
      </c>
      <c r="R57" s="21">
        <v>0.06879417326666666</v>
      </c>
      <c r="S57" s="22">
        <v>0</v>
      </c>
      <c r="T57" s="22">
        <v>0</v>
      </c>
      <c r="U57" s="22">
        <v>0</v>
      </c>
      <c r="V57" s="23">
        <v>0.6427981696000002</v>
      </c>
      <c r="W57" s="21">
        <v>0</v>
      </c>
      <c r="X57" s="22">
        <v>0</v>
      </c>
      <c r="Y57" s="22">
        <v>0</v>
      </c>
      <c r="Z57" s="22">
        <v>0</v>
      </c>
      <c r="AA57" s="23">
        <v>0</v>
      </c>
      <c r="AB57" s="21">
        <v>0</v>
      </c>
      <c r="AC57" s="22">
        <v>0</v>
      </c>
      <c r="AD57" s="22">
        <v>0</v>
      </c>
      <c r="AE57" s="22">
        <v>0</v>
      </c>
      <c r="AF57" s="23">
        <v>0</v>
      </c>
      <c r="AG57" s="21">
        <v>0</v>
      </c>
      <c r="AH57" s="22">
        <v>0</v>
      </c>
      <c r="AI57" s="22">
        <v>0</v>
      </c>
      <c r="AJ57" s="22">
        <v>0</v>
      </c>
      <c r="AK57" s="23">
        <v>0</v>
      </c>
      <c r="AL57" s="21">
        <v>0</v>
      </c>
      <c r="AM57" s="22">
        <v>0</v>
      </c>
      <c r="AN57" s="22">
        <v>0</v>
      </c>
      <c r="AO57" s="22">
        <v>0</v>
      </c>
      <c r="AP57" s="23">
        <v>0</v>
      </c>
      <c r="AQ57" s="21">
        <v>0</v>
      </c>
      <c r="AR57" s="22">
        <v>0</v>
      </c>
      <c r="AS57" s="22">
        <v>0</v>
      </c>
      <c r="AT57" s="22">
        <v>0</v>
      </c>
      <c r="AU57" s="23">
        <v>0</v>
      </c>
      <c r="AV57" s="21">
        <v>0.5777603017666666</v>
      </c>
      <c r="AW57" s="22">
        <v>0.7740810633196455</v>
      </c>
      <c r="AX57" s="22">
        <v>0</v>
      </c>
      <c r="AY57" s="22">
        <v>0</v>
      </c>
      <c r="AZ57" s="23">
        <v>2.285984489833333</v>
      </c>
      <c r="BA57" s="21">
        <v>0</v>
      </c>
      <c r="BB57" s="22">
        <v>0</v>
      </c>
      <c r="BC57" s="22">
        <v>0</v>
      </c>
      <c r="BD57" s="22">
        <v>0</v>
      </c>
      <c r="BE57" s="23">
        <v>0</v>
      </c>
      <c r="BF57" s="21">
        <v>0.4059706434</v>
      </c>
      <c r="BG57" s="22">
        <v>0.8530628667666668</v>
      </c>
      <c r="BH57" s="22">
        <v>0</v>
      </c>
      <c r="BI57" s="22">
        <v>0</v>
      </c>
      <c r="BJ57" s="23">
        <v>0.29630605983333336</v>
      </c>
      <c r="BK57" s="24">
        <f t="shared" si="5"/>
        <v>6.374243154519646</v>
      </c>
    </row>
    <row r="58" spans="1:63" s="25" customFormat="1" ht="15">
      <c r="A58" s="20"/>
      <c r="B58" s="7" t="s">
        <v>139</v>
      </c>
      <c r="C58" s="21">
        <v>0</v>
      </c>
      <c r="D58" s="22">
        <v>0</v>
      </c>
      <c r="E58" s="22">
        <v>0</v>
      </c>
      <c r="F58" s="22">
        <v>0</v>
      </c>
      <c r="G58" s="23">
        <v>0</v>
      </c>
      <c r="H58" s="21">
        <v>0.16041754579999995</v>
      </c>
      <c r="I58" s="22">
        <v>0</v>
      </c>
      <c r="J58" s="22">
        <v>0</v>
      </c>
      <c r="K58" s="22">
        <v>0</v>
      </c>
      <c r="L58" s="23">
        <v>0.7323940250666667</v>
      </c>
      <c r="M58" s="21">
        <v>0</v>
      </c>
      <c r="N58" s="22">
        <v>0</v>
      </c>
      <c r="O58" s="22">
        <v>0</v>
      </c>
      <c r="P58" s="22">
        <v>0</v>
      </c>
      <c r="Q58" s="23">
        <v>0</v>
      </c>
      <c r="R58" s="21">
        <v>0.05333932546666667</v>
      </c>
      <c r="S58" s="22">
        <v>0.030475783333333333</v>
      </c>
      <c r="T58" s="22">
        <v>0</v>
      </c>
      <c r="U58" s="22">
        <v>0</v>
      </c>
      <c r="V58" s="23">
        <v>0.24380626666666666</v>
      </c>
      <c r="W58" s="21">
        <v>0</v>
      </c>
      <c r="X58" s="22">
        <v>0</v>
      </c>
      <c r="Y58" s="22">
        <v>0</v>
      </c>
      <c r="Z58" s="22">
        <v>0</v>
      </c>
      <c r="AA58" s="23">
        <v>0</v>
      </c>
      <c r="AB58" s="21">
        <v>0</v>
      </c>
      <c r="AC58" s="22">
        <v>0</v>
      </c>
      <c r="AD58" s="22">
        <v>0</v>
      </c>
      <c r="AE58" s="22">
        <v>0</v>
      </c>
      <c r="AF58" s="23">
        <v>0</v>
      </c>
      <c r="AG58" s="21">
        <v>0</v>
      </c>
      <c r="AH58" s="22">
        <v>0</v>
      </c>
      <c r="AI58" s="22">
        <v>0</v>
      </c>
      <c r="AJ58" s="22">
        <v>0</v>
      </c>
      <c r="AK58" s="23">
        <v>0</v>
      </c>
      <c r="AL58" s="21">
        <v>0</v>
      </c>
      <c r="AM58" s="22">
        <v>0</v>
      </c>
      <c r="AN58" s="22">
        <v>0</v>
      </c>
      <c r="AO58" s="22">
        <v>0</v>
      </c>
      <c r="AP58" s="23">
        <v>0</v>
      </c>
      <c r="AQ58" s="21">
        <v>0</v>
      </c>
      <c r="AR58" s="22">
        <v>0</v>
      </c>
      <c r="AS58" s="22">
        <v>0</v>
      </c>
      <c r="AT58" s="22">
        <v>0</v>
      </c>
      <c r="AU58" s="23">
        <v>0</v>
      </c>
      <c r="AV58" s="21">
        <v>6.822770426133332</v>
      </c>
      <c r="AW58" s="22">
        <v>3.2215708130729266</v>
      </c>
      <c r="AX58" s="22">
        <v>0</v>
      </c>
      <c r="AY58" s="22">
        <v>0</v>
      </c>
      <c r="AZ58" s="23">
        <v>65.45265337093335</v>
      </c>
      <c r="BA58" s="21">
        <v>0</v>
      </c>
      <c r="BB58" s="22">
        <v>0</v>
      </c>
      <c r="BC58" s="22">
        <v>0</v>
      </c>
      <c r="BD58" s="22">
        <v>0</v>
      </c>
      <c r="BE58" s="23">
        <v>0</v>
      </c>
      <c r="BF58" s="21">
        <v>1.7097888913666668</v>
      </c>
      <c r="BG58" s="22">
        <v>4.334419942033334</v>
      </c>
      <c r="BH58" s="22">
        <v>0</v>
      </c>
      <c r="BI58" s="22">
        <v>0</v>
      </c>
      <c r="BJ58" s="23">
        <v>8.426197522900003</v>
      </c>
      <c r="BK58" s="24">
        <f t="shared" si="5"/>
        <v>91.18783391277294</v>
      </c>
    </row>
    <row r="59" spans="1:63" s="25" customFormat="1" ht="15">
      <c r="A59" s="20"/>
      <c r="B59" s="7" t="s">
        <v>140</v>
      </c>
      <c r="C59" s="21">
        <v>0</v>
      </c>
      <c r="D59" s="22">
        <v>0</v>
      </c>
      <c r="E59" s="22">
        <v>0</v>
      </c>
      <c r="F59" s="22">
        <v>0</v>
      </c>
      <c r="G59" s="23">
        <v>0</v>
      </c>
      <c r="H59" s="21">
        <v>0.1555268366333333</v>
      </c>
      <c r="I59" s="22">
        <v>0</v>
      </c>
      <c r="J59" s="22">
        <v>0</v>
      </c>
      <c r="K59" s="22">
        <v>0</v>
      </c>
      <c r="L59" s="23">
        <v>0.48574950499999997</v>
      </c>
      <c r="M59" s="21">
        <v>0</v>
      </c>
      <c r="N59" s="22">
        <v>0</v>
      </c>
      <c r="O59" s="22">
        <v>0</v>
      </c>
      <c r="P59" s="22">
        <v>0</v>
      </c>
      <c r="Q59" s="23">
        <v>0</v>
      </c>
      <c r="R59" s="21">
        <v>0.07775694766666666</v>
      </c>
      <c r="S59" s="22">
        <v>0</v>
      </c>
      <c r="T59" s="22">
        <v>0</v>
      </c>
      <c r="U59" s="22">
        <v>0</v>
      </c>
      <c r="V59" s="23">
        <v>0.5061570942666667</v>
      </c>
      <c r="W59" s="21">
        <v>0</v>
      </c>
      <c r="X59" s="22">
        <v>0</v>
      </c>
      <c r="Y59" s="22">
        <v>0</v>
      </c>
      <c r="Z59" s="22">
        <v>0</v>
      </c>
      <c r="AA59" s="23">
        <v>0</v>
      </c>
      <c r="AB59" s="21">
        <v>0</v>
      </c>
      <c r="AC59" s="22">
        <v>0</v>
      </c>
      <c r="AD59" s="22">
        <v>0</v>
      </c>
      <c r="AE59" s="22">
        <v>0</v>
      </c>
      <c r="AF59" s="23">
        <v>0</v>
      </c>
      <c r="AG59" s="21">
        <v>0</v>
      </c>
      <c r="AH59" s="22">
        <v>0</v>
      </c>
      <c r="AI59" s="22">
        <v>0</v>
      </c>
      <c r="AJ59" s="22">
        <v>0</v>
      </c>
      <c r="AK59" s="23">
        <v>0</v>
      </c>
      <c r="AL59" s="21">
        <v>0</v>
      </c>
      <c r="AM59" s="22">
        <v>0</v>
      </c>
      <c r="AN59" s="22">
        <v>0</v>
      </c>
      <c r="AO59" s="22">
        <v>0</v>
      </c>
      <c r="AP59" s="23">
        <v>0</v>
      </c>
      <c r="AQ59" s="21">
        <v>0</v>
      </c>
      <c r="AR59" s="22">
        <v>0</v>
      </c>
      <c r="AS59" s="22">
        <v>0</v>
      </c>
      <c r="AT59" s="22">
        <v>0</v>
      </c>
      <c r="AU59" s="23">
        <v>0</v>
      </c>
      <c r="AV59" s="21">
        <v>12.668790304133333</v>
      </c>
      <c r="AW59" s="22">
        <v>7.503833544006475</v>
      </c>
      <c r="AX59" s="22">
        <v>0</v>
      </c>
      <c r="AY59" s="22">
        <v>0</v>
      </c>
      <c r="AZ59" s="23">
        <v>70.84202122193332</v>
      </c>
      <c r="BA59" s="21">
        <v>0</v>
      </c>
      <c r="BB59" s="22">
        <v>0</v>
      </c>
      <c r="BC59" s="22">
        <v>0</v>
      </c>
      <c r="BD59" s="22">
        <v>0</v>
      </c>
      <c r="BE59" s="23">
        <v>0</v>
      </c>
      <c r="BF59" s="21">
        <v>4.1333013276</v>
      </c>
      <c r="BG59" s="22">
        <v>0.316453651</v>
      </c>
      <c r="BH59" s="22">
        <v>0</v>
      </c>
      <c r="BI59" s="22">
        <v>0</v>
      </c>
      <c r="BJ59" s="23">
        <v>10.888045728066666</v>
      </c>
      <c r="BK59" s="24">
        <f t="shared" si="5"/>
        <v>107.57763616030647</v>
      </c>
    </row>
    <row r="60" spans="1:63" s="25" customFormat="1" ht="15">
      <c r="A60" s="20"/>
      <c r="B60" s="7" t="s">
        <v>141</v>
      </c>
      <c r="C60" s="21">
        <v>0</v>
      </c>
      <c r="D60" s="22">
        <v>0</v>
      </c>
      <c r="E60" s="22">
        <v>0</v>
      </c>
      <c r="F60" s="22">
        <v>0</v>
      </c>
      <c r="G60" s="23">
        <v>0</v>
      </c>
      <c r="H60" s="21">
        <v>0.16056374883333335</v>
      </c>
      <c r="I60" s="22">
        <v>7.266427630499999</v>
      </c>
      <c r="J60" s="22">
        <v>0</v>
      </c>
      <c r="K60" s="22">
        <v>0</v>
      </c>
      <c r="L60" s="23">
        <v>1.5960600869333335</v>
      </c>
      <c r="M60" s="21">
        <v>0</v>
      </c>
      <c r="N60" s="22">
        <v>0</v>
      </c>
      <c r="O60" s="22">
        <v>0</v>
      </c>
      <c r="P60" s="22">
        <v>0</v>
      </c>
      <c r="Q60" s="23">
        <v>0</v>
      </c>
      <c r="R60" s="21">
        <v>0.121475129</v>
      </c>
      <c r="S60" s="22">
        <v>24.05130768236667</v>
      </c>
      <c r="T60" s="22">
        <v>0</v>
      </c>
      <c r="U60" s="22">
        <v>0</v>
      </c>
      <c r="V60" s="23">
        <v>0.4143563209333333</v>
      </c>
      <c r="W60" s="21">
        <v>0</v>
      </c>
      <c r="X60" s="22">
        <v>0</v>
      </c>
      <c r="Y60" s="22">
        <v>0</v>
      </c>
      <c r="Z60" s="22">
        <v>0</v>
      </c>
      <c r="AA60" s="23">
        <v>0</v>
      </c>
      <c r="AB60" s="21">
        <v>0</v>
      </c>
      <c r="AC60" s="22">
        <v>0</v>
      </c>
      <c r="AD60" s="22">
        <v>0</v>
      </c>
      <c r="AE60" s="22">
        <v>0</v>
      </c>
      <c r="AF60" s="23">
        <v>0</v>
      </c>
      <c r="AG60" s="21">
        <v>0</v>
      </c>
      <c r="AH60" s="22">
        <v>0</v>
      </c>
      <c r="AI60" s="22">
        <v>0</v>
      </c>
      <c r="AJ60" s="22">
        <v>0</v>
      </c>
      <c r="AK60" s="23">
        <v>0</v>
      </c>
      <c r="AL60" s="21">
        <v>0</v>
      </c>
      <c r="AM60" s="22">
        <v>0</v>
      </c>
      <c r="AN60" s="22">
        <v>0</v>
      </c>
      <c r="AO60" s="22">
        <v>0</v>
      </c>
      <c r="AP60" s="23">
        <v>0</v>
      </c>
      <c r="AQ60" s="21">
        <v>0</v>
      </c>
      <c r="AR60" s="22">
        <v>0</v>
      </c>
      <c r="AS60" s="22">
        <v>0</v>
      </c>
      <c r="AT60" s="22">
        <v>0</v>
      </c>
      <c r="AU60" s="23">
        <v>0</v>
      </c>
      <c r="AV60" s="21">
        <v>0.8204058497000001</v>
      </c>
      <c r="AW60" s="22">
        <v>0.3271410429422011</v>
      </c>
      <c r="AX60" s="22">
        <v>0</v>
      </c>
      <c r="AY60" s="22">
        <v>0</v>
      </c>
      <c r="AZ60" s="23">
        <v>4.838735430200001</v>
      </c>
      <c r="BA60" s="21">
        <v>0</v>
      </c>
      <c r="BB60" s="22">
        <v>0</v>
      </c>
      <c r="BC60" s="22">
        <v>0</v>
      </c>
      <c r="BD60" s="22">
        <v>0</v>
      </c>
      <c r="BE60" s="23">
        <v>0</v>
      </c>
      <c r="BF60" s="21">
        <v>0.6430906849</v>
      </c>
      <c r="BG60" s="22">
        <v>0.6023801647333336</v>
      </c>
      <c r="BH60" s="22">
        <v>0.11657162696666669</v>
      </c>
      <c r="BI60" s="22">
        <v>0</v>
      </c>
      <c r="BJ60" s="23">
        <v>0.6397824114333333</v>
      </c>
      <c r="BK60" s="24">
        <f t="shared" si="5"/>
        <v>41.598297809442215</v>
      </c>
    </row>
    <row r="61" spans="1:63" s="25" customFormat="1" ht="15">
      <c r="A61" s="20"/>
      <c r="B61" s="7" t="s">
        <v>142</v>
      </c>
      <c r="C61" s="21">
        <v>0</v>
      </c>
      <c r="D61" s="22">
        <v>0</v>
      </c>
      <c r="E61" s="22">
        <v>0</v>
      </c>
      <c r="F61" s="22">
        <v>0</v>
      </c>
      <c r="G61" s="23">
        <v>0</v>
      </c>
      <c r="H61" s="21">
        <v>0.05336009116666666</v>
      </c>
      <c r="I61" s="22">
        <v>0</v>
      </c>
      <c r="J61" s="22">
        <v>0</v>
      </c>
      <c r="K61" s="22">
        <v>0</v>
      </c>
      <c r="L61" s="23">
        <v>0.19408297470000002</v>
      </c>
      <c r="M61" s="21">
        <v>0</v>
      </c>
      <c r="N61" s="22">
        <v>0</v>
      </c>
      <c r="O61" s="22">
        <v>0</v>
      </c>
      <c r="P61" s="22">
        <v>0</v>
      </c>
      <c r="Q61" s="23">
        <v>0</v>
      </c>
      <c r="R61" s="21">
        <v>0.009216743099999999</v>
      </c>
      <c r="S61" s="22">
        <v>0</v>
      </c>
      <c r="T61" s="22">
        <v>0</v>
      </c>
      <c r="U61" s="22">
        <v>0</v>
      </c>
      <c r="V61" s="23">
        <v>0.013340022666666666</v>
      </c>
      <c r="W61" s="21">
        <v>0</v>
      </c>
      <c r="X61" s="22">
        <v>0</v>
      </c>
      <c r="Y61" s="22">
        <v>0</v>
      </c>
      <c r="Z61" s="22">
        <v>0</v>
      </c>
      <c r="AA61" s="23">
        <v>0</v>
      </c>
      <c r="AB61" s="21">
        <v>0</v>
      </c>
      <c r="AC61" s="22">
        <v>0</v>
      </c>
      <c r="AD61" s="22">
        <v>0</v>
      </c>
      <c r="AE61" s="22">
        <v>0</v>
      </c>
      <c r="AF61" s="23">
        <v>0</v>
      </c>
      <c r="AG61" s="21">
        <v>0</v>
      </c>
      <c r="AH61" s="22">
        <v>0</v>
      </c>
      <c r="AI61" s="22">
        <v>0</v>
      </c>
      <c r="AJ61" s="22">
        <v>0</v>
      </c>
      <c r="AK61" s="23">
        <v>0</v>
      </c>
      <c r="AL61" s="21">
        <v>0</v>
      </c>
      <c r="AM61" s="22">
        <v>0</v>
      </c>
      <c r="AN61" s="22">
        <v>0</v>
      </c>
      <c r="AO61" s="22">
        <v>0</v>
      </c>
      <c r="AP61" s="23">
        <v>0</v>
      </c>
      <c r="AQ61" s="21">
        <v>0</v>
      </c>
      <c r="AR61" s="22">
        <v>0</v>
      </c>
      <c r="AS61" s="22">
        <v>0</v>
      </c>
      <c r="AT61" s="22">
        <v>0</v>
      </c>
      <c r="AU61" s="23">
        <v>0</v>
      </c>
      <c r="AV61" s="21">
        <v>4.648862379566668</v>
      </c>
      <c r="AW61" s="22">
        <v>4.688670119848627</v>
      </c>
      <c r="AX61" s="22">
        <v>0</v>
      </c>
      <c r="AY61" s="22">
        <v>0</v>
      </c>
      <c r="AZ61" s="23">
        <v>30.1638590281</v>
      </c>
      <c r="BA61" s="21">
        <v>0</v>
      </c>
      <c r="BB61" s="22">
        <v>0</v>
      </c>
      <c r="BC61" s="22">
        <v>0</v>
      </c>
      <c r="BD61" s="22">
        <v>0</v>
      </c>
      <c r="BE61" s="23">
        <v>0</v>
      </c>
      <c r="BF61" s="21">
        <v>1.4712028912333333</v>
      </c>
      <c r="BG61" s="22">
        <v>0.021871964166666667</v>
      </c>
      <c r="BH61" s="22">
        <v>0</v>
      </c>
      <c r="BI61" s="22">
        <v>0</v>
      </c>
      <c r="BJ61" s="23">
        <v>2.1038464991666666</v>
      </c>
      <c r="BK61" s="24">
        <f t="shared" si="5"/>
        <v>43.368312713715284</v>
      </c>
    </row>
    <row r="62" spans="1:63" s="25" customFormat="1" ht="15">
      <c r="A62" s="20"/>
      <c r="B62" s="7" t="s">
        <v>143</v>
      </c>
      <c r="C62" s="21">
        <v>0</v>
      </c>
      <c r="D62" s="22">
        <v>0</v>
      </c>
      <c r="E62" s="22">
        <v>0</v>
      </c>
      <c r="F62" s="22">
        <v>0</v>
      </c>
      <c r="G62" s="23">
        <v>0</v>
      </c>
      <c r="H62" s="21">
        <v>0.12205131333333336</v>
      </c>
      <c r="I62" s="22">
        <v>0</v>
      </c>
      <c r="J62" s="22">
        <v>0</v>
      </c>
      <c r="K62" s="22">
        <v>0</v>
      </c>
      <c r="L62" s="23">
        <v>0.19986153009999996</v>
      </c>
      <c r="M62" s="21">
        <v>0</v>
      </c>
      <c r="N62" s="22">
        <v>0</v>
      </c>
      <c r="O62" s="22">
        <v>0</v>
      </c>
      <c r="P62" s="22">
        <v>0</v>
      </c>
      <c r="Q62" s="23">
        <v>0</v>
      </c>
      <c r="R62" s="21">
        <v>0.0436937539</v>
      </c>
      <c r="S62" s="22">
        <v>0</v>
      </c>
      <c r="T62" s="22">
        <v>0</v>
      </c>
      <c r="U62" s="22">
        <v>0</v>
      </c>
      <c r="V62" s="23">
        <v>0</v>
      </c>
      <c r="W62" s="21">
        <v>0</v>
      </c>
      <c r="X62" s="22">
        <v>0</v>
      </c>
      <c r="Y62" s="22">
        <v>0</v>
      </c>
      <c r="Z62" s="22">
        <v>0</v>
      </c>
      <c r="AA62" s="23">
        <v>0</v>
      </c>
      <c r="AB62" s="21">
        <v>0</v>
      </c>
      <c r="AC62" s="22">
        <v>0</v>
      </c>
      <c r="AD62" s="22">
        <v>0</v>
      </c>
      <c r="AE62" s="22">
        <v>0</v>
      </c>
      <c r="AF62" s="23">
        <v>0</v>
      </c>
      <c r="AG62" s="21">
        <v>0</v>
      </c>
      <c r="AH62" s="22">
        <v>0</v>
      </c>
      <c r="AI62" s="22">
        <v>0</v>
      </c>
      <c r="AJ62" s="22">
        <v>0</v>
      </c>
      <c r="AK62" s="23">
        <v>0</v>
      </c>
      <c r="AL62" s="21">
        <v>0</v>
      </c>
      <c r="AM62" s="22">
        <v>0</v>
      </c>
      <c r="AN62" s="22">
        <v>0</v>
      </c>
      <c r="AO62" s="22">
        <v>0</v>
      </c>
      <c r="AP62" s="23">
        <v>0</v>
      </c>
      <c r="AQ62" s="21">
        <v>0</v>
      </c>
      <c r="AR62" s="22">
        <v>0</v>
      </c>
      <c r="AS62" s="22">
        <v>0</v>
      </c>
      <c r="AT62" s="22">
        <v>0</v>
      </c>
      <c r="AU62" s="23">
        <v>0</v>
      </c>
      <c r="AV62" s="21">
        <v>3.0755678000666666</v>
      </c>
      <c r="AW62" s="22">
        <v>1.0206099908484252</v>
      </c>
      <c r="AX62" s="22">
        <v>0</v>
      </c>
      <c r="AY62" s="22">
        <v>0</v>
      </c>
      <c r="AZ62" s="23">
        <v>46.136586132433344</v>
      </c>
      <c r="BA62" s="21">
        <v>0</v>
      </c>
      <c r="BB62" s="22">
        <v>0</v>
      </c>
      <c r="BC62" s="22">
        <v>0</v>
      </c>
      <c r="BD62" s="22">
        <v>0</v>
      </c>
      <c r="BE62" s="23">
        <v>0</v>
      </c>
      <c r="BF62" s="21">
        <v>0.2865943444</v>
      </c>
      <c r="BG62" s="22">
        <v>0.07058974</v>
      </c>
      <c r="BH62" s="22">
        <v>0</v>
      </c>
      <c r="BI62" s="22">
        <v>0</v>
      </c>
      <c r="BJ62" s="23">
        <v>1.6320862463999999</v>
      </c>
      <c r="BK62" s="24">
        <f t="shared" si="5"/>
        <v>52.58764085148177</v>
      </c>
    </row>
    <row r="63" spans="1:63" s="25" customFormat="1" ht="15">
      <c r="A63" s="20"/>
      <c r="B63" s="7" t="s">
        <v>144</v>
      </c>
      <c r="C63" s="21">
        <v>0</v>
      </c>
      <c r="D63" s="22">
        <v>0</v>
      </c>
      <c r="E63" s="22">
        <v>0</v>
      </c>
      <c r="F63" s="22">
        <v>0</v>
      </c>
      <c r="G63" s="23">
        <v>0</v>
      </c>
      <c r="H63" s="21">
        <v>0.1448326847</v>
      </c>
      <c r="I63" s="22">
        <v>0</v>
      </c>
      <c r="J63" s="22">
        <v>0</v>
      </c>
      <c r="K63" s="22">
        <v>0</v>
      </c>
      <c r="L63" s="23">
        <v>0.193668138</v>
      </c>
      <c r="M63" s="21">
        <v>0</v>
      </c>
      <c r="N63" s="22">
        <v>0</v>
      </c>
      <c r="O63" s="22">
        <v>0</v>
      </c>
      <c r="P63" s="22">
        <v>0</v>
      </c>
      <c r="Q63" s="23">
        <v>0</v>
      </c>
      <c r="R63" s="21">
        <v>0.02785344486666667</v>
      </c>
      <c r="S63" s="22">
        <v>0</v>
      </c>
      <c r="T63" s="22">
        <v>0</v>
      </c>
      <c r="U63" s="22">
        <v>0</v>
      </c>
      <c r="V63" s="23">
        <v>0.053796705</v>
      </c>
      <c r="W63" s="21">
        <v>0</v>
      </c>
      <c r="X63" s="22">
        <v>0</v>
      </c>
      <c r="Y63" s="22">
        <v>0</v>
      </c>
      <c r="Z63" s="22">
        <v>0</v>
      </c>
      <c r="AA63" s="23">
        <v>0</v>
      </c>
      <c r="AB63" s="21">
        <v>0</v>
      </c>
      <c r="AC63" s="22">
        <v>0</v>
      </c>
      <c r="AD63" s="22">
        <v>0</v>
      </c>
      <c r="AE63" s="22">
        <v>0</v>
      </c>
      <c r="AF63" s="23">
        <v>0</v>
      </c>
      <c r="AG63" s="21">
        <v>0</v>
      </c>
      <c r="AH63" s="22">
        <v>0</v>
      </c>
      <c r="AI63" s="22">
        <v>0</v>
      </c>
      <c r="AJ63" s="22">
        <v>0</v>
      </c>
      <c r="AK63" s="23">
        <v>0</v>
      </c>
      <c r="AL63" s="21">
        <v>0</v>
      </c>
      <c r="AM63" s="22">
        <v>0</v>
      </c>
      <c r="AN63" s="22">
        <v>0</v>
      </c>
      <c r="AO63" s="22">
        <v>0</v>
      </c>
      <c r="AP63" s="23">
        <v>0</v>
      </c>
      <c r="AQ63" s="21">
        <v>0</v>
      </c>
      <c r="AR63" s="22">
        <v>0</v>
      </c>
      <c r="AS63" s="22">
        <v>0</v>
      </c>
      <c r="AT63" s="22">
        <v>0</v>
      </c>
      <c r="AU63" s="23">
        <v>0</v>
      </c>
      <c r="AV63" s="21">
        <v>4.390337129266667</v>
      </c>
      <c r="AW63" s="22">
        <v>7.158623974077657</v>
      </c>
      <c r="AX63" s="22">
        <v>0</v>
      </c>
      <c r="AY63" s="22">
        <v>0</v>
      </c>
      <c r="AZ63" s="23">
        <v>41.921943805466675</v>
      </c>
      <c r="BA63" s="21">
        <v>0</v>
      </c>
      <c r="BB63" s="22">
        <v>0</v>
      </c>
      <c r="BC63" s="22">
        <v>0</v>
      </c>
      <c r="BD63" s="22">
        <v>0</v>
      </c>
      <c r="BE63" s="23">
        <v>0</v>
      </c>
      <c r="BF63" s="21">
        <v>1.5425413915666664</v>
      </c>
      <c r="BG63" s="22">
        <v>2.0120355566666666</v>
      </c>
      <c r="BH63" s="22">
        <v>0</v>
      </c>
      <c r="BI63" s="22">
        <v>0</v>
      </c>
      <c r="BJ63" s="23">
        <v>5.249855473266667</v>
      </c>
      <c r="BK63" s="24">
        <f t="shared" si="5"/>
        <v>62.69548830287766</v>
      </c>
    </row>
    <row r="64" spans="1:63" s="25" customFormat="1" ht="15">
      <c r="A64" s="20"/>
      <c r="B64" s="7" t="s">
        <v>145</v>
      </c>
      <c r="C64" s="21">
        <v>0</v>
      </c>
      <c r="D64" s="22">
        <v>0</v>
      </c>
      <c r="E64" s="22">
        <v>0</v>
      </c>
      <c r="F64" s="22">
        <v>0</v>
      </c>
      <c r="G64" s="23">
        <v>0</v>
      </c>
      <c r="H64" s="21">
        <v>0.19065192909999995</v>
      </c>
      <c r="I64" s="22">
        <v>0.0023383420000000006</v>
      </c>
      <c r="J64" s="22">
        <v>0</v>
      </c>
      <c r="K64" s="22">
        <v>0</v>
      </c>
      <c r="L64" s="23">
        <v>0.2566330365</v>
      </c>
      <c r="M64" s="21">
        <v>0</v>
      </c>
      <c r="N64" s="22">
        <v>0</v>
      </c>
      <c r="O64" s="22">
        <v>0</v>
      </c>
      <c r="P64" s="22">
        <v>0</v>
      </c>
      <c r="Q64" s="23">
        <v>0</v>
      </c>
      <c r="R64" s="21">
        <v>0.07868553936666665</v>
      </c>
      <c r="S64" s="22">
        <v>0</v>
      </c>
      <c r="T64" s="22">
        <v>0</v>
      </c>
      <c r="U64" s="22">
        <v>0</v>
      </c>
      <c r="V64" s="23">
        <v>0</v>
      </c>
      <c r="W64" s="21">
        <v>0</v>
      </c>
      <c r="X64" s="22">
        <v>0</v>
      </c>
      <c r="Y64" s="22">
        <v>0</v>
      </c>
      <c r="Z64" s="22">
        <v>0</v>
      </c>
      <c r="AA64" s="23">
        <v>0</v>
      </c>
      <c r="AB64" s="21">
        <v>0</v>
      </c>
      <c r="AC64" s="22">
        <v>0</v>
      </c>
      <c r="AD64" s="22">
        <v>0</v>
      </c>
      <c r="AE64" s="22">
        <v>0</v>
      </c>
      <c r="AF64" s="23">
        <v>0</v>
      </c>
      <c r="AG64" s="21">
        <v>0</v>
      </c>
      <c r="AH64" s="22">
        <v>0</v>
      </c>
      <c r="AI64" s="22">
        <v>0</v>
      </c>
      <c r="AJ64" s="22">
        <v>0</v>
      </c>
      <c r="AK64" s="23">
        <v>0</v>
      </c>
      <c r="AL64" s="21">
        <v>0</v>
      </c>
      <c r="AM64" s="22">
        <v>0</v>
      </c>
      <c r="AN64" s="22">
        <v>0</v>
      </c>
      <c r="AO64" s="22">
        <v>0</v>
      </c>
      <c r="AP64" s="23">
        <v>0</v>
      </c>
      <c r="AQ64" s="21">
        <v>0</v>
      </c>
      <c r="AR64" s="22">
        <v>0</v>
      </c>
      <c r="AS64" s="22">
        <v>0</v>
      </c>
      <c r="AT64" s="22">
        <v>0</v>
      </c>
      <c r="AU64" s="23">
        <v>0</v>
      </c>
      <c r="AV64" s="21">
        <v>10.340258706599998</v>
      </c>
      <c r="AW64" s="22">
        <v>10.236814648849927</v>
      </c>
      <c r="AX64" s="22">
        <v>0</v>
      </c>
      <c r="AY64" s="22">
        <v>0</v>
      </c>
      <c r="AZ64" s="23">
        <v>111.55649079196668</v>
      </c>
      <c r="BA64" s="21">
        <v>0</v>
      </c>
      <c r="BB64" s="22">
        <v>0</v>
      </c>
      <c r="BC64" s="22">
        <v>0</v>
      </c>
      <c r="BD64" s="22">
        <v>0</v>
      </c>
      <c r="BE64" s="23">
        <v>0</v>
      </c>
      <c r="BF64" s="21">
        <v>0.8362972303999999</v>
      </c>
      <c r="BG64" s="22">
        <v>0.2255652108333333</v>
      </c>
      <c r="BH64" s="22">
        <v>0</v>
      </c>
      <c r="BI64" s="22">
        <v>0</v>
      </c>
      <c r="BJ64" s="23">
        <v>4.114423672499999</v>
      </c>
      <c r="BK64" s="24">
        <f t="shared" si="5"/>
        <v>137.8381591081166</v>
      </c>
    </row>
    <row r="65" spans="1:63" s="25" customFormat="1" ht="15">
      <c r="A65" s="20"/>
      <c r="B65" s="7" t="s">
        <v>146</v>
      </c>
      <c r="C65" s="21">
        <v>0</v>
      </c>
      <c r="D65" s="22">
        <v>2.6657107333333334</v>
      </c>
      <c r="E65" s="22">
        <v>0</v>
      </c>
      <c r="F65" s="22">
        <v>0</v>
      </c>
      <c r="G65" s="23">
        <v>0</v>
      </c>
      <c r="H65" s="21">
        <v>0.23545009779999998</v>
      </c>
      <c r="I65" s="22">
        <v>0</v>
      </c>
      <c r="J65" s="22">
        <v>0</v>
      </c>
      <c r="K65" s="22">
        <v>0</v>
      </c>
      <c r="L65" s="23">
        <v>0.2810586166666667</v>
      </c>
      <c r="M65" s="21">
        <v>0</v>
      </c>
      <c r="N65" s="22">
        <v>0</v>
      </c>
      <c r="O65" s="22">
        <v>0</v>
      </c>
      <c r="P65" s="22">
        <v>0</v>
      </c>
      <c r="Q65" s="23">
        <v>0</v>
      </c>
      <c r="R65" s="21">
        <v>0.0349439907</v>
      </c>
      <c r="S65" s="22">
        <v>0</v>
      </c>
      <c r="T65" s="22">
        <v>0</v>
      </c>
      <c r="U65" s="22">
        <v>0</v>
      </c>
      <c r="V65" s="23">
        <v>0.005795023333333333</v>
      </c>
      <c r="W65" s="21">
        <v>0</v>
      </c>
      <c r="X65" s="22">
        <v>0</v>
      </c>
      <c r="Y65" s="22">
        <v>0</v>
      </c>
      <c r="Z65" s="22">
        <v>0</v>
      </c>
      <c r="AA65" s="23">
        <v>0</v>
      </c>
      <c r="AB65" s="21">
        <v>0</v>
      </c>
      <c r="AC65" s="22">
        <v>0</v>
      </c>
      <c r="AD65" s="22">
        <v>0</v>
      </c>
      <c r="AE65" s="22">
        <v>0</v>
      </c>
      <c r="AF65" s="23">
        <v>0</v>
      </c>
      <c r="AG65" s="21">
        <v>0</v>
      </c>
      <c r="AH65" s="22">
        <v>0</v>
      </c>
      <c r="AI65" s="22">
        <v>0</v>
      </c>
      <c r="AJ65" s="22">
        <v>0</v>
      </c>
      <c r="AK65" s="23">
        <v>0</v>
      </c>
      <c r="AL65" s="21">
        <v>0</v>
      </c>
      <c r="AM65" s="22">
        <v>0</v>
      </c>
      <c r="AN65" s="22">
        <v>0</v>
      </c>
      <c r="AO65" s="22">
        <v>0</v>
      </c>
      <c r="AP65" s="23">
        <v>0</v>
      </c>
      <c r="AQ65" s="21">
        <v>0</v>
      </c>
      <c r="AR65" s="22">
        <v>0</v>
      </c>
      <c r="AS65" s="22">
        <v>0</v>
      </c>
      <c r="AT65" s="22">
        <v>0</v>
      </c>
      <c r="AU65" s="23">
        <v>0</v>
      </c>
      <c r="AV65" s="21">
        <v>2.5068712974666667</v>
      </c>
      <c r="AW65" s="22">
        <v>4.709825184645497</v>
      </c>
      <c r="AX65" s="22">
        <v>0</v>
      </c>
      <c r="AY65" s="22">
        <v>0</v>
      </c>
      <c r="AZ65" s="23">
        <v>9.752682480399999</v>
      </c>
      <c r="BA65" s="21">
        <v>0</v>
      </c>
      <c r="BB65" s="22">
        <v>0</v>
      </c>
      <c r="BC65" s="22">
        <v>0</v>
      </c>
      <c r="BD65" s="22">
        <v>0</v>
      </c>
      <c r="BE65" s="23">
        <v>0</v>
      </c>
      <c r="BF65" s="21">
        <v>0.3908572443333333</v>
      </c>
      <c r="BG65" s="22">
        <v>0.9088637955333332</v>
      </c>
      <c r="BH65" s="22">
        <v>0</v>
      </c>
      <c r="BI65" s="22">
        <v>0</v>
      </c>
      <c r="BJ65" s="23">
        <v>1.2248829257333333</v>
      </c>
      <c r="BK65" s="24">
        <f t="shared" si="5"/>
        <v>22.716941389945493</v>
      </c>
    </row>
    <row r="66" spans="1:63" s="25" customFormat="1" ht="15">
      <c r="A66" s="20"/>
      <c r="B66" s="7" t="s">
        <v>147</v>
      </c>
      <c r="C66" s="21">
        <v>0</v>
      </c>
      <c r="D66" s="22">
        <v>0</v>
      </c>
      <c r="E66" s="22">
        <v>0</v>
      </c>
      <c r="F66" s="22">
        <v>0</v>
      </c>
      <c r="G66" s="23">
        <v>0</v>
      </c>
      <c r="H66" s="21">
        <v>0.15097666950000005</v>
      </c>
      <c r="I66" s="22">
        <v>0.0028987283333333333</v>
      </c>
      <c r="J66" s="22">
        <v>0</v>
      </c>
      <c r="K66" s="22">
        <v>0</v>
      </c>
      <c r="L66" s="23">
        <v>0.40133831463333336</v>
      </c>
      <c r="M66" s="21">
        <v>0</v>
      </c>
      <c r="N66" s="22">
        <v>0</v>
      </c>
      <c r="O66" s="22">
        <v>0</v>
      </c>
      <c r="P66" s="22">
        <v>0</v>
      </c>
      <c r="Q66" s="23">
        <v>0</v>
      </c>
      <c r="R66" s="21">
        <v>0.07703589420000001</v>
      </c>
      <c r="S66" s="22">
        <v>0</v>
      </c>
      <c r="T66" s="22">
        <v>0</v>
      </c>
      <c r="U66" s="22">
        <v>0</v>
      </c>
      <c r="V66" s="23">
        <v>0.02898728</v>
      </c>
      <c r="W66" s="21">
        <v>0</v>
      </c>
      <c r="X66" s="22">
        <v>0</v>
      </c>
      <c r="Y66" s="22">
        <v>0</v>
      </c>
      <c r="Z66" s="22">
        <v>0</v>
      </c>
      <c r="AA66" s="23">
        <v>0</v>
      </c>
      <c r="AB66" s="21">
        <v>0</v>
      </c>
      <c r="AC66" s="22">
        <v>0</v>
      </c>
      <c r="AD66" s="22">
        <v>0</v>
      </c>
      <c r="AE66" s="22">
        <v>0</v>
      </c>
      <c r="AF66" s="23">
        <v>0</v>
      </c>
      <c r="AG66" s="21">
        <v>0</v>
      </c>
      <c r="AH66" s="22">
        <v>0</v>
      </c>
      <c r="AI66" s="22">
        <v>0</v>
      </c>
      <c r="AJ66" s="22">
        <v>0</v>
      </c>
      <c r="AK66" s="23">
        <v>0</v>
      </c>
      <c r="AL66" s="21">
        <v>0</v>
      </c>
      <c r="AM66" s="22">
        <v>0</v>
      </c>
      <c r="AN66" s="22">
        <v>0</v>
      </c>
      <c r="AO66" s="22">
        <v>0</v>
      </c>
      <c r="AP66" s="23">
        <v>0</v>
      </c>
      <c r="AQ66" s="21">
        <v>0</v>
      </c>
      <c r="AR66" s="22">
        <v>0</v>
      </c>
      <c r="AS66" s="22">
        <v>0</v>
      </c>
      <c r="AT66" s="22">
        <v>0</v>
      </c>
      <c r="AU66" s="23">
        <v>0</v>
      </c>
      <c r="AV66" s="21">
        <v>2.9127302415333327</v>
      </c>
      <c r="AW66" s="22">
        <v>6.943486477020219</v>
      </c>
      <c r="AX66" s="22">
        <v>0</v>
      </c>
      <c r="AY66" s="22">
        <v>0</v>
      </c>
      <c r="AZ66" s="23">
        <v>20.154268365866663</v>
      </c>
      <c r="BA66" s="21">
        <v>0</v>
      </c>
      <c r="BB66" s="22">
        <v>0</v>
      </c>
      <c r="BC66" s="22">
        <v>0</v>
      </c>
      <c r="BD66" s="22">
        <v>0</v>
      </c>
      <c r="BE66" s="23">
        <v>0</v>
      </c>
      <c r="BF66" s="21">
        <v>0.8046796037333334</v>
      </c>
      <c r="BG66" s="22">
        <v>0</v>
      </c>
      <c r="BH66" s="22">
        <v>0</v>
      </c>
      <c r="BI66" s="22">
        <v>0</v>
      </c>
      <c r="BJ66" s="23">
        <v>1.9069472593666665</v>
      </c>
      <c r="BK66" s="24">
        <f t="shared" si="5"/>
        <v>33.38334883418688</v>
      </c>
    </row>
    <row r="67" spans="1:63" s="25" customFormat="1" ht="15">
      <c r="A67" s="20"/>
      <c r="B67" s="7" t="s">
        <v>148</v>
      </c>
      <c r="C67" s="21">
        <v>0</v>
      </c>
      <c r="D67" s="22">
        <v>0</v>
      </c>
      <c r="E67" s="22">
        <v>0</v>
      </c>
      <c r="F67" s="22">
        <v>0</v>
      </c>
      <c r="G67" s="23">
        <v>0</v>
      </c>
      <c r="H67" s="21">
        <v>0.32512362596666666</v>
      </c>
      <c r="I67" s="22">
        <v>0</v>
      </c>
      <c r="J67" s="22">
        <v>0</v>
      </c>
      <c r="K67" s="22">
        <v>0</v>
      </c>
      <c r="L67" s="23">
        <v>0.805974315</v>
      </c>
      <c r="M67" s="21">
        <v>0</v>
      </c>
      <c r="N67" s="22">
        <v>0</v>
      </c>
      <c r="O67" s="22">
        <v>0</v>
      </c>
      <c r="P67" s="22">
        <v>0</v>
      </c>
      <c r="Q67" s="23">
        <v>0</v>
      </c>
      <c r="R67" s="21">
        <v>0.07704612996666667</v>
      </c>
      <c r="S67" s="22">
        <v>0</v>
      </c>
      <c r="T67" s="22">
        <v>0</v>
      </c>
      <c r="U67" s="22">
        <v>0</v>
      </c>
      <c r="V67" s="23">
        <v>0.1045300287</v>
      </c>
      <c r="W67" s="21">
        <v>0</v>
      </c>
      <c r="X67" s="22">
        <v>0</v>
      </c>
      <c r="Y67" s="22">
        <v>0</v>
      </c>
      <c r="Z67" s="22">
        <v>0</v>
      </c>
      <c r="AA67" s="23">
        <v>0</v>
      </c>
      <c r="AB67" s="21">
        <v>0</v>
      </c>
      <c r="AC67" s="22">
        <v>0</v>
      </c>
      <c r="AD67" s="22">
        <v>0</v>
      </c>
      <c r="AE67" s="22">
        <v>0</v>
      </c>
      <c r="AF67" s="23">
        <v>0</v>
      </c>
      <c r="AG67" s="21">
        <v>0</v>
      </c>
      <c r="AH67" s="22">
        <v>0</v>
      </c>
      <c r="AI67" s="22">
        <v>0</v>
      </c>
      <c r="AJ67" s="22">
        <v>0</v>
      </c>
      <c r="AK67" s="23">
        <v>0</v>
      </c>
      <c r="AL67" s="21">
        <v>0</v>
      </c>
      <c r="AM67" s="22">
        <v>0</v>
      </c>
      <c r="AN67" s="22">
        <v>0</v>
      </c>
      <c r="AO67" s="22">
        <v>0</v>
      </c>
      <c r="AP67" s="23">
        <v>0</v>
      </c>
      <c r="AQ67" s="21">
        <v>0</v>
      </c>
      <c r="AR67" s="22">
        <v>0</v>
      </c>
      <c r="AS67" s="22">
        <v>0</v>
      </c>
      <c r="AT67" s="22">
        <v>0</v>
      </c>
      <c r="AU67" s="23">
        <v>0</v>
      </c>
      <c r="AV67" s="21">
        <v>2.8347463273333333</v>
      </c>
      <c r="AW67" s="22">
        <v>4.510645353665177</v>
      </c>
      <c r="AX67" s="22">
        <v>0</v>
      </c>
      <c r="AY67" s="22">
        <v>0</v>
      </c>
      <c r="AZ67" s="23">
        <v>17.118386974333333</v>
      </c>
      <c r="BA67" s="21">
        <v>0</v>
      </c>
      <c r="BB67" s="22">
        <v>0</v>
      </c>
      <c r="BC67" s="22">
        <v>0</v>
      </c>
      <c r="BD67" s="22">
        <v>0</v>
      </c>
      <c r="BE67" s="23">
        <v>0</v>
      </c>
      <c r="BF67" s="21">
        <v>0.5627638091000001</v>
      </c>
      <c r="BG67" s="22">
        <v>0.1122808</v>
      </c>
      <c r="BH67" s="22">
        <v>0</v>
      </c>
      <c r="BI67" s="22">
        <v>0</v>
      </c>
      <c r="BJ67" s="23">
        <v>1.1360361825666667</v>
      </c>
      <c r="BK67" s="24">
        <f t="shared" si="5"/>
        <v>27.587533546631846</v>
      </c>
    </row>
    <row r="68" spans="1:63" s="25" customFormat="1" ht="15">
      <c r="A68" s="20"/>
      <c r="B68" s="7" t="s">
        <v>149</v>
      </c>
      <c r="C68" s="21">
        <v>0</v>
      </c>
      <c r="D68" s="22">
        <v>0</v>
      </c>
      <c r="E68" s="22">
        <v>0</v>
      </c>
      <c r="F68" s="22">
        <v>0</v>
      </c>
      <c r="G68" s="23">
        <v>0</v>
      </c>
      <c r="H68" s="21">
        <v>0.20205725176666667</v>
      </c>
      <c r="I68" s="22">
        <v>0</v>
      </c>
      <c r="J68" s="22">
        <v>0</v>
      </c>
      <c r="K68" s="22">
        <v>0</v>
      </c>
      <c r="L68" s="23">
        <v>0.65773524</v>
      </c>
      <c r="M68" s="21">
        <v>0</v>
      </c>
      <c r="N68" s="22">
        <v>0</v>
      </c>
      <c r="O68" s="22">
        <v>0</v>
      </c>
      <c r="P68" s="22">
        <v>0</v>
      </c>
      <c r="Q68" s="23">
        <v>0</v>
      </c>
      <c r="R68" s="21">
        <v>0.02525450786666667</v>
      </c>
      <c r="S68" s="22">
        <v>0</v>
      </c>
      <c r="T68" s="22">
        <v>0</v>
      </c>
      <c r="U68" s="22">
        <v>0</v>
      </c>
      <c r="V68" s="23">
        <v>0.0005739400000000001</v>
      </c>
      <c r="W68" s="21">
        <v>0</v>
      </c>
      <c r="X68" s="22">
        <v>0</v>
      </c>
      <c r="Y68" s="22">
        <v>0</v>
      </c>
      <c r="Z68" s="22">
        <v>0</v>
      </c>
      <c r="AA68" s="23">
        <v>0</v>
      </c>
      <c r="AB68" s="21">
        <v>0</v>
      </c>
      <c r="AC68" s="22">
        <v>0</v>
      </c>
      <c r="AD68" s="22">
        <v>0</v>
      </c>
      <c r="AE68" s="22">
        <v>0</v>
      </c>
      <c r="AF68" s="23">
        <v>0</v>
      </c>
      <c r="AG68" s="21">
        <v>0</v>
      </c>
      <c r="AH68" s="22">
        <v>0</v>
      </c>
      <c r="AI68" s="22">
        <v>0</v>
      </c>
      <c r="AJ68" s="22">
        <v>0</v>
      </c>
      <c r="AK68" s="23">
        <v>0</v>
      </c>
      <c r="AL68" s="21">
        <v>0</v>
      </c>
      <c r="AM68" s="22">
        <v>0</v>
      </c>
      <c r="AN68" s="22">
        <v>0</v>
      </c>
      <c r="AO68" s="22">
        <v>0</v>
      </c>
      <c r="AP68" s="23">
        <v>0</v>
      </c>
      <c r="AQ68" s="21">
        <v>0</v>
      </c>
      <c r="AR68" s="22">
        <v>0</v>
      </c>
      <c r="AS68" s="22">
        <v>0</v>
      </c>
      <c r="AT68" s="22">
        <v>0</v>
      </c>
      <c r="AU68" s="23">
        <v>0</v>
      </c>
      <c r="AV68" s="21">
        <v>3.1591279283999993</v>
      </c>
      <c r="AW68" s="22">
        <v>0.4720139869261071</v>
      </c>
      <c r="AX68" s="22">
        <v>0</v>
      </c>
      <c r="AY68" s="22">
        <v>0</v>
      </c>
      <c r="AZ68" s="23">
        <v>21.551413776133337</v>
      </c>
      <c r="BA68" s="21">
        <v>0</v>
      </c>
      <c r="BB68" s="22">
        <v>0</v>
      </c>
      <c r="BC68" s="22">
        <v>0</v>
      </c>
      <c r="BD68" s="22">
        <v>0</v>
      </c>
      <c r="BE68" s="23">
        <v>0</v>
      </c>
      <c r="BF68" s="21">
        <v>0.40754665199999995</v>
      </c>
      <c r="BG68" s="22">
        <v>0</v>
      </c>
      <c r="BH68" s="22">
        <v>0</v>
      </c>
      <c r="BI68" s="22">
        <v>0</v>
      </c>
      <c r="BJ68" s="23">
        <v>0.7366111466666666</v>
      </c>
      <c r="BK68" s="24">
        <f t="shared" si="5"/>
        <v>27.212334429759444</v>
      </c>
    </row>
    <row r="69" spans="1:63" s="25" customFormat="1" ht="15">
      <c r="A69" s="20"/>
      <c r="B69" s="7" t="s">
        <v>150</v>
      </c>
      <c r="C69" s="21">
        <v>0</v>
      </c>
      <c r="D69" s="22">
        <v>0</v>
      </c>
      <c r="E69" s="22">
        <v>0</v>
      </c>
      <c r="F69" s="22">
        <v>0</v>
      </c>
      <c r="G69" s="23">
        <v>0</v>
      </c>
      <c r="H69" s="21">
        <v>0.2612559503666667</v>
      </c>
      <c r="I69" s="22">
        <v>7.940125709566667</v>
      </c>
      <c r="J69" s="22">
        <v>0</v>
      </c>
      <c r="K69" s="22">
        <v>0</v>
      </c>
      <c r="L69" s="23">
        <v>12.522662962766665</v>
      </c>
      <c r="M69" s="21">
        <v>0</v>
      </c>
      <c r="N69" s="22">
        <v>0</v>
      </c>
      <c r="O69" s="22">
        <v>0</v>
      </c>
      <c r="P69" s="22">
        <v>0</v>
      </c>
      <c r="Q69" s="23">
        <v>0</v>
      </c>
      <c r="R69" s="21">
        <v>2.258672726266666</v>
      </c>
      <c r="S69" s="22">
        <v>0.0005465603333333333</v>
      </c>
      <c r="T69" s="22">
        <v>0</v>
      </c>
      <c r="U69" s="22">
        <v>0</v>
      </c>
      <c r="V69" s="23">
        <v>0.1856119102</v>
      </c>
      <c r="W69" s="21">
        <v>0</v>
      </c>
      <c r="X69" s="22">
        <v>0</v>
      </c>
      <c r="Y69" s="22">
        <v>0</v>
      </c>
      <c r="Z69" s="22">
        <v>0</v>
      </c>
      <c r="AA69" s="23">
        <v>0</v>
      </c>
      <c r="AB69" s="21">
        <v>0</v>
      </c>
      <c r="AC69" s="22">
        <v>0</v>
      </c>
      <c r="AD69" s="22">
        <v>0</v>
      </c>
      <c r="AE69" s="22">
        <v>0</v>
      </c>
      <c r="AF69" s="23">
        <v>0</v>
      </c>
      <c r="AG69" s="21">
        <v>0</v>
      </c>
      <c r="AH69" s="22">
        <v>0</v>
      </c>
      <c r="AI69" s="22">
        <v>0</v>
      </c>
      <c r="AJ69" s="22">
        <v>0</v>
      </c>
      <c r="AK69" s="23">
        <v>0</v>
      </c>
      <c r="AL69" s="21">
        <v>0</v>
      </c>
      <c r="AM69" s="22">
        <v>0</v>
      </c>
      <c r="AN69" s="22">
        <v>0</v>
      </c>
      <c r="AO69" s="22">
        <v>0</v>
      </c>
      <c r="AP69" s="23">
        <v>0</v>
      </c>
      <c r="AQ69" s="21">
        <v>0</v>
      </c>
      <c r="AR69" s="22">
        <v>0</v>
      </c>
      <c r="AS69" s="22">
        <v>0</v>
      </c>
      <c r="AT69" s="22">
        <v>0</v>
      </c>
      <c r="AU69" s="23">
        <v>0</v>
      </c>
      <c r="AV69" s="21">
        <v>13.131397295933336</v>
      </c>
      <c r="AW69" s="22">
        <v>34.46642293885852</v>
      </c>
      <c r="AX69" s="22">
        <v>0</v>
      </c>
      <c r="AY69" s="22">
        <v>0</v>
      </c>
      <c r="AZ69" s="23">
        <v>63.93637855653335</v>
      </c>
      <c r="BA69" s="21">
        <v>0</v>
      </c>
      <c r="BB69" s="22">
        <v>0</v>
      </c>
      <c r="BC69" s="22">
        <v>0</v>
      </c>
      <c r="BD69" s="22">
        <v>0</v>
      </c>
      <c r="BE69" s="23">
        <v>0</v>
      </c>
      <c r="BF69" s="21">
        <v>0.12098883360000003</v>
      </c>
      <c r="BG69" s="22">
        <v>4.8948439399999994</v>
      </c>
      <c r="BH69" s="22">
        <v>0</v>
      </c>
      <c r="BI69" s="22">
        <v>0</v>
      </c>
      <c r="BJ69" s="23">
        <v>0.2656116866666667</v>
      </c>
      <c r="BK69" s="24">
        <f t="shared" si="5"/>
        <v>139.98451907109185</v>
      </c>
    </row>
    <row r="70" spans="1:63" s="25" customFormat="1" ht="15">
      <c r="A70" s="20"/>
      <c r="B70" s="7" t="s">
        <v>151</v>
      </c>
      <c r="C70" s="21">
        <v>0</v>
      </c>
      <c r="D70" s="22">
        <v>3.646095</v>
      </c>
      <c r="E70" s="22">
        <v>0</v>
      </c>
      <c r="F70" s="22">
        <v>0</v>
      </c>
      <c r="G70" s="23">
        <v>0</v>
      </c>
      <c r="H70" s="21">
        <v>0.42501314050000005</v>
      </c>
      <c r="I70" s="22">
        <v>60.8897865</v>
      </c>
      <c r="J70" s="22">
        <v>0</v>
      </c>
      <c r="K70" s="22">
        <v>0</v>
      </c>
      <c r="L70" s="23">
        <v>3.0478564945</v>
      </c>
      <c r="M70" s="21">
        <v>0</v>
      </c>
      <c r="N70" s="22">
        <v>0</v>
      </c>
      <c r="O70" s="22">
        <v>0</v>
      </c>
      <c r="P70" s="22">
        <v>0</v>
      </c>
      <c r="Q70" s="23">
        <v>0</v>
      </c>
      <c r="R70" s="21">
        <v>0.014347891833333334</v>
      </c>
      <c r="S70" s="22">
        <v>0</v>
      </c>
      <c r="T70" s="22">
        <v>0.1215365</v>
      </c>
      <c r="U70" s="22">
        <v>0</v>
      </c>
      <c r="V70" s="23">
        <v>5.384E-07</v>
      </c>
      <c r="W70" s="21">
        <v>0</v>
      </c>
      <c r="X70" s="22">
        <v>0</v>
      </c>
      <c r="Y70" s="22">
        <v>0</v>
      </c>
      <c r="Z70" s="22">
        <v>0</v>
      </c>
      <c r="AA70" s="23">
        <v>0</v>
      </c>
      <c r="AB70" s="21">
        <v>0</v>
      </c>
      <c r="AC70" s="22">
        <v>0</v>
      </c>
      <c r="AD70" s="22">
        <v>0</v>
      </c>
      <c r="AE70" s="22">
        <v>0</v>
      </c>
      <c r="AF70" s="23">
        <v>0</v>
      </c>
      <c r="AG70" s="21">
        <v>0</v>
      </c>
      <c r="AH70" s="22">
        <v>0</v>
      </c>
      <c r="AI70" s="22">
        <v>0</v>
      </c>
      <c r="AJ70" s="22">
        <v>0</v>
      </c>
      <c r="AK70" s="23">
        <v>0</v>
      </c>
      <c r="AL70" s="21">
        <v>0</v>
      </c>
      <c r="AM70" s="22">
        <v>0</v>
      </c>
      <c r="AN70" s="22">
        <v>0</v>
      </c>
      <c r="AO70" s="22">
        <v>0</v>
      </c>
      <c r="AP70" s="23">
        <v>0</v>
      </c>
      <c r="AQ70" s="21">
        <v>0</v>
      </c>
      <c r="AR70" s="22">
        <v>0</v>
      </c>
      <c r="AS70" s="22">
        <v>0</v>
      </c>
      <c r="AT70" s="22">
        <v>0</v>
      </c>
      <c r="AU70" s="23">
        <v>0</v>
      </c>
      <c r="AV70" s="21">
        <v>0.2508556159333334</v>
      </c>
      <c r="AW70" s="22">
        <v>4.123817759390568</v>
      </c>
      <c r="AX70" s="22">
        <v>0</v>
      </c>
      <c r="AY70" s="22">
        <v>0</v>
      </c>
      <c r="AZ70" s="23">
        <v>2.8565774289666668</v>
      </c>
      <c r="BA70" s="21">
        <v>0</v>
      </c>
      <c r="BB70" s="22">
        <v>0</v>
      </c>
      <c r="BC70" s="22">
        <v>0</v>
      </c>
      <c r="BD70" s="22">
        <v>0</v>
      </c>
      <c r="BE70" s="23">
        <v>0</v>
      </c>
      <c r="BF70" s="21">
        <v>0.07295057733333332</v>
      </c>
      <c r="BG70" s="22">
        <v>0</v>
      </c>
      <c r="BH70" s="22">
        <v>0</v>
      </c>
      <c r="BI70" s="22">
        <v>0</v>
      </c>
      <c r="BJ70" s="23">
        <v>0.15434171733333332</v>
      </c>
      <c r="BK70" s="24">
        <f t="shared" si="5"/>
        <v>75.60317916419058</v>
      </c>
    </row>
    <row r="71" spans="1:63" s="25" customFormat="1" ht="15">
      <c r="A71" s="20"/>
      <c r="B71" s="7" t="s">
        <v>152</v>
      </c>
      <c r="C71" s="21">
        <v>0</v>
      </c>
      <c r="D71" s="22">
        <v>0</v>
      </c>
      <c r="E71" s="22">
        <v>0</v>
      </c>
      <c r="F71" s="22">
        <v>0</v>
      </c>
      <c r="G71" s="23">
        <v>0</v>
      </c>
      <c r="H71" s="21">
        <v>0.06767864720000001</v>
      </c>
      <c r="I71" s="22">
        <v>0.047388106666666666</v>
      </c>
      <c r="J71" s="22">
        <v>0</v>
      </c>
      <c r="K71" s="22">
        <v>0</v>
      </c>
      <c r="L71" s="23">
        <v>2.0795085907999997</v>
      </c>
      <c r="M71" s="21">
        <v>0</v>
      </c>
      <c r="N71" s="22">
        <v>0</v>
      </c>
      <c r="O71" s="22">
        <v>0</v>
      </c>
      <c r="P71" s="22">
        <v>0</v>
      </c>
      <c r="Q71" s="23">
        <v>0</v>
      </c>
      <c r="R71" s="21">
        <v>0.0130322199</v>
      </c>
      <c r="S71" s="22">
        <v>0</v>
      </c>
      <c r="T71" s="22">
        <v>0</v>
      </c>
      <c r="U71" s="22">
        <v>0</v>
      </c>
      <c r="V71" s="23">
        <v>0</v>
      </c>
      <c r="W71" s="21">
        <v>0</v>
      </c>
      <c r="X71" s="22">
        <v>0</v>
      </c>
      <c r="Y71" s="22">
        <v>0</v>
      </c>
      <c r="Z71" s="22">
        <v>0</v>
      </c>
      <c r="AA71" s="23">
        <v>0</v>
      </c>
      <c r="AB71" s="21">
        <v>0</v>
      </c>
      <c r="AC71" s="22">
        <v>0</v>
      </c>
      <c r="AD71" s="22">
        <v>0</v>
      </c>
      <c r="AE71" s="22">
        <v>0</v>
      </c>
      <c r="AF71" s="23">
        <v>0</v>
      </c>
      <c r="AG71" s="21">
        <v>0</v>
      </c>
      <c r="AH71" s="22">
        <v>0</v>
      </c>
      <c r="AI71" s="22">
        <v>0</v>
      </c>
      <c r="AJ71" s="22">
        <v>0</v>
      </c>
      <c r="AK71" s="23">
        <v>0</v>
      </c>
      <c r="AL71" s="21">
        <v>0</v>
      </c>
      <c r="AM71" s="22">
        <v>0</v>
      </c>
      <c r="AN71" s="22">
        <v>0</v>
      </c>
      <c r="AO71" s="22">
        <v>0</v>
      </c>
      <c r="AP71" s="23">
        <v>0</v>
      </c>
      <c r="AQ71" s="21">
        <v>0</v>
      </c>
      <c r="AR71" s="22">
        <v>0</v>
      </c>
      <c r="AS71" s="22">
        <v>0</v>
      </c>
      <c r="AT71" s="22">
        <v>0</v>
      </c>
      <c r="AU71" s="23">
        <v>0</v>
      </c>
      <c r="AV71" s="21">
        <v>0.27720923313333334</v>
      </c>
      <c r="AW71" s="22">
        <v>9.342581473341987</v>
      </c>
      <c r="AX71" s="22">
        <v>0</v>
      </c>
      <c r="AY71" s="22">
        <v>0</v>
      </c>
      <c r="AZ71" s="23">
        <v>21.250363063766667</v>
      </c>
      <c r="BA71" s="21">
        <v>0</v>
      </c>
      <c r="BB71" s="22">
        <v>0</v>
      </c>
      <c r="BC71" s="22">
        <v>0</v>
      </c>
      <c r="BD71" s="22">
        <v>0</v>
      </c>
      <c r="BE71" s="23">
        <v>0</v>
      </c>
      <c r="BF71" s="21">
        <v>0.1070897775</v>
      </c>
      <c r="BG71" s="22">
        <v>5.890656666666667</v>
      </c>
      <c r="BH71" s="22">
        <v>0</v>
      </c>
      <c r="BI71" s="22">
        <v>0</v>
      </c>
      <c r="BJ71" s="23">
        <v>1.80254094</v>
      </c>
      <c r="BK71" s="24">
        <f t="shared" si="5"/>
        <v>40.87804871897532</v>
      </c>
    </row>
    <row r="72" spans="1:63" s="25" customFormat="1" ht="15">
      <c r="A72" s="20"/>
      <c r="B72" s="7" t="s">
        <v>153</v>
      </c>
      <c r="C72" s="21">
        <v>0</v>
      </c>
      <c r="D72" s="22">
        <v>36.47438</v>
      </c>
      <c r="E72" s="22">
        <v>0</v>
      </c>
      <c r="F72" s="22">
        <v>0</v>
      </c>
      <c r="G72" s="23">
        <v>0</v>
      </c>
      <c r="H72" s="21">
        <v>0.19513120946666668</v>
      </c>
      <c r="I72" s="22">
        <v>750.4967869295</v>
      </c>
      <c r="J72" s="22">
        <v>0</v>
      </c>
      <c r="K72" s="22">
        <v>0</v>
      </c>
      <c r="L72" s="23">
        <v>164.64499933336666</v>
      </c>
      <c r="M72" s="21">
        <v>0</v>
      </c>
      <c r="N72" s="22">
        <v>0</v>
      </c>
      <c r="O72" s="22">
        <v>0</v>
      </c>
      <c r="P72" s="22">
        <v>0</v>
      </c>
      <c r="Q72" s="23">
        <v>0</v>
      </c>
      <c r="R72" s="21">
        <v>0.05726477660000001</v>
      </c>
      <c r="S72" s="22">
        <v>8.511296573000001</v>
      </c>
      <c r="T72" s="22">
        <v>0</v>
      </c>
      <c r="U72" s="22">
        <v>0</v>
      </c>
      <c r="V72" s="23">
        <v>0.7179373796666666</v>
      </c>
      <c r="W72" s="21">
        <v>0</v>
      </c>
      <c r="X72" s="22">
        <v>0</v>
      </c>
      <c r="Y72" s="22">
        <v>0</v>
      </c>
      <c r="Z72" s="22">
        <v>0</v>
      </c>
      <c r="AA72" s="23">
        <v>0</v>
      </c>
      <c r="AB72" s="21">
        <v>0</v>
      </c>
      <c r="AC72" s="22">
        <v>0</v>
      </c>
      <c r="AD72" s="22">
        <v>0</v>
      </c>
      <c r="AE72" s="22">
        <v>0</v>
      </c>
      <c r="AF72" s="23">
        <v>0</v>
      </c>
      <c r="AG72" s="21">
        <v>0</v>
      </c>
      <c r="AH72" s="22">
        <v>0</v>
      </c>
      <c r="AI72" s="22">
        <v>0</v>
      </c>
      <c r="AJ72" s="22">
        <v>0</v>
      </c>
      <c r="AK72" s="23">
        <v>0</v>
      </c>
      <c r="AL72" s="21">
        <v>0</v>
      </c>
      <c r="AM72" s="22">
        <v>0</v>
      </c>
      <c r="AN72" s="22">
        <v>0</v>
      </c>
      <c r="AO72" s="22">
        <v>0</v>
      </c>
      <c r="AP72" s="23">
        <v>0</v>
      </c>
      <c r="AQ72" s="21">
        <v>0</v>
      </c>
      <c r="AR72" s="22">
        <v>0</v>
      </c>
      <c r="AS72" s="22">
        <v>0</v>
      </c>
      <c r="AT72" s="22">
        <v>0</v>
      </c>
      <c r="AU72" s="23">
        <v>0</v>
      </c>
      <c r="AV72" s="21">
        <v>0.3666091756</v>
      </c>
      <c r="AW72" s="22">
        <v>7.113006550329464</v>
      </c>
      <c r="AX72" s="22">
        <v>0</v>
      </c>
      <c r="AY72" s="22">
        <v>0</v>
      </c>
      <c r="AZ72" s="23">
        <v>5.4091096903</v>
      </c>
      <c r="BA72" s="21">
        <v>0</v>
      </c>
      <c r="BB72" s="22">
        <v>0</v>
      </c>
      <c r="BC72" s="22">
        <v>0</v>
      </c>
      <c r="BD72" s="22">
        <v>0</v>
      </c>
      <c r="BE72" s="23">
        <v>0</v>
      </c>
      <c r="BF72" s="21">
        <v>0.028331466833333332</v>
      </c>
      <c r="BG72" s="22">
        <v>0.3616783</v>
      </c>
      <c r="BH72" s="22">
        <v>0</v>
      </c>
      <c r="BI72" s="22">
        <v>0</v>
      </c>
      <c r="BJ72" s="23">
        <v>0.004822377333333334</v>
      </c>
      <c r="BK72" s="24">
        <f t="shared" si="5"/>
        <v>974.3813537619963</v>
      </c>
    </row>
    <row r="73" spans="1:63" s="25" customFormat="1" ht="15">
      <c r="A73" s="20"/>
      <c r="B73" s="7" t="s">
        <v>154</v>
      </c>
      <c r="C73" s="21">
        <v>0</v>
      </c>
      <c r="D73" s="22">
        <v>0</v>
      </c>
      <c r="E73" s="22">
        <v>0</v>
      </c>
      <c r="F73" s="22">
        <v>0</v>
      </c>
      <c r="G73" s="23">
        <v>0</v>
      </c>
      <c r="H73" s="21">
        <v>0.3428165780000001</v>
      </c>
      <c r="I73" s="22">
        <v>247.74857432</v>
      </c>
      <c r="J73" s="22">
        <v>0</v>
      </c>
      <c r="K73" s="22">
        <v>0</v>
      </c>
      <c r="L73" s="23">
        <v>4.8899613278333325</v>
      </c>
      <c r="M73" s="21">
        <v>0</v>
      </c>
      <c r="N73" s="22">
        <v>0</v>
      </c>
      <c r="O73" s="22">
        <v>0</v>
      </c>
      <c r="P73" s="22">
        <v>0</v>
      </c>
      <c r="Q73" s="23">
        <v>0</v>
      </c>
      <c r="R73" s="21">
        <v>0.0030284149999999996</v>
      </c>
      <c r="S73" s="22">
        <v>0</v>
      </c>
      <c r="T73" s="22">
        <v>0</v>
      </c>
      <c r="U73" s="22">
        <v>0</v>
      </c>
      <c r="V73" s="23">
        <v>0.14536392</v>
      </c>
      <c r="W73" s="21">
        <v>0</v>
      </c>
      <c r="X73" s="22">
        <v>0</v>
      </c>
      <c r="Y73" s="22">
        <v>0</v>
      </c>
      <c r="Z73" s="22">
        <v>0</v>
      </c>
      <c r="AA73" s="23">
        <v>0</v>
      </c>
      <c r="AB73" s="21">
        <v>0</v>
      </c>
      <c r="AC73" s="22">
        <v>0</v>
      </c>
      <c r="AD73" s="22">
        <v>0</v>
      </c>
      <c r="AE73" s="22">
        <v>0</v>
      </c>
      <c r="AF73" s="23">
        <v>0</v>
      </c>
      <c r="AG73" s="21">
        <v>0</v>
      </c>
      <c r="AH73" s="22">
        <v>0</v>
      </c>
      <c r="AI73" s="22">
        <v>0</v>
      </c>
      <c r="AJ73" s="22">
        <v>0</v>
      </c>
      <c r="AK73" s="23">
        <v>0</v>
      </c>
      <c r="AL73" s="21">
        <v>0</v>
      </c>
      <c r="AM73" s="22">
        <v>0</v>
      </c>
      <c r="AN73" s="22">
        <v>0</v>
      </c>
      <c r="AO73" s="22">
        <v>0</v>
      </c>
      <c r="AP73" s="23">
        <v>0</v>
      </c>
      <c r="AQ73" s="21">
        <v>0</v>
      </c>
      <c r="AR73" s="22">
        <v>0</v>
      </c>
      <c r="AS73" s="22">
        <v>0</v>
      </c>
      <c r="AT73" s="22">
        <v>0</v>
      </c>
      <c r="AU73" s="23">
        <v>0</v>
      </c>
      <c r="AV73" s="21">
        <v>0.10797809659999999</v>
      </c>
      <c r="AW73" s="22">
        <v>15.11758990249699</v>
      </c>
      <c r="AX73" s="22">
        <v>0</v>
      </c>
      <c r="AY73" s="22">
        <v>0</v>
      </c>
      <c r="AZ73" s="23">
        <v>12.297884075966667</v>
      </c>
      <c r="BA73" s="21">
        <v>0</v>
      </c>
      <c r="BB73" s="22">
        <v>0</v>
      </c>
      <c r="BC73" s="22">
        <v>0</v>
      </c>
      <c r="BD73" s="22">
        <v>0</v>
      </c>
      <c r="BE73" s="23">
        <v>0</v>
      </c>
      <c r="BF73" s="21">
        <v>0.032137569199999994</v>
      </c>
      <c r="BG73" s="22">
        <v>0</v>
      </c>
      <c r="BH73" s="22">
        <v>0</v>
      </c>
      <c r="BI73" s="22">
        <v>0</v>
      </c>
      <c r="BJ73" s="23">
        <v>0.18006828693333332</v>
      </c>
      <c r="BK73" s="24">
        <f t="shared" si="5"/>
        <v>280.8654024920303</v>
      </c>
    </row>
    <row r="74" spans="1:63" s="25" customFormat="1" ht="15">
      <c r="A74" s="20"/>
      <c r="B74" s="7" t="s">
        <v>155</v>
      </c>
      <c r="C74" s="21">
        <v>0</v>
      </c>
      <c r="D74" s="22">
        <v>0</v>
      </c>
      <c r="E74" s="22">
        <v>0</v>
      </c>
      <c r="F74" s="22">
        <v>0</v>
      </c>
      <c r="G74" s="23">
        <v>0</v>
      </c>
      <c r="H74" s="21">
        <v>2.212190737433333</v>
      </c>
      <c r="I74" s="22">
        <v>34.2424618701</v>
      </c>
      <c r="J74" s="22">
        <v>0</v>
      </c>
      <c r="K74" s="22">
        <v>0</v>
      </c>
      <c r="L74" s="23">
        <v>16.417381783000003</v>
      </c>
      <c r="M74" s="21">
        <v>0</v>
      </c>
      <c r="N74" s="22">
        <v>0</v>
      </c>
      <c r="O74" s="22">
        <v>0</v>
      </c>
      <c r="P74" s="22">
        <v>0</v>
      </c>
      <c r="Q74" s="23">
        <v>0</v>
      </c>
      <c r="R74" s="21">
        <v>0.2895363314333334</v>
      </c>
      <c r="S74" s="22">
        <v>0.1556146489</v>
      </c>
      <c r="T74" s="22">
        <v>0</v>
      </c>
      <c r="U74" s="22">
        <v>0</v>
      </c>
      <c r="V74" s="23">
        <v>7.6617241870666675</v>
      </c>
      <c r="W74" s="21">
        <v>0</v>
      </c>
      <c r="X74" s="22">
        <v>0</v>
      </c>
      <c r="Y74" s="22">
        <v>0</v>
      </c>
      <c r="Z74" s="22">
        <v>0</v>
      </c>
      <c r="AA74" s="23">
        <v>0</v>
      </c>
      <c r="AB74" s="21">
        <v>0</v>
      </c>
      <c r="AC74" s="22">
        <v>0</v>
      </c>
      <c r="AD74" s="22">
        <v>0</v>
      </c>
      <c r="AE74" s="22">
        <v>0</v>
      </c>
      <c r="AF74" s="23">
        <v>0</v>
      </c>
      <c r="AG74" s="21">
        <v>0</v>
      </c>
      <c r="AH74" s="22">
        <v>0</v>
      </c>
      <c r="AI74" s="22">
        <v>0</v>
      </c>
      <c r="AJ74" s="22">
        <v>0</v>
      </c>
      <c r="AK74" s="23">
        <v>0</v>
      </c>
      <c r="AL74" s="21">
        <v>0</v>
      </c>
      <c r="AM74" s="22">
        <v>0</v>
      </c>
      <c r="AN74" s="22">
        <v>0</v>
      </c>
      <c r="AO74" s="22">
        <v>0</v>
      </c>
      <c r="AP74" s="23">
        <v>0</v>
      </c>
      <c r="AQ74" s="21">
        <v>0</v>
      </c>
      <c r="AR74" s="22">
        <v>0</v>
      </c>
      <c r="AS74" s="22">
        <v>0</v>
      </c>
      <c r="AT74" s="22">
        <v>0</v>
      </c>
      <c r="AU74" s="23">
        <v>0</v>
      </c>
      <c r="AV74" s="21">
        <v>1.8287649253333338</v>
      </c>
      <c r="AW74" s="22">
        <v>19.540919541518587</v>
      </c>
      <c r="AX74" s="22">
        <v>0</v>
      </c>
      <c r="AY74" s="22">
        <v>0</v>
      </c>
      <c r="AZ74" s="23">
        <v>70.25932120036664</v>
      </c>
      <c r="BA74" s="21">
        <v>0</v>
      </c>
      <c r="BB74" s="22">
        <v>0</v>
      </c>
      <c r="BC74" s="22">
        <v>0</v>
      </c>
      <c r="BD74" s="22">
        <v>0</v>
      </c>
      <c r="BE74" s="23">
        <v>0</v>
      </c>
      <c r="BF74" s="21">
        <v>1.1226271046666667</v>
      </c>
      <c r="BG74" s="22">
        <v>6.506404455733333</v>
      </c>
      <c r="BH74" s="22">
        <v>0.5993972200000001</v>
      </c>
      <c r="BI74" s="22">
        <v>0</v>
      </c>
      <c r="BJ74" s="23">
        <v>6.6071205103</v>
      </c>
      <c r="BK74" s="24">
        <f t="shared" si="5"/>
        <v>167.44346451585187</v>
      </c>
    </row>
    <row r="75" spans="1:63" s="25" customFormat="1" ht="15">
      <c r="A75" s="20"/>
      <c r="B75" s="7" t="s">
        <v>156</v>
      </c>
      <c r="C75" s="21">
        <v>0</v>
      </c>
      <c r="D75" s="22">
        <v>0</v>
      </c>
      <c r="E75" s="22">
        <v>0</v>
      </c>
      <c r="F75" s="22">
        <v>0</v>
      </c>
      <c r="G75" s="23">
        <v>0</v>
      </c>
      <c r="H75" s="21">
        <v>0.2975326840666667</v>
      </c>
      <c r="I75" s="22">
        <v>231.87886284736666</v>
      </c>
      <c r="J75" s="22">
        <v>0</v>
      </c>
      <c r="K75" s="22">
        <v>0</v>
      </c>
      <c r="L75" s="23">
        <v>19.859233195233337</v>
      </c>
      <c r="M75" s="21">
        <v>0</v>
      </c>
      <c r="N75" s="22">
        <v>0</v>
      </c>
      <c r="O75" s="22">
        <v>0</v>
      </c>
      <c r="P75" s="22">
        <v>0</v>
      </c>
      <c r="Q75" s="23">
        <v>0</v>
      </c>
      <c r="R75" s="21">
        <v>0.021072318333333336</v>
      </c>
      <c r="S75" s="22">
        <v>0</v>
      </c>
      <c r="T75" s="22">
        <v>0</v>
      </c>
      <c r="U75" s="22">
        <v>0</v>
      </c>
      <c r="V75" s="23">
        <v>10.972767696466667</v>
      </c>
      <c r="W75" s="21">
        <v>0</v>
      </c>
      <c r="X75" s="22">
        <v>0</v>
      </c>
      <c r="Y75" s="22">
        <v>0</v>
      </c>
      <c r="Z75" s="22">
        <v>0</v>
      </c>
      <c r="AA75" s="23">
        <v>0</v>
      </c>
      <c r="AB75" s="21">
        <v>0</v>
      </c>
      <c r="AC75" s="22">
        <v>0</v>
      </c>
      <c r="AD75" s="22">
        <v>0</v>
      </c>
      <c r="AE75" s="22">
        <v>0</v>
      </c>
      <c r="AF75" s="23">
        <v>0</v>
      </c>
      <c r="AG75" s="21">
        <v>0</v>
      </c>
      <c r="AH75" s="22">
        <v>0</v>
      </c>
      <c r="AI75" s="22">
        <v>0</v>
      </c>
      <c r="AJ75" s="22">
        <v>0</v>
      </c>
      <c r="AK75" s="23">
        <v>0</v>
      </c>
      <c r="AL75" s="21">
        <v>0</v>
      </c>
      <c r="AM75" s="22">
        <v>0</v>
      </c>
      <c r="AN75" s="22">
        <v>0</v>
      </c>
      <c r="AO75" s="22">
        <v>0</v>
      </c>
      <c r="AP75" s="23">
        <v>0</v>
      </c>
      <c r="AQ75" s="21">
        <v>0</v>
      </c>
      <c r="AR75" s="22">
        <v>0</v>
      </c>
      <c r="AS75" s="22">
        <v>0</v>
      </c>
      <c r="AT75" s="22">
        <v>0</v>
      </c>
      <c r="AU75" s="23">
        <v>0</v>
      </c>
      <c r="AV75" s="21">
        <v>2.2479026601999994</v>
      </c>
      <c r="AW75" s="22">
        <v>14.318082253842949</v>
      </c>
      <c r="AX75" s="22">
        <v>0</v>
      </c>
      <c r="AY75" s="22">
        <v>0</v>
      </c>
      <c r="AZ75" s="23">
        <v>28.961455030166665</v>
      </c>
      <c r="BA75" s="21">
        <v>0</v>
      </c>
      <c r="BB75" s="22">
        <v>0</v>
      </c>
      <c r="BC75" s="22">
        <v>0</v>
      </c>
      <c r="BD75" s="22">
        <v>0</v>
      </c>
      <c r="BE75" s="23">
        <v>0</v>
      </c>
      <c r="BF75" s="21">
        <v>0.010143307799999998</v>
      </c>
      <c r="BG75" s="22">
        <v>0</v>
      </c>
      <c r="BH75" s="22">
        <v>0</v>
      </c>
      <c r="BI75" s="22">
        <v>0</v>
      </c>
      <c r="BJ75" s="23">
        <v>0.17963355</v>
      </c>
      <c r="BK75" s="24">
        <f t="shared" si="5"/>
        <v>308.74668554347625</v>
      </c>
    </row>
    <row r="76" spans="1:63" s="25" customFormat="1" ht="15">
      <c r="A76" s="20"/>
      <c r="B76" s="7" t="s">
        <v>269</v>
      </c>
      <c r="C76" s="21">
        <v>0</v>
      </c>
      <c r="D76" s="22">
        <v>1.7502440000000004</v>
      </c>
      <c r="E76" s="22">
        <v>0</v>
      </c>
      <c r="F76" s="22">
        <v>0</v>
      </c>
      <c r="G76" s="23">
        <v>0</v>
      </c>
      <c r="H76" s="21">
        <v>0.07429581806666669</v>
      </c>
      <c r="I76" s="22">
        <v>0</v>
      </c>
      <c r="J76" s="22">
        <v>0</v>
      </c>
      <c r="K76" s="22">
        <v>0</v>
      </c>
      <c r="L76" s="23">
        <v>1.3249101567666668</v>
      </c>
      <c r="M76" s="21">
        <v>0</v>
      </c>
      <c r="N76" s="22">
        <v>0</v>
      </c>
      <c r="O76" s="22">
        <v>0</v>
      </c>
      <c r="P76" s="22">
        <v>0</v>
      </c>
      <c r="Q76" s="23">
        <v>0</v>
      </c>
      <c r="R76" s="21">
        <v>0.012835122666666667</v>
      </c>
      <c r="S76" s="22">
        <v>0</v>
      </c>
      <c r="T76" s="22">
        <v>0</v>
      </c>
      <c r="U76" s="22">
        <v>0</v>
      </c>
      <c r="V76" s="23">
        <v>0</v>
      </c>
      <c r="W76" s="21">
        <v>0</v>
      </c>
      <c r="X76" s="22">
        <v>0</v>
      </c>
      <c r="Y76" s="22">
        <v>0</v>
      </c>
      <c r="Z76" s="22">
        <v>0</v>
      </c>
      <c r="AA76" s="23">
        <v>0</v>
      </c>
      <c r="AB76" s="21">
        <v>0</v>
      </c>
      <c r="AC76" s="22">
        <v>0</v>
      </c>
      <c r="AD76" s="22">
        <v>0</v>
      </c>
      <c r="AE76" s="22">
        <v>0</v>
      </c>
      <c r="AF76" s="23">
        <v>0</v>
      </c>
      <c r="AG76" s="21">
        <v>0</v>
      </c>
      <c r="AH76" s="22">
        <v>0</v>
      </c>
      <c r="AI76" s="22">
        <v>0</v>
      </c>
      <c r="AJ76" s="22">
        <v>0</v>
      </c>
      <c r="AK76" s="23">
        <v>0</v>
      </c>
      <c r="AL76" s="21">
        <v>0</v>
      </c>
      <c r="AM76" s="22">
        <v>0</v>
      </c>
      <c r="AN76" s="22">
        <v>0</v>
      </c>
      <c r="AO76" s="22">
        <v>0</v>
      </c>
      <c r="AP76" s="23">
        <v>0</v>
      </c>
      <c r="AQ76" s="21">
        <v>0</v>
      </c>
      <c r="AR76" s="22">
        <v>0</v>
      </c>
      <c r="AS76" s="22">
        <v>0</v>
      </c>
      <c r="AT76" s="22">
        <v>0</v>
      </c>
      <c r="AU76" s="23">
        <v>0</v>
      </c>
      <c r="AV76" s="21">
        <v>1.992017507133333</v>
      </c>
      <c r="AW76" s="22">
        <v>0.8301187987811403</v>
      </c>
      <c r="AX76" s="22">
        <v>0</v>
      </c>
      <c r="AY76" s="22">
        <v>0</v>
      </c>
      <c r="AZ76" s="23">
        <v>18.118151834933332</v>
      </c>
      <c r="BA76" s="21">
        <v>0</v>
      </c>
      <c r="BB76" s="22">
        <v>0</v>
      </c>
      <c r="BC76" s="22">
        <v>0</v>
      </c>
      <c r="BD76" s="22">
        <v>0</v>
      </c>
      <c r="BE76" s="23">
        <v>0</v>
      </c>
      <c r="BF76" s="21">
        <v>0.3041788929666666</v>
      </c>
      <c r="BG76" s="22">
        <v>0</v>
      </c>
      <c r="BH76" s="22">
        <v>0</v>
      </c>
      <c r="BI76" s="22">
        <v>0</v>
      </c>
      <c r="BJ76" s="23">
        <v>2.0684578170999997</v>
      </c>
      <c r="BK76" s="24">
        <f t="shared" si="5"/>
        <v>26.475209948414474</v>
      </c>
    </row>
    <row r="77" spans="1:63" s="25" customFormat="1" ht="15">
      <c r="A77" s="20"/>
      <c r="B77" s="7" t="s">
        <v>157</v>
      </c>
      <c r="C77" s="21">
        <v>0</v>
      </c>
      <c r="D77" s="22">
        <v>1.4933234333333334</v>
      </c>
      <c r="E77" s="22">
        <v>0</v>
      </c>
      <c r="F77" s="22">
        <v>0</v>
      </c>
      <c r="G77" s="23">
        <v>0</v>
      </c>
      <c r="H77" s="21">
        <v>0.3773125255333334</v>
      </c>
      <c r="I77" s="22">
        <v>1.9183462566666667</v>
      </c>
      <c r="J77" s="22">
        <v>0.17230655</v>
      </c>
      <c r="K77" s="22">
        <v>0</v>
      </c>
      <c r="L77" s="23">
        <v>1.3014888049999997</v>
      </c>
      <c r="M77" s="21">
        <v>0</v>
      </c>
      <c r="N77" s="22">
        <v>0</v>
      </c>
      <c r="O77" s="22">
        <v>0</v>
      </c>
      <c r="P77" s="22">
        <v>0</v>
      </c>
      <c r="Q77" s="23">
        <v>0</v>
      </c>
      <c r="R77" s="21">
        <v>0.11075979869999998</v>
      </c>
      <c r="S77" s="22">
        <v>0.045948413333333334</v>
      </c>
      <c r="T77" s="22">
        <v>0</v>
      </c>
      <c r="U77" s="22">
        <v>0</v>
      </c>
      <c r="V77" s="23">
        <v>3.021108176666667</v>
      </c>
      <c r="W77" s="21">
        <v>0</v>
      </c>
      <c r="X77" s="22">
        <v>0</v>
      </c>
      <c r="Y77" s="22">
        <v>0</v>
      </c>
      <c r="Z77" s="22">
        <v>0</v>
      </c>
      <c r="AA77" s="23">
        <v>0</v>
      </c>
      <c r="AB77" s="21">
        <v>0</v>
      </c>
      <c r="AC77" s="22">
        <v>0</v>
      </c>
      <c r="AD77" s="22">
        <v>0</v>
      </c>
      <c r="AE77" s="22">
        <v>0</v>
      </c>
      <c r="AF77" s="23">
        <v>0</v>
      </c>
      <c r="AG77" s="21">
        <v>0</v>
      </c>
      <c r="AH77" s="22">
        <v>0</v>
      </c>
      <c r="AI77" s="22">
        <v>0</v>
      </c>
      <c r="AJ77" s="22">
        <v>0</v>
      </c>
      <c r="AK77" s="23">
        <v>0</v>
      </c>
      <c r="AL77" s="21">
        <v>0</v>
      </c>
      <c r="AM77" s="22">
        <v>0</v>
      </c>
      <c r="AN77" s="22">
        <v>0</v>
      </c>
      <c r="AO77" s="22">
        <v>0</v>
      </c>
      <c r="AP77" s="23">
        <v>0</v>
      </c>
      <c r="AQ77" s="21">
        <v>0</v>
      </c>
      <c r="AR77" s="22">
        <v>0</v>
      </c>
      <c r="AS77" s="22">
        <v>0</v>
      </c>
      <c r="AT77" s="22">
        <v>0</v>
      </c>
      <c r="AU77" s="23">
        <v>0</v>
      </c>
      <c r="AV77" s="21">
        <v>1.0671365308666665</v>
      </c>
      <c r="AW77" s="22">
        <v>2.4104891075424284</v>
      </c>
      <c r="AX77" s="22">
        <v>0</v>
      </c>
      <c r="AY77" s="22">
        <v>0</v>
      </c>
      <c r="AZ77" s="23">
        <v>9.927886514566666</v>
      </c>
      <c r="BA77" s="21">
        <v>0</v>
      </c>
      <c r="BB77" s="22">
        <v>0</v>
      </c>
      <c r="BC77" s="22">
        <v>0</v>
      </c>
      <c r="BD77" s="22">
        <v>0</v>
      </c>
      <c r="BE77" s="23">
        <v>0</v>
      </c>
      <c r="BF77" s="21">
        <v>0.09095269730000001</v>
      </c>
      <c r="BG77" s="22">
        <v>0.28384475</v>
      </c>
      <c r="BH77" s="22">
        <v>0</v>
      </c>
      <c r="BI77" s="22">
        <v>0</v>
      </c>
      <c r="BJ77" s="23">
        <v>0.31790612</v>
      </c>
      <c r="BK77" s="24">
        <f t="shared" si="5"/>
        <v>22.538809679509093</v>
      </c>
    </row>
    <row r="78" spans="1:63" s="25" customFormat="1" ht="15">
      <c r="A78" s="20"/>
      <c r="B78" s="7" t="s">
        <v>158</v>
      </c>
      <c r="C78" s="21">
        <v>0</v>
      </c>
      <c r="D78" s="22">
        <v>0</v>
      </c>
      <c r="E78" s="22">
        <v>0</v>
      </c>
      <c r="F78" s="22">
        <v>0</v>
      </c>
      <c r="G78" s="23">
        <v>0</v>
      </c>
      <c r="H78" s="21">
        <v>0.2247275047333333</v>
      </c>
      <c r="I78" s="22">
        <v>54.977158945333336</v>
      </c>
      <c r="J78" s="22">
        <v>0</v>
      </c>
      <c r="K78" s="22">
        <v>0</v>
      </c>
      <c r="L78" s="23">
        <v>9.221284103566667</v>
      </c>
      <c r="M78" s="21">
        <v>0</v>
      </c>
      <c r="N78" s="22">
        <v>0</v>
      </c>
      <c r="O78" s="22">
        <v>0</v>
      </c>
      <c r="P78" s="22">
        <v>0</v>
      </c>
      <c r="Q78" s="23">
        <v>0</v>
      </c>
      <c r="R78" s="21">
        <v>0.2727893016666666</v>
      </c>
      <c r="S78" s="22">
        <v>2.355183139333333</v>
      </c>
      <c r="T78" s="22">
        <v>0</v>
      </c>
      <c r="U78" s="22">
        <v>0</v>
      </c>
      <c r="V78" s="23">
        <v>3.3985255920000013</v>
      </c>
      <c r="W78" s="21">
        <v>0</v>
      </c>
      <c r="X78" s="22">
        <v>0</v>
      </c>
      <c r="Y78" s="22">
        <v>0</v>
      </c>
      <c r="Z78" s="22">
        <v>0</v>
      </c>
      <c r="AA78" s="23">
        <v>0</v>
      </c>
      <c r="AB78" s="21">
        <v>0</v>
      </c>
      <c r="AC78" s="22">
        <v>0</v>
      </c>
      <c r="AD78" s="22">
        <v>0</v>
      </c>
      <c r="AE78" s="22">
        <v>0</v>
      </c>
      <c r="AF78" s="23">
        <v>0</v>
      </c>
      <c r="AG78" s="21">
        <v>0</v>
      </c>
      <c r="AH78" s="22">
        <v>0</v>
      </c>
      <c r="AI78" s="22">
        <v>0</v>
      </c>
      <c r="AJ78" s="22">
        <v>0</v>
      </c>
      <c r="AK78" s="23">
        <v>0</v>
      </c>
      <c r="AL78" s="21">
        <v>0</v>
      </c>
      <c r="AM78" s="22">
        <v>0</v>
      </c>
      <c r="AN78" s="22">
        <v>0</v>
      </c>
      <c r="AO78" s="22">
        <v>0</v>
      </c>
      <c r="AP78" s="23">
        <v>0</v>
      </c>
      <c r="AQ78" s="21">
        <v>0</v>
      </c>
      <c r="AR78" s="22">
        <v>0</v>
      </c>
      <c r="AS78" s="22">
        <v>0</v>
      </c>
      <c r="AT78" s="22">
        <v>0</v>
      </c>
      <c r="AU78" s="23">
        <v>0</v>
      </c>
      <c r="AV78" s="21">
        <v>0.5715789425666667</v>
      </c>
      <c r="AW78" s="22">
        <v>4.35383958003233</v>
      </c>
      <c r="AX78" s="22">
        <v>0</v>
      </c>
      <c r="AY78" s="22">
        <v>0</v>
      </c>
      <c r="AZ78" s="23">
        <v>12.310800934800001</v>
      </c>
      <c r="BA78" s="21">
        <v>0</v>
      </c>
      <c r="BB78" s="22">
        <v>0</v>
      </c>
      <c r="BC78" s="22">
        <v>0</v>
      </c>
      <c r="BD78" s="22">
        <v>0</v>
      </c>
      <c r="BE78" s="23">
        <v>0</v>
      </c>
      <c r="BF78" s="21">
        <v>0.07834515666666667</v>
      </c>
      <c r="BG78" s="22">
        <v>0</v>
      </c>
      <c r="BH78" s="22">
        <v>0</v>
      </c>
      <c r="BI78" s="22">
        <v>0</v>
      </c>
      <c r="BJ78" s="23">
        <v>0</v>
      </c>
      <c r="BK78" s="24">
        <f t="shared" si="5"/>
        <v>87.76423320069898</v>
      </c>
    </row>
    <row r="79" spans="1:63" s="25" customFormat="1" ht="15">
      <c r="A79" s="20"/>
      <c r="B79" s="7" t="s">
        <v>159</v>
      </c>
      <c r="C79" s="21">
        <v>0</v>
      </c>
      <c r="D79" s="22">
        <v>0</v>
      </c>
      <c r="E79" s="22">
        <v>0</v>
      </c>
      <c r="F79" s="22">
        <v>0</v>
      </c>
      <c r="G79" s="23">
        <v>0</v>
      </c>
      <c r="H79" s="21">
        <v>0.12783573939999998</v>
      </c>
      <c r="I79" s="22">
        <v>28.109196999999998</v>
      </c>
      <c r="J79" s="22">
        <v>0</v>
      </c>
      <c r="K79" s="22">
        <v>0</v>
      </c>
      <c r="L79" s="23">
        <v>1.5948913949999999</v>
      </c>
      <c r="M79" s="21">
        <v>0</v>
      </c>
      <c r="N79" s="22">
        <v>0</v>
      </c>
      <c r="O79" s="22">
        <v>0</v>
      </c>
      <c r="P79" s="22">
        <v>0</v>
      </c>
      <c r="Q79" s="23">
        <v>0</v>
      </c>
      <c r="R79" s="21">
        <v>0.03617531439999999</v>
      </c>
      <c r="S79" s="22">
        <v>0</v>
      </c>
      <c r="T79" s="22">
        <v>0</v>
      </c>
      <c r="U79" s="22">
        <v>0</v>
      </c>
      <c r="V79" s="23">
        <v>0.06721764499999999</v>
      </c>
      <c r="W79" s="21">
        <v>0</v>
      </c>
      <c r="X79" s="22">
        <v>0</v>
      </c>
      <c r="Y79" s="22">
        <v>0</v>
      </c>
      <c r="Z79" s="22">
        <v>0</v>
      </c>
      <c r="AA79" s="23">
        <v>0</v>
      </c>
      <c r="AB79" s="21">
        <v>0</v>
      </c>
      <c r="AC79" s="22">
        <v>0</v>
      </c>
      <c r="AD79" s="22">
        <v>0</v>
      </c>
      <c r="AE79" s="22">
        <v>0</v>
      </c>
      <c r="AF79" s="23">
        <v>0</v>
      </c>
      <c r="AG79" s="21">
        <v>0</v>
      </c>
      <c r="AH79" s="22">
        <v>0</v>
      </c>
      <c r="AI79" s="22">
        <v>0</v>
      </c>
      <c r="AJ79" s="22">
        <v>0</v>
      </c>
      <c r="AK79" s="23">
        <v>0</v>
      </c>
      <c r="AL79" s="21">
        <v>0</v>
      </c>
      <c r="AM79" s="22">
        <v>0</v>
      </c>
      <c r="AN79" s="22">
        <v>0</v>
      </c>
      <c r="AO79" s="22">
        <v>0</v>
      </c>
      <c r="AP79" s="23">
        <v>0</v>
      </c>
      <c r="AQ79" s="21">
        <v>0</v>
      </c>
      <c r="AR79" s="22">
        <v>0</v>
      </c>
      <c r="AS79" s="22">
        <v>0</v>
      </c>
      <c r="AT79" s="22">
        <v>0</v>
      </c>
      <c r="AU79" s="23">
        <v>0</v>
      </c>
      <c r="AV79" s="21">
        <v>0.03836895906666667</v>
      </c>
      <c r="AW79" s="22">
        <v>19.51955297988666</v>
      </c>
      <c r="AX79" s="22">
        <v>0</v>
      </c>
      <c r="AY79" s="22">
        <v>0</v>
      </c>
      <c r="AZ79" s="23">
        <v>3.9960253403999997</v>
      </c>
      <c r="BA79" s="21">
        <v>0</v>
      </c>
      <c r="BB79" s="22">
        <v>0</v>
      </c>
      <c r="BC79" s="22">
        <v>0</v>
      </c>
      <c r="BD79" s="22">
        <v>0</v>
      </c>
      <c r="BE79" s="23">
        <v>0</v>
      </c>
      <c r="BF79" s="21">
        <v>0.003765007466666666</v>
      </c>
      <c r="BG79" s="22">
        <v>0</v>
      </c>
      <c r="BH79" s="22">
        <v>0</v>
      </c>
      <c r="BI79" s="22">
        <v>0</v>
      </c>
      <c r="BJ79" s="23">
        <v>0</v>
      </c>
      <c r="BK79" s="24">
        <f t="shared" si="5"/>
        <v>53.493029380619994</v>
      </c>
    </row>
    <row r="80" spans="1:63" s="25" customFormat="1" ht="15">
      <c r="A80" s="20"/>
      <c r="B80" s="7" t="s">
        <v>160</v>
      </c>
      <c r="C80" s="21">
        <v>0</v>
      </c>
      <c r="D80" s="22">
        <v>5.660161666666666</v>
      </c>
      <c r="E80" s="22">
        <v>0</v>
      </c>
      <c r="F80" s="22">
        <v>0</v>
      </c>
      <c r="G80" s="23">
        <v>0</v>
      </c>
      <c r="H80" s="21">
        <v>0.2429197642333333</v>
      </c>
      <c r="I80" s="22">
        <v>3.9072095985</v>
      </c>
      <c r="J80" s="22">
        <v>0.22640646666666664</v>
      </c>
      <c r="K80" s="22">
        <v>0</v>
      </c>
      <c r="L80" s="23">
        <v>2.0577052612333335</v>
      </c>
      <c r="M80" s="21">
        <v>0</v>
      </c>
      <c r="N80" s="22">
        <v>0</v>
      </c>
      <c r="O80" s="22">
        <v>0</v>
      </c>
      <c r="P80" s="22">
        <v>0</v>
      </c>
      <c r="Q80" s="23">
        <v>0</v>
      </c>
      <c r="R80" s="21">
        <v>0.0461303233</v>
      </c>
      <c r="S80" s="22">
        <v>0</v>
      </c>
      <c r="T80" s="22">
        <v>0</v>
      </c>
      <c r="U80" s="22">
        <v>0</v>
      </c>
      <c r="V80" s="23">
        <v>2.3772679</v>
      </c>
      <c r="W80" s="21">
        <v>0</v>
      </c>
      <c r="X80" s="22">
        <v>0</v>
      </c>
      <c r="Y80" s="22">
        <v>0</v>
      </c>
      <c r="Z80" s="22">
        <v>0</v>
      </c>
      <c r="AA80" s="23">
        <v>0</v>
      </c>
      <c r="AB80" s="21">
        <v>0</v>
      </c>
      <c r="AC80" s="22">
        <v>0</v>
      </c>
      <c r="AD80" s="22">
        <v>0</v>
      </c>
      <c r="AE80" s="22">
        <v>0</v>
      </c>
      <c r="AF80" s="23">
        <v>0</v>
      </c>
      <c r="AG80" s="21">
        <v>0</v>
      </c>
      <c r="AH80" s="22">
        <v>0</v>
      </c>
      <c r="AI80" s="22">
        <v>0</v>
      </c>
      <c r="AJ80" s="22">
        <v>0</v>
      </c>
      <c r="AK80" s="23">
        <v>0</v>
      </c>
      <c r="AL80" s="21">
        <v>0</v>
      </c>
      <c r="AM80" s="22">
        <v>0</v>
      </c>
      <c r="AN80" s="22">
        <v>0</v>
      </c>
      <c r="AO80" s="22">
        <v>0</v>
      </c>
      <c r="AP80" s="23">
        <v>0</v>
      </c>
      <c r="AQ80" s="21">
        <v>0</v>
      </c>
      <c r="AR80" s="22">
        <v>0</v>
      </c>
      <c r="AS80" s="22">
        <v>0</v>
      </c>
      <c r="AT80" s="22">
        <v>0</v>
      </c>
      <c r="AU80" s="23">
        <v>0</v>
      </c>
      <c r="AV80" s="21">
        <v>0.38824943056666666</v>
      </c>
      <c r="AW80" s="22">
        <v>1.1146663333569091</v>
      </c>
      <c r="AX80" s="22">
        <v>0</v>
      </c>
      <c r="AY80" s="22">
        <v>0</v>
      </c>
      <c r="AZ80" s="23">
        <v>5.324949965633333</v>
      </c>
      <c r="BA80" s="21">
        <v>0</v>
      </c>
      <c r="BB80" s="22">
        <v>0</v>
      </c>
      <c r="BC80" s="22">
        <v>0</v>
      </c>
      <c r="BD80" s="22">
        <v>0</v>
      </c>
      <c r="BE80" s="23">
        <v>0</v>
      </c>
      <c r="BF80" s="21">
        <v>0.0715615786</v>
      </c>
      <c r="BG80" s="22">
        <v>0</v>
      </c>
      <c r="BH80" s="22">
        <v>0</v>
      </c>
      <c r="BI80" s="22">
        <v>0</v>
      </c>
      <c r="BJ80" s="23">
        <v>1.27071962</v>
      </c>
      <c r="BK80" s="24">
        <f t="shared" si="5"/>
        <v>22.68794790875691</v>
      </c>
    </row>
    <row r="81" spans="1:63" s="25" customFormat="1" ht="15">
      <c r="A81" s="20"/>
      <c r="B81" s="7" t="s">
        <v>161</v>
      </c>
      <c r="C81" s="21">
        <v>0</v>
      </c>
      <c r="D81" s="22">
        <v>6.121866666666667</v>
      </c>
      <c r="E81" s="22">
        <v>0</v>
      </c>
      <c r="F81" s="22">
        <v>0</v>
      </c>
      <c r="G81" s="23">
        <v>0</v>
      </c>
      <c r="H81" s="21">
        <v>0.10875234726666666</v>
      </c>
      <c r="I81" s="22">
        <v>55.0968</v>
      </c>
      <c r="J81" s="22">
        <v>0</v>
      </c>
      <c r="K81" s="22">
        <v>0</v>
      </c>
      <c r="L81" s="23">
        <v>2.5589402666666667</v>
      </c>
      <c r="M81" s="21">
        <v>0</v>
      </c>
      <c r="N81" s="22">
        <v>0</v>
      </c>
      <c r="O81" s="22">
        <v>0</v>
      </c>
      <c r="P81" s="22">
        <v>0</v>
      </c>
      <c r="Q81" s="23">
        <v>0</v>
      </c>
      <c r="R81" s="21">
        <v>0.0550968</v>
      </c>
      <c r="S81" s="22">
        <v>0</v>
      </c>
      <c r="T81" s="22">
        <v>0</v>
      </c>
      <c r="U81" s="22">
        <v>0</v>
      </c>
      <c r="V81" s="23">
        <v>0.06745931580000002</v>
      </c>
      <c r="W81" s="21">
        <v>0</v>
      </c>
      <c r="X81" s="22">
        <v>0</v>
      </c>
      <c r="Y81" s="22">
        <v>0</v>
      </c>
      <c r="Z81" s="22">
        <v>0</v>
      </c>
      <c r="AA81" s="23">
        <v>0</v>
      </c>
      <c r="AB81" s="21">
        <v>0</v>
      </c>
      <c r="AC81" s="22">
        <v>0</v>
      </c>
      <c r="AD81" s="22">
        <v>0</v>
      </c>
      <c r="AE81" s="22">
        <v>0</v>
      </c>
      <c r="AF81" s="23">
        <v>0</v>
      </c>
      <c r="AG81" s="21">
        <v>0</v>
      </c>
      <c r="AH81" s="22">
        <v>0</v>
      </c>
      <c r="AI81" s="22">
        <v>0</v>
      </c>
      <c r="AJ81" s="22">
        <v>0</v>
      </c>
      <c r="AK81" s="23">
        <v>0</v>
      </c>
      <c r="AL81" s="21">
        <v>0</v>
      </c>
      <c r="AM81" s="22">
        <v>0</v>
      </c>
      <c r="AN81" s="22">
        <v>0</v>
      </c>
      <c r="AO81" s="22">
        <v>0</v>
      </c>
      <c r="AP81" s="23">
        <v>0</v>
      </c>
      <c r="AQ81" s="21">
        <v>0</v>
      </c>
      <c r="AR81" s="22">
        <v>0</v>
      </c>
      <c r="AS81" s="22">
        <v>0</v>
      </c>
      <c r="AT81" s="22">
        <v>0</v>
      </c>
      <c r="AU81" s="23">
        <v>0</v>
      </c>
      <c r="AV81" s="21">
        <v>0.1068121665</v>
      </c>
      <c r="AW81" s="22">
        <v>10.010970000108557</v>
      </c>
      <c r="AX81" s="22">
        <v>0</v>
      </c>
      <c r="AY81" s="22">
        <v>0</v>
      </c>
      <c r="AZ81" s="23">
        <v>3.1180509000000005</v>
      </c>
      <c r="BA81" s="21">
        <v>0</v>
      </c>
      <c r="BB81" s="22">
        <v>0</v>
      </c>
      <c r="BC81" s="22">
        <v>0</v>
      </c>
      <c r="BD81" s="22">
        <v>0</v>
      </c>
      <c r="BE81" s="23">
        <v>0</v>
      </c>
      <c r="BF81" s="21">
        <v>0.03124155153333333</v>
      </c>
      <c r="BG81" s="22">
        <v>0</v>
      </c>
      <c r="BH81" s="22">
        <v>0</v>
      </c>
      <c r="BI81" s="22">
        <v>0</v>
      </c>
      <c r="BJ81" s="23">
        <v>0</v>
      </c>
      <c r="BK81" s="24">
        <f t="shared" si="5"/>
        <v>77.27599001454189</v>
      </c>
    </row>
    <row r="82" spans="1:63" s="25" customFormat="1" ht="15">
      <c r="A82" s="20"/>
      <c r="B82" s="7" t="s">
        <v>162</v>
      </c>
      <c r="C82" s="21">
        <v>0</v>
      </c>
      <c r="D82" s="22">
        <v>12.241386666666667</v>
      </c>
      <c r="E82" s="22">
        <v>0</v>
      </c>
      <c r="F82" s="22">
        <v>0</v>
      </c>
      <c r="G82" s="23">
        <v>0</v>
      </c>
      <c r="H82" s="21">
        <v>0.050801632233333324</v>
      </c>
      <c r="I82" s="22">
        <v>141.9388784</v>
      </c>
      <c r="J82" s="22">
        <v>0</v>
      </c>
      <c r="K82" s="22">
        <v>0</v>
      </c>
      <c r="L82" s="23">
        <v>3.3942915725000007</v>
      </c>
      <c r="M82" s="21">
        <v>0</v>
      </c>
      <c r="N82" s="22">
        <v>0</v>
      </c>
      <c r="O82" s="22">
        <v>0</v>
      </c>
      <c r="P82" s="22">
        <v>0</v>
      </c>
      <c r="Q82" s="23">
        <v>0</v>
      </c>
      <c r="R82" s="21">
        <v>0.06120693333333333</v>
      </c>
      <c r="S82" s="22">
        <v>9.18104</v>
      </c>
      <c r="T82" s="22">
        <v>0</v>
      </c>
      <c r="U82" s="22">
        <v>0</v>
      </c>
      <c r="V82" s="23">
        <v>0.01836208</v>
      </c>
      <c r="W82" s="21">
        <v>0</v>
      </c>
      <c r="X82" s="22">
        <v>0</v>
      </c>
      <c r="Y82" s="22">
        <v>0</v>
      </c>
      <c r="Z82" s="22">
        <v>0</v>
      </c>
      <c r="AA82" s="23">
        <v>0</v>
      </c>
      <c r="AB82" s="21">
        <v>0</v>
      </c>
      <c r="AC82" s="22">
        <v>0</v>
      </c>
      <c r="AD82" s="22">
        <v>0</v>
      </c>
      <c r="AE82" s="22">
        <v>0</v>
      </c>
      <c r="AF82" s="23">
        <v>0</v>
      </c>
      <c r="AG82" s="21">
        <v>0</v>
      </c>
      <c r="AH82" s="22">
        <v>0</v>
      </c>
      <c r="AI82" s="22">
        <v>0</v>
      </c>
      <c r="AJ82" s="22">
        <v>0</v>
      </c>
      <c r="AK82" s="23">
        <v>0</v>
      </c>
      <c r="AL82" s="21">
        <v>0</v>
      </c>
      <c r="AM82" s="22">
        <v>0</v>
      </c>
      <c r="AN82" s="22">
        <v>0</v>
      </c>
      <c r="AO82" s="22">
        <v>0</v>
      </c>
      <c r="AP82" s="23">
        <v>0</v>
      </c>
      <c r="AQ82" s="21">
        <v>0</v>
      </c>
      <c r="AR82" s="22">
        <v>0</v>
      </c>
      <c r="AS82" s="22">
        <v>0</v>
      </c>
      <c r="AT82" s="22">
        <v>0</v>
      </c>
      <c r="AU82" s="23">
        <v>0</v>
      </c>
      <c r="AV82" s="21">
        <v>0.06651683216666668</v>
      </c>
      <c r="AW82" s="22">
        <v>26.855399171069923</v>
      </c>
      <c r="AX82" s="22">
        <v>0</v>
      </c>
      <c r="AY82" s="22">
        <v>0</v>
      </c>
      <c r="AZ82" s="23">
        <v>5.6828385906999985</v>
      </c>
      <c r="BA82" s="21">
        <v>0</v>
      </c>
      <c r="BB82" s="22">
        <v>0</v>
      </c>
      <c r="BC82" s="22">
        <v>0</v>
      </c>
      <c r="BD82" s="22">
        <v>0</v>
      </c>
      <c r="BE82" s="23">
        <v>0</v>
      </c>
      <c r="BF82" s="21">
        <v>0.0006102461666666667</v>
      </c>
      <c r="BG82" s="22">
        <v>0</v>
      </c>
      <c r="BH82" s="22">
        <v>0</v>
      </c>
      <c r="BI82" s="22">
        <v>0</v>
      </c>
      <c r="BJ82" s="23">
        <v>0.04271723166666667</v>
      </c>
      <c r="BK82" s="24">
        <f t="shared" si="5"/>
        <v>199.53404935650326</v>
      </c>
    </row>
    <row r="83" spans="1:63" s="25" customFormat="1" ht="15">
      <c r="A83" s="20"/>
      <c r="B83" s="7" t="s">
        <v>163</v>
      </c>
      <c r="C83" s="21">
        <v>0</v>
      </c>
      <c r="D83" s="22">
        <v>6.103505</v>
      </c>
      <c r="E83" s="22">
        <v>0</v>
      </c>
      <c r="F83" s="22">
        <v>0</v>
      </c>
      <c r="G83" s="23">
        <v>0</v>
      </c>
      <c r="H83" s="21">
        <v>0.14355443576666668</v>
      </c>
      <c r="I83" s="22">
        <v>83.30948375993334</v>
      </c>
      <c r="J83" s="22">
        <v>0</v>
      </c>
      <c r="K83" s="22">
        <v>0</v>
      </c>
      <c r="L83" s="23">
        <v>1.3740638164333334</v>
      </c>
      <c r="M83" s="21">
        <v>0</v>
      </c>
      <c r="N83" s="22">
        <v>0</v>
      </c>
      <c r="O83" s="22">
        <v>0</v>
      </c>
      <c r="P83" s="22">
        <v>0</v>
      </c>
      <c r="Q83" s="23">
        <v>0</v>
      </c>
      <c r="R83" s="21">
        <v>0.009827863166666667</v>
      </c>
      <c r="S83" s="22">
        <v>6.103505</v>
      </c>
      <c r="T83" s="22">
        <v>0</v>
      </c>
      <c r="U83" s="22">
        <v>0</v>
      </c>
      <c r="V83" s="23">
        <v>0.125732203</v>
      </c>
      <c r="W83" s="21">
        <v>0</v>
      </c>
      <c r="X83" s="22">
        <v>0</v>
      </c>
      <c r="Y83" s="22">
        <v>0</v>
      </c>
      <c r="Z83" s="22">
        <v>0</v>
      </c>
      <c r="AA83" s="23">
        <v>0</v>
      </c>
      <c r="AB83" s="21">
        <v>0</v>
      </c>
      <c r="AC83" s="22">
        <v>0</v>
      </c>
      <c r="AD83" s="22">
        <v>0</v>
      </c>
      <c r="AE83" s="22">
        <v>0</v>
      </c>
      <c r="AF83" s="23">
        <v>0</v>
      </c>
      <c r="AG83" s="21">
        <v>0</v>
      </c>
      <c r="AH83" s="22">
        <v>0</v>
      </c>
      <c r="AI83" s="22">
        <v>0</v>
      </c>
      <c r="AJ83" s="22">
        <v>0</v>
      </c>
      <c r="AK83" s="23">
        <v>0</v>
      </c>
      <c r="AL83" s="21">
        <v>0</v>
      </c>
      <c r="AM83" s="22">
        <v>0</v>
      </c>
      <c r="AN83" s="22">
        <v>0</v>
      </c>
      <c r="AO83" s="22">
        <v>0</v>
      </c>
      <c r="AP83" s="23">
        <v>0</v>
      </c>
      <c r="AQ83" s="21">
        <v>0</v>
      </c>
      <c r="AR83" s="22">
        <v>0</v>
      </c>
      <c r="AS83" s="22">
        <v>0</v>
      </c>
      <c r="AT83" s="22">
        <v>0</v>
      </c>
      <c r="AU83" s="23">
        <v>0</v>
      </c>
      <c r="AV83" s="21">
        <v>0.15366849966666665</v>
      </c>
      <c r="AW83" s="22">
        <v>8.522125939344546</v>
      </c>
      <c r="AX83" s="22">
        <v>0</v>
      </c>
      <c r="AY83" s="22">
        <v>0</v>
      </c>
      <c r="AZ83" s="23">
        <v>0.48447452133333335</v>
      </c>
      <c r="BA83" s="21">
        <v>0</v>
      </c>
      <c r="BB83" s="22">
        <v>0</v>
      </c>
      <c r="BC83" s="22">
        <v>0</v>
      </c>
      <c r="BD83" s="22">
        <v>0</v>
      </c>
      <c r="BE83" s="23">
        <v>0</v>
      </c>
      <c r="BF83" s="21">
        <v>0.003043181666666666</v>
      </c>
      <c r="BG83" s="22">
        <v>0</v>
      </c>
      <c r="BH83" s="22">
        <v>0</v>
      </c>
      <c r="BI83" s="22">
        <v>0</v>
      </c>
      <c r="BJ83" s="23">
        <v>0</v>
      </c>
      <c r="BK83" s="24">
        <f t="shared" si="5"/>
        <v>106.33298422031123</v>
      </c>
    </row>
    <row r="84" spans="1:63" s="25" customFormat="1" ht="15">
      <c r="A84" s="20"/>
      <c r="B84" s="7" t="s">
        <v>164</v>
      </c>
      <c r="C84" s="21">
        <v>0</v>
      </c>
      <c r="D84" s="22">
        <v>12.207146666666667</v>
      </c>
      <c r="E84" s="22">
        <v>0</v>
      </c>
      <c r="F84" s="22">
        <v>0</v>
      </c>
      <c r="G84" s="23">
        <v>0</v>
      </c>
      <c r="H84" s="21">
        <v>0.21997799056666667</v>
      </c>
      <c r="I84" s="22">
        <v>146.29191478476667</v>
      </c>
      <c r="J84" s="22">
        <v>0</v>
      </c>
      <c r="K84" s="22">
        <v>0</v>
      </c>
      <c r="L84" s="23">
        <v>2.362693237333333</v>
      </c>
      <c r="M84" s="21">
        <v>0</v>
      </c>
      <c r="N84" s="22">
        <v>0</v>
      </c>
      <c r="O84" s="22">
        <v>0</v>
      </c>
      <c r="P84" s="22">
        <v>0</v>
      </c>
      <c r="Q84" s="23">
        <v>0</v>
      </c>
      <c r="R84" s="21">
        <v>0.04995286483333333</v>
      </c>
      <c r="S84" s="22">
        <v>6.103573333333333</v>
      </c>
      <c r="T84" s="22">
        <v>0</v>
      </c>
      <c r="U84" s="22">
        <v>0</v>
      </c>
      <c r="V84" s="23">
        <v>0.9344570773333333</v>
      </c>
      <c r="W84" s="21">
        <v>0</v>
      </c>
      <c r="X84" s="22">
        <v>0</v>
      </c>
      <c r="Y84" s="22">
        <v>0</v>
      </c>
      <c r="Z84" s="22">
        <v>0</v>
      </c>
      <c r="AA84" s="23">
        <v>0</v>
      </c>
      <c r="AB84" s="21">
        <v>0</v>
      </c>
      <c r="AC84" s="22">
        <v>0</v>
      </c>
      <c r="AD84" s="22">
        <v>0</v>
      </c>
      <c r="AE84" s="22">
        <v>0</v>
      </c>
      <c r="AF84" s="23">
        <v>0</v>
      </c>
      <c r="AG84" s="21">
        <v>0</v>
      </c>
      <c r="AH84" s="22">
        <v>0</v>
      </c>
      <c r="AI84" s="22">
        <v>0</v>
      </c>
      <c r="AJ84" s="22">
        <v>0</v>
      </c>
      <c r="AK84" s="23">
        <v>0</v>
      </c>
      <c r="AL84" s="21">
        <v>0</v>
      </c>
      <c r="AM84" s="22">
        <v>0</v>
      </c>
      <c r="AN84" s="22">
        <v>0</v>
      </c>
      <c r="AO84" s="22">
        <v>0</v>
      </c>
      <c r="AP84" s="23">
        <v>0</v>
      </c>
      <c r="AQ84" s="21">
        <v>0</v>
      </c>
      <c r="AR84" s="22">
        <v>0</v>
      </c>
      <c r="AS84" s="22">
        <v>0</v>
      </c>
      <c r="AT84" s="22">
        <v>0</v>
      </c>
      <c r="AU84" s="23">
        <v>0</v>
      </c>
      <c r="AV84" s="21">
        <v>0.12207312360000001</v>
      </c>
      <c r="AW84" s="22">
        <v>10.529156693479358</v>
      </c>
      <c r="AX84" s="22">
        <v>0</v>
      </c>
      <c r="AY84" s="22">
        <v>0</v>
      </c>
      <c r="AZ84" s="23">
        <v>1.6736475334333332</v>
      </c>
      <c r="BA84" s="21">
        <v>0</v>
      </c>
      <c r="BB84" s="22">
        <v>0</v>
      </c>
      <c r="BC84" s="22">
        <v>0</v>
      </c>
      <c r="BD84" s="22">
        <v>0</v>
      </c>
      <c r="BE84" s="23">
        <v>0</v>
      </c>
      <c r="BF84" s="21">
        <v>0.045389441266666664</v>
      </c>
      <c r="BG84" s="22">
        <v>0</v>
      </c>
      <c r="BH84" s="22">
        <v>0</v>
      </c>
      <c r="BI84" s="22">
        <v>0</v>
      </c>
      <c r="BJ84" s="23">
        <v>0.6086006666666667</v>
      </c>
      <c r="BK84" s="24">
        <f t="shared" si="5"/>
        <v>181.14858341327934</v>
      </c>
    </row>
    <row r="85" spans="1:63" s="25" customFormat="1" ht="15">
      <c r="A85" s="20"/>
      <c r="B85" s="7" t="s">
        <v>165</v>
      </c>
      <c r="C85" s="21">
        <v>0</v>
      </c>
      <c r="D85" s="22">
        <v>2.4424146666666666</v>
      </c>
      <c r="E85" s="22">
        <v>0</v>
      </c>
      <c r="F85" s="22">
        <v>0</v>
      </c>
      <c r="G85" s="23">
        <v>0</v>
      </c>
      <c r="H85" s="21">
        <v>0.1525301054333333</v>
      </c>
      <c r="I85" s="22">
        <v>144.10246533333333</v>
      </c>
      <c r="J85" s="22">
        <v>0</v>
      </c>
      <c r="K85" s="22">
        <v>0</v>
      </c>
      <c r="L85" s="23">
        <v>3.3256308473666674</v>
      </c>
      <c r="M85" s="21">
        <v>0</v>
      </c>
      <c r="N85" s="22">
        <v>0</v>
      </c>
      <c r="O85" s="22">
        <v>0</v>
      </c>
      <c r="P85" s="22">
        <v>0</v>
      </c>
      <c r="Q85" s="23">
        <v>0</v>
      </c>
      <c r="R85" s="21">
        <v>0.05021726860000001</v>
      </c>
      <c r="S85" s="22">
        <v>6.106036666666666</v>
      </c>
      <c r="T85" s="22">
        <v>0</v>
      </c>
      <c r="U85" s="22">
        <v>0</v>
      </c>
      <c r="V85" s="23">
        <v>0</v>
      </c>
      <c r="W85" s="21">
        <v>0</v>
      </c>
      <c r="X85" s="22">
        <v>0</v>
      </c>
      <c r="Y85" s="22">
        <v>0</v>
      </c>
      <c r="Z85" s="22">
        <v>0</v>
      </c>
      <c r="AA85" s="23">
        <v>0</v>
      </c>
      <c r="AB85" s="21">
        <v>0</v>
      </c>
      <c r="AC85" s="22">
        <v>0</v>
      </c>
      <c r="AD85" s="22">
        <v>0</v>
      </c>
      <c r="AE85" s="22">
        <v>0</v>
      </c>
      <c r="AF85" s="23">
        <v>0</v>
      </c>
      <c r="AG85" s="21">
        <v>0</v>
      </c>
      <c r="AH85" s="22">
        <v>0</v>
      </c>
      <c r="AI85" s="22">
        <v>0</v>
      </c>
      <c r="AJ85" s="22">
        <v>0</v>
      </c>
      <c r="AK85" s="23">
        <v>0</v>
      </c>
      <c r="AL85" s="21">
        <v>0</v>
      </c>
      <c r="AM85" s="22">
        <v>0</v>
      </c>
      <c r="AN85" s="22">
        <v>0</v>
      </c>
      <c r="AO85" s="22">
        <v>0</v>
      </c>
      <c r="AP85" s="23">
        <v>0</v>
      </c>
      <c r="AQ85" s="21">
        <v>0</v>
      </c>
      <c r="AR85" s="22">
        <v>0</v>
      </c>
      <c r="AS85" s="22">
        <v>0</v>
      </c>
      <c r="AT85" s="22">
        <v>0</v>
      </c>
      <c r="AU85" s="23">
        <v>0</v>
      </c>
      <c r="AV85" s="21">
        <v>0.21871954459999998</v>
      </c>
      <c r="AW85" s="22">
        <v>66.72748065104537</v>
      </c>
      <c r="AX85" s="22">
        <v>0</v>
      </c>
      <c r="AY85" s="22">
        <v>0</v>
      </c>
      <c r="AZ85" s="23">
        <v>7.945751276999999</v>
      </c>
      <c r="BA85" s="21">
        <v>0</v>
      </c>
      <c r="BB85" s="22">
        <v>0</v>
      </c>
      <c r="BC85" s="22">
        <v>0</v>
      </c>
      <c r="BD85" s="22">
        <v>0</v>
      </c>
      <c r="BE85" s="23">
        <v>0</v>
      </c>
      <c r="BF85" s="21">
        <v>0.05965963966666668</v>
      </c>
      <c r="BG85" s="22">
        <v>0</v>
      </c>
      <c r="BH85" s="22">
        <v>0</v>
      </c>
      <c r="BI85" s="22">
        <v>0</v>
      </c>
      <c r="BJ85" s="23">
        <v>0.18263155</v>
      </c>
      <c r="BK85" s="24">
        <f t="shared" si="5"/>
        <v>231.31353755037867</v>
      </c>
    </row>
    <row r="86" spans="1:63" s="25" customFormat="1" ht="15">
      <c r="A86" s="20"/>
      <c r="B86" s="7" t="s">
        <v>166</v>
      </c>
      <c r="C86" s="21">
        <v>0</v>
      </c>
      <c r="D86" s="22">
        <v>2.2482273333333334</v>
      </c>
      <c r="E86" s="22">
        <v>0</v>
      </c>
      <c r="F86" s="22">
        <v>0</v>
      </c>
      <c r="G86" s="23">
        <v>0</v>
      </c>
      <c r="H86" s="21">
        <v>1.8850377641999996</v>
      </c>
      <c r="I86" s="22">
        <v>36.81821091373334</v>
      </c>
      <c r="J86" s="22">
        <v>11.242132335733332</v>
      </c>
      <c r="K86" s="22">
        <v>0</v>
      </c>
      <c r="L86" s="23">
        <v>27.271703177500008</v>
      </c>
      <c r="M86" s="21">
        <v>0</v>
      </c>
      <c r="N86" s="22">
        <v>0</v>
      </c>
      <c r="O86" s="22">
        <v>0</v>
      </c>
      <c r="P86" s="22">
        <v>0</v>
      </c>
      <c r="Q86" s="23">
        <v>0</v>
      </c>
      <c r="R86" s="21">
        <v>1.909580713466666</v>
      </c>
      <c r="S86" s="22">
        <v>1.6670605676666663</v>
      </c>
      <c r="T86" s="22">
        <v>20.91654386646667</v>
      </c>
      <c r="U86" s="22">
        <v>0</v>
      </c>
      <c r="V86" s="23">
        <v>8.564773059866667</v>
      </c>
      <c r="W86" s="21">
        <v>0</v>
      </c>
      <c r="X86" s="22">
        <v>0</v>
      </c>
      <c r="Y86" s="22">
        <v>0</v>
      </c>
      <c r="Z86" s="22">
        <v>0</v>
      </c>
      <c r="AA86" s="23">
        <v>0</v>
      </c>
      <c r="AB86" s="21">
        <v>0</v>
      </c>
      <c r="AC86" s="22">
        <v>0</v>
      </c>
      <c r="AD86" s="22">
        <v>0</v>
      </c>
      <c r="AE86" s="22">
        <v>0</v>
      </c>
      <c r="AF86" s="23">
        <v>0</v>
      </c>
      <c r="AG86" s="21">
        <v>0</v>
      </c>
      <c r="AH86" s="22">
        <v>0</v>
      </c>
      <c r="AI86" s="22">
        <v>0</v>
      </c>
      <c r="AJ86" s="22">
        <v>0</v>
      </c>
      <c r="AK86" s="23">
        <v>0</v>
      </c>
      <c r="AL86" s="21">
        <v>0</v>
      </c>
      <c r="AM86" s="22">
        <v>0</v>
      </c>
      <c r="AN86" s="22">
        <v>0</v>
      </c>
      <c r="AO86" s="22">
        <v>0</v>
      </c>
      <c r="AP86" s="23">
        <v>0</v>
      </c>
      <c r="AQ86" s="21">
        <v>0</v>
      </c>
      <c r="AR86" s="22">
        <v>0</v>
      </c>
      <c r="AS86" s="22">
        <v>0</v>
      </c>
      <c r="AT86" s="22">
        <v>0</v>
      </c>
      <c r="AU86" s="23">
        <v>0</v>
      </c>
      <c r="AV86" s="21">
        <v>5.3100101941</v>
      </c>
      <c r="AW86" s="22">
        <v>19.662994246162256</v>
      </c>
      <c r="AX86" s="22">
        <v>0</v>
      </c>
      <c r="AY86" s="22">
        <v>0</v>
      </c>
      <c r="AZ86" s="23">
        <v>73.38578304786668</v>
      </c>
      <c r="BA86" s="21">
        <v>0</v>
      </c>
      <c r="BB86" s="22">
        <v>0</v>
      </c>
      <c r="BC86" s="22">
        <v>0</v>
      </c>
      <c r="BD86" s="22">
        <v>0</v>
      </c>
      <c r="BE86" s="23">
        <v>0</v>
      </c>
      <c r="BF86" s="21">
        <v>3.6318086838000005</v>
      </c>
      <c r="BG86" s="22">
        <v>15.076225474400001</v>
      </c>
      <c r="BH86" s="22">
        <v>0.3333192</v>
      </c>
      <c r="BI86" s="22">
        <v>0</v>
      </c>
      <c r="BJ86" s="23">
        <v>19.32450748353334</v>
      </c>
      <c r="BK86" s="24">
        <f t="shared" si="5"/>
        <v>249.24791806182895</v>
      </c>
    </row>
    <row r="87" spans="1:63" s="25" customFormat="1" ht="15">
      <c r="A87" s="20"/>
      <c r="B87" s="7" t="s">
        <v>167</v>
      </c>
      <c r="C87" s="21">
        <v>0</v>
      </c>
      <c r="D87" s="22">
        <v>2.435586</v>
      </c>
      <c r="E87" s="22">
        <v>0</v>
      </c>
      <c r="F87" s="22">
        <v>0</v>
      </c>
      <c r="G87" s="23">
        <v>0</v>
      </c>
      <c r="H87" s="21">
        <v>0.14580685403333335</v>
      </c>
      <c r="I87" s="22">
        <v>126.65047200000001</v>
      </c>
      <c r="J87" s="22">
        <v>0</v>
      </c>
      <c r="K87" s="22">
        <v>0</v>
      </c>
      <c r="L87" s="23">
        <v>5.4815540248</v>
      </c>
      <c r="M87" s="21">
        <v>0</v>
      </c>
      <c r="N87" s="22">
        <v>0</v>
      </c>
      <c r="O87" s="22">
        <v>0</v>
      </c>
      <c r="P87" s="22">
        <v>0</v>
      </c>
      <c r="Q87" s="23">
        <v>0</v>
      </c>
      <c r="R87" s="21">
        <v>0.017536219199999998</v>
      </c>
      <c r="S87" s="22">
        <v>6.088965</v>
      </c>
      <c r="T87" s="22">
        <v>0</v>
      </c>
      <c r="U87" s="22">
        <v>0</v>
      </c>
      <c r="V87" s="23">
        <v>0.0614985465</v>
      </c>
      <c r="W87" s="21">
        <v>0</v>
      </c>
      <c r="X87" s="22">
        <v>0</v>
      </c>
      <c r="Y87" s="22">
        <v>0</v>
      </c>
      <c r="Z87" s="22">
        <v>0</v>
      </c>
      <c r="AA87" s="23">
        <v>0</v>
      </c>
      <c r="AB87" s="21">
        <v>0</v>
      </c>
      <c r="AC87" s="22">
        <v>0</v>
      </c>
      <c r="AD87" s="22">
        <v>0</v>
      </c>
      <c r="AE87" s="22">
        <v>0</v>
      </c>
      <c r="AF87" s="23">
        <v>0</v>
      </c>
      <c r="AG87" s="21">
        <v>0</v>
      </c>
      <c r="AH87" s="22">
        <v>0</v>
      </c>
      <c r="AI87" s="22">
        <v>0</v>
      </c>
      <c r="AJ87" s="22">
        <v>0</v>
      </c>
      <c r="AK87" s="23">
        <v>0</v>
      </c>
      <c r="AL87" s="21">
        <v>0</v>
      </c>
      <c r="AM87" s="22">
        <v>0</v>
      </c>
      <c r="AN87" s="22">
        <v>0</v>
      </c>
      <c r="AO87" s="22">
        <v>0</v>
      </c>
      <c r="AP87" s="23">
        <v>0</v>
      </c>
      <c r="AQ87" s="21">
        <v>0</v>
      </c>
      <c r="AR87" s="22">
        <v>0</v>
      </c>
      <c r="AS87" s="22">
        <v>0</v>
      </c>
      <c r="AT87" s="22">
        <v>0</v>
      </c>
      <c r="AU87" s="23">
        <v>0</v>
      </c>
      <c r="AV87" s="21">
        <v>0.22783244883333337</v>
      </c>
      <c r="AW87" s="22">
        <v>0.013352639817330151</v>
      </c>
      <c r="AX87" s="22">
        <v>0</v>
      </c>
      <c r="AY87" s="22">
        <v>0</v>
      </c>
      <c r="AZ87" s="23">
        <v>6.994148102533333</v>
      </c>
      <c r="BA87" s="21">
        <v>0</v>
      </c>
      <c r="BB87" s="22">
        <v>0</v>
      </c>
      <c r="BC87" s="22">
        <v>0</v>
      </c>
      <c r="BD87" s="22">
        <v>0</v>
      </c>
      <c r="BE87" s="23">
        <v>0</v>
      </c>
      <c r="BF87" s="21">
        <v>0.05887300216666667</v>
      </c>
      <c r="BG87" s="22">
        <v>0</v>
      </c>
      <c r="BH87" s="22">
        <v>0</v>
      </c>
      <c r="BI87" s="22">
        <v>0</v>
      </c>
      <c r="BJ87" s="23">
        <v>0.06676319833333333</v>
      </c>
      <c r="BK87" s="24">
        <f t="shared" si="5"/>
        <v>148.24238803621733</v>
      </c>
    </row>
    <row r="88" spans="1:63" s="25" customFormat="1" ht="15">
      <c r="A88" s="20"/>
      <c r="B88" s="7" t="s">
        <v>168</v>
      </c>
      <c r="C88" s="21">
        <v>0</v>
      </c>
      <c r="D88" s="22">
        <v>2.4175726666666666</v>
      </c>
      <c r="E88" s="22">
        <v>0</v>
      </c>
      <c r="F88" s="22">
        <v>0</v>
      </c>
      <c r="G88" s="23">
        <v>0</v>
      </c>
      <c r="H88" s="21">
        <v>0.0818321138</v>
      </c>
      <c r="I88" s="22">
        <v>30.219658333333335</v>
      </c>
      <c r="J88" s="22">
        <v>0</v>
      </c>
      <c r="K88" s="22">
        <v>0</v>
      </c>
      <c r="L88" s="23">
        <v>2.484055915</v>
      </c>
      <c r="M88" s="21">
        <v>0</v>
      </c>
      <c r="N88" s="22">
        <v>0</v>
      </c>
      <c r="O88" s="22">
        <v>0</v>
      </c>
      <c r="P88" s="22">
        <v>0</v>
      </c>
      <c r="Q88" s="23">
        <v>0</v>
      </c>
      <c r="R88" s="21">
        <v>0.04031918286666668</v>
      </c>
      <c r="S88" s="22">
        <v>0</v>
      </c>
      <c r="T88" s="22">
        <v>0</v>
      </c>
      <c r="U88" s="22">
        <v>0</v>
      </c>
      <c r="V88" s="23">
        <v>0.024175726666666668</v>
      </c>
      <c r="W88" s="21">
        <v>0</v>
      </c>
      <c r="X88" s="22">
        <v>0</v>
      </c>
      <c r="Y88" s="22">
        <v>0</v>
      </c>
      <c r="Z88" s="22">
        <v>0</v>
      </c>
      <c r="AA88" s="23">
        <v>0</v>
      </c>
      <c r="AB88" s="21">
        <v>0</v>
      </c>
      <c r="AC88" s="22">
        <v>0</v>
      </c>
      <c r="AD88" s="22">
        <v>0</v>
      </c>
      <c r="AE88" s="22">
        <v>0</v>
      </c>
      <c r="AF88" s="23">
        <v>0</v>
      </c>
      <c r="AG88" s="21">
        <v>0</v>
      </c>
      <c r="AH88" s="22">
        <v>0</v>
      </c>
      <c r="AI88" s="22">
        <v>0</v>
      </c>
      <c r="AJ88" s="22">
        <v>0</v>
      </c>
      <c r="AK88" s="23">
        <v>0</v>
      </c>
      <c r="AL88" s="21">
        <v>0</v>
      </c>
      <c r="AM88" s="22">
        <v>0</v>
      </c>
      <c r="AN88" s="22">
        <v>0</v>
      </c>
      <c r="AO88" s="22">
        <v>0</v>
      </c>
      <c r="AP88" s="23">
        <v>0</v>
      </c>
      <c r="AQ88" s="21">
        <v>0</v>
      </c>
      <c r="AR88" s="22">
        <v>0</v>
      </c>
      <c r="AS88" s="22">
        <v>0</v>
      </c>
      <c r="AT88" s="22">
        <v>0</v>
      </c>
      <c r="AU88" s="23">
        <v>0</v>
      </c>
      <c r="AV88" s="21">
        <v>0.17675896743333333</v>
      </c>
      <c r="AW88" s="22">
        <v>6.621616833414968</v>
      </c>
      <c r="AX88" s="22">
        <v>0</v>
      </c>
      <c r="AY88" s="22">
        <v>0</v>
      </c>
      <c r="AZ88" s="23">
        <v>11.1758771497</v>
      </c>
      <c r="BA88" s="21">
        <v>0</v>
      </c>
      <c r="BB88" s="22">
        <v>0</v>
      </c>
      <c r="BC88" s="22">
        <v>0</v>
      </c>
      <c r="BD88" s="22">
        <v>0</v>
      </c>
      <c r="BE88" s="23">
        <v>0</v>
      </c>
      <c r="BF88" s="21">
        <v>0.022995068699999996</v>
      </c>
      <c r="BG88" s="22">
        <v>0</v>
      </c>
      <c r="BH88" s="22">
        <v>0</v>
      </c>
      <c r="BI88" s="22">
        <v>0</v>
      </c>
      <c r="BJ88" s="23">
        <v>1.1726161054333333</v>
      </c>
      <c r="BK88" s="24">
        <f t="shared" si="5"/>
        <v>54.43747806301498</v>
      </c>
    </row>
    <row r="89" spans="1:63" s="25" customFormat="1" ht="15">
      <c r="A89" s="20"/>
      <c r="B89" s="7" t="s">
        <v>169</v>
      </c>
      <c r="C89" s="21">
        <v>0</v>
      </c>
      <c r="D89" s="22">
        <v>0</v>
      </c>
      <c r="E89" s="22">
        <v>0</v>
      </c>
      <c r="F89" s="22">
        <v>0</v>
      </c>
      <c r="G89" s="23">
        <v>0</v>
      </c>
      <c r="H89" s="21">
        <v>0.5974442710333334</v>
      </c>
      <c r="I89" s="22">
        <v>1.5978695327333332</v>
      </c>
      <c r="J89" s="22">
        <v>0</v>
      </c>
      <c r="K89" s="22">
        <v>0</v>
      </c>
      <c r="L89" s="23">
        <v>20.633851576600005</v>
      </c>
      <c r="M89" s="21">
        <v>0</v>
      </c>
      <c r="N89" s="22">
        <v>0</v>
      </c>
      <c r="O89" s="22">
        <v>0</v>
      </c>
      <c r="P89" s="22">
        <v>0</v>
      </c>
      <c r="Q89" s="23">
        <v>0</v>
      </c>
      <c r="R89" s="21">
        <v>0.2059774212333333</v>
      </c>
      <c r="S89" s="22">
        <v>6.3929502000000005</v>
      </c>
      <c r="T89" s="22">
        <v>0</v>
      </c>
      <c r="U89" s="22">
        <v>0</v>
      </c>
      <c r="V89" s="23">
        <v>8.3332777888</v>
      </c>
      <c r="W89" s="21">
        <v>0</v>
      </c>
      <c r="X89" s="22">
        <v>0</v>
      </c>
      <c r="Y89" s="22">
        <v>0</v>
      </c>
      <c r="Z89" s="22">
        <v>0</v>
      </c>
      <c r="AA89" s="23">
        <v>0</v>
      </c>
      <c r="AB89" s="21">
        <v>0</v>
      </c>
      <c r="AC89" s="22">
        <v>0</v>
      </c>
      <c r="AD89" s="22">
        <v>0</v>
      </c>
      <c r="AE89" s="22">
        <v>0</v>
      </c>
      <c r="AF89" s="23">
        <v>0</v>
      </c>
      <c r="AG89" s="21">
        <v>0</v>
      </c>
      <c r="AH89" s="22">
        <v>0</v>
      </c>
      <c r="AI89" s="22">
        <v>0</v>
      </c>
      <c r="AJ89" s="22">
        <v>0</v>
      </c>
      <c r="AK89" s="23">
        <v>0</v>
      </c>
      <c r="AL89" s="21">
        <v>0</v>
      </c>
      <c r="AM89" s="22">
        <v>0</v>
      </c>
      <c r="AN89" s="22">
        <v>0</v>
      </c>
      <c r="AO89" s="22">
        <v>0</v>
      </c>
      <c r="AP89" s="23">
        <v>0</v>
      </c>
      <c r="AQ89" s="21">
        <v>0</v>
      </c>
      <c r="AR89" s="22">
        <v>0</v>
      </c>
      <c r="AS89" s="22">
        <v>0</v>
      </c>
      <c r="AT89" s="22">
        <v>0</v>
      </c>
      <c r="AU89" s="23">
        <v>0</v>
      </c>
      <c r="AV89" s="21">
        <v>1.7668352887000003</v>
      </c>
      <c r="AW89" s="22">
        <v>12.4377961092549</v>
      </c>
      <c r="AX89" s="22">
        <v>0</v>
      </c>
      <c r="AY89" s="22">
        <v>0</v>
      </c>
      <c r="AZ89" s="23">
        <v>34.4156110684</v>
      </c>
      <c r="BA89" s="21">
        <v>0</v>
      </c>
      <c r="BB89" s="22">
        <v>0</v>
      </c>
      <c r="BC89" s="22">
        <v>0</v>
      </c>
      <c r="BD89" s="22">
        <v>0</v>
      </c>
      <c r="BE89" s="23">
        <v>0</v>
      </c>
      <c r="BF89" s="21">
        <v>0.8821052639</v>
      </c>
      <c r="BG89" s="22">
        <v>1.0807439879666667</v>
      </c>
      <c r="BH89" s="22">
        <v>0.29412641666666667</v>
      </c>
      <c r="BI89" s="22">
        <v>0</v>
      </c>
      <c r="BJ89" s="23">
        <v>6.3383014396999995</v>
      </c>
      <c r="BK89" s="24">
        <f t="shared" si="5"/>
        <v>94.97689036498825</v>
      </c>
    </row>
    <row r="90" spans="1:63" s="25" customFormat="1" ht="15">
      <c r="A90" s="20"/>
      <c r="B90" s="7" t="s">
        <v>170</v>
      </c>
      <c r="C90" s="21">
        <v>0</v>
      </c>
      <c r="D90" s="22">
        <v>12.43745</v>
      </c>
      <c r="E90" s="22">
        <v>0</v>
      </c>
      <c r="F90" s="22">
        <v>0</v>
      </c>
      <c r="G90" s="23">
        <v>0</v>
      </c>
      <c r="H90" s="21">
        <v>3.943725275333333</v>
      </c>
      <c r="I90" s="22">
        <v>521.7251657966666</v>
      </c>
      <c r="J90" s="22">
        <v>0</v>
      </c>
      <c r="K90" s="22">
        <v>0</v>
      </c>
      <c r="L90" s="23">
        <v>29.157894237033332</v>
      </c>
      <c r="M90" s="21">
        <v>0</v>
      </c>
      <c r="N90" s="22">
        <v>0</v>
      </c>
      <c r="O90" s="22">
        <v>0</v>
      </c>
      <c r="P90" s="22">
        <v>0</v>
      </c>
      <c r="Q90" s="23">
        <v>0</v>
      </c>
      <c r="R90" s="21">
        <v>0.0436480854</v>
      </c>
      <c r="S90" s="22">
        <v>5.596852500000001</v>
      </c>
      <c r="T90" s="22">
        <v>0</v>
      </c>
      <c r="U90" s="22">
        <v>0</v>
      </c>
      <c r="V90" s="23">
        <v>4.97498</v>
      </c>
      <c r="W90" s="21">
        <v>0</v>
      </c>
      <c r="X90" s="22">
        <v>0</v>
      </c>
      <c r="Y90" s="22">
        <v>0</v>
      </c>
      <c r="Z90" s="22">
        <v>0</v>
      </c>
      <c r="AA90" s="23">
        <v>0</v>
      </c>
      <c r="AB90" s="21">
        <v>0</v>
      </c>
      <c r="AC90" s="22">
        <v>0</v>
      </c>
      <c r="AD90" s="22">
        <v>0</v>
      </c>
      <c r="AE90" s="22">
        <v>0</v>
      </c>
      <c r="AF90" s="23">
        <v>0</v>
      </c>
      <c r="AG90" s="21">
        <v>0</v>
      </c>
      <c r="AH90" s="22">
        <v>0</v>
      </c>
      <c r="AI90" s="22">
        <v>0</v>
      </c>
      <c r="AJ90" s="22">
        <v>0</v>
      </c>
      <c r="AK90" s="23">
        <v>0</v>
      </c>
      <c r="AL90" s="21">
        <v>0</v>
      </c>
      <c r="AM90" s="22">
        <v>0</v>
      </c>
      <c r="AN90" s="22">
        <v>0</v>
      </c>
      <c r="AO90" s="22">
        <v>0</v>
      </c>
      <c r="AP90" s="23">
        <v>0</v>
      </c>
      <c r="AQ90" s="21">
        <v>0</v>
      </c>
      <c r="AR90" s="22">
        <v>0</v>
      </c>
      <c r="AS90" s="22">
        <v>0</v>
      </c>
      <c r="AT90" s="22">
        <v>0</v>
      </c>
      <c r="AU90" s="23">
        <v>0</v>
      </c>
      <c r="AV90" s="21">
        <v>0.11616031133333335</v>
      </c>
      <c r="AW90" s="22">
        <v>0.13593227953854514</v>
      </c>
      <c r="AX90" s="22">
        <v>0</v>
      </c>
      <c r="AY90" s="22">
        <v>0</v>
      </c>
      <c r="AZ90" s="23">
        <v>5.207417357200001</v>
      </c>
      <c r="BA90" s="21">
        <v>0</v>
      </c>
      <c r="BB90" s="22">
        <v>0</v>
      </c>
      <c r="BC90" s="22">
        <v>0</v>
      </c>
      <c r="BD90" s="22">
        <v>0</v>
      </c>
      <c r="BE90" s="23">
        <v>0</v>
      </c>
      <c r="BF90" s="21">
        <v>0.0197596076</v>
      </c>
      <c r="BG90" s="22">
        <v>0</v>
      </c>
      <c r="BH90" s="22">
        <v>0</v>
      </c>
      <c r="BI90" s="22">
        <v>0</v>
      </c>
      <c r="BJ90" s="23">
        <v>0.0617874</v>
      </c>
      <c r="BK90" s="24">
        <f t="shared" si="5"/>
        <v>583.4207728501052</v>
      </c>
    </row>
    <row r="91" spans="1:63" s="25" customFormat="1" ht="15">
      <c r="A91" s="20"/>
      <c r="B91" s="7" t="s">
        <v>171</v>
      </c>
      <c r="C91" s="21">
        <v>0</v>
      </c>
      <c r="D91" s="22">
        <v>2.41803</v>
      </c>
      <c r="E91" s="22">
        <v>0</v>
      </c>
      <c r="F91" s="22">
        <v>0</v>
      </c>
      <c r="G91" s="23">
        <v>0</v>
      </c>
      <c r="H91" s="21">
        <v>0.09430365293333332</v>
      </c>
      <c r="I91" s="22">
        <v>127.24882875</v>
      </c>
      <c r="J91" s="22">
        <v>0</v>
      </c>
      <c r="K91" s="22">
        <v>0</v>
      </c>
      <c r="L91" s="23">
        <v>1.2180176100666666</v>
      </c>
      <c r="M91" s="21">
        <v>0</v>
      </c>
      <c r="N91" s="22">
        <v>0</v>
      </c>
      <c r="O91" s="22">
        <v>0</v>
      </c>
      <c r="P91" s="22">
        <v>0</v>
      </c>
      <c r="Q91" s="23">
        <v>0</v>
      </c>
      <c r="R91" s="21">
        <v>0.013903672499999999</v>
      </c>
      <c r="S91" s="22">
        <v>0</v>
      </c>
      <c r="T91" s="22">
        <v>0</v>
      </c>
      <c r="U91" s="22">
        <v>0</v>
      </c>
      <c r="V91" s="23">
        <v>3.6995858999999998</v>
      </c>
      <c r="W91" s="21">
        <v>0</v>
      </c>
      <c r="X91" s="22">
        <v>0</v>
      </c>
      <c r="Y91" s="22">
        <v>0</v>
      </c>
      <c r="Z91" s="22">
        <v>0</v>
      </c>
      <c r="AA91" s="23">
        <v>0</v>
      </c>
      <c r="AB91" s="21">
        <v>0</v>
      </c>
      <c r="AC91" s="22">
        <v>0</v>
      </c>
      <c r="AD91" s="22">
        <v>0</v>
      </c>
      <c r="AE91" s="22">
        <v>0</v>
      </c>
      <c r="AF91" s="23">
        <v>0</v>
      </c>
      <c r="AG91" s="21">
        <v>0</v>
      </c>
      <c r="AH91" s="22">
        <v>0</v>
      </c>
      <c r="AI91" s="22">
        <v>0</v>
      </c>
      <c r="AJ91" s="22">
        <v>0</v>
      </c>
      <c r="AK91" s="23">
        <v>0</v>
      </c>
      <c r="AL91" s="21">
        <v>0</v>
      </c>
      <c r="AM91" s="22">
        <v>0</v>
      </c>
      <c r="AN91" s="22">
        <v>0</v>
      </c>
      <c r="AO91" s="22">
        <v>0</v>
      </c>
      <c r="AP91" s="23">
        <v>0</v>
      </c>
      <c r="AQ91" s="21">
        <v>0</v>
      </c>
      <c r="AR91" s="22">
        <v>0</v>
      </c>
      <c r="AS91" s="22">
        <v>0</v>
      </c>
      <c r="AT91" s="22">
        <v>0</v>
      </c>
      <c r="AU91" s="23">
        <v>0</v>
      </c>
      <c r="AV91" s="21">
        <v>0.044523800999999995</v>
      </c>
      <c r="AW91" s="22">
        <v>0.1203345999069189</v>
      </c>
      <c r="AX91" s="22">
        <v>0</v>
      </c>
      <c r="AY91" s="22">
        <v>0</v>
      </c>
      <c r="AZ91" s="23">
        <v>12.89385239</v>
      </c>
      <c r="BA91" s="21">
        <v>0</v>
      </c>
      <c r="BB91" s="22">
        <v>0</v>
      </c>
      <c r="BC91" s="22">
        <v>0</v>
      </c>
      <c r="BD91" s="22">
        <v>0</v>
      </c>
      <c r="BE91" s="23">
        <v>0</v>
      </c>
      <c r="BF91" s="21">
        <v>0.0030083650000000003</v>
      </c>
      <c r="BG91" s="22">
        <v>0</v>
      </c>
      <c r="BH91" s="22">
        <v>0</v>
      </c>
      <c r="BI91" s="22">
        <v>0</v>
      </c>
      <c r="BJ91" s="23">
        <v>0.0601673</v>
      </c>
      <c r="BK91" s="24">
        <f t="shared" si="5"/>
        <v>147.8145560414069</v>
      </c>
    </row>
    <row r="92" spans="1:63" s="25" customFormat="1" ht="15">
      <c r="A92" s="20"/>
      <c r="B92" s="7" t="s">
        <v>172</v>
      </c>
      <c r="C92" s="21">
        <v>0</v>
      </c>
      <c r="D92" s="22">
        <v>12.422273333333333</v>
      </c>
      <c r="E92" s="22">
        <v>0</v>
      </c>
      <c r="F92" s="22">
        <v>0</v>
      </c>
      <c r="G92" s="23">
        <v>0</v>
      </c>
      <c r="H92" s="21">
        <v>0.6348623369666666</v>
      </c>
      <c r="I92" s="22">
        <v>83.00266849003333</v>
      </c>
      <c r="J92" s="22">
        <v>0</v>
      </c>
      <c r="K92" s="22">
        <v>0</v>
      </c>
      <c r="L92" s="23">
        <v>19.780275237900003</v>
      </c>
      <c r="M92" s="21">
        <v>0</v>
      </c>
      <c r="N92" s="22">
        <v>0</v>
      </c>
      <c r="O92" s="22">
        <v>0</v>
      </c>
      <c r="P92" s="22">
        <v>0</v>
      </c>
      <c r="Q92" s="23">
        <v>0</v>
      </c>
      <c r="R92" s="21">
        <v>0.027329001333333332</v>
      </c>
      <c r="S92" s="22">
        <v>0</v>
      </c>
      <c r="T92" s="22">
        <v>0</v>
      </c>
      <c r="U92" s="22">
        <v>0</v>
      </c>
      <c r="V92" s="23">
        <v>6.4347375866666665</v>
      </c>
      <c r="W92" s="21">
        <v>0</v>
      </c>
      <c r="X92" s="22">
        <v>0</v>
      </c>
      <c r="Y92" s="22">
        <v>0</v>
      </c>
      <c r="Z92" s="22">
        <v>0</v>
      </c>
      <c r="AA92" s="23">
        <v>0</v>
      </c>
      <c r="AB92" s="21">
        <v>0</v>
      </c>
      <c r="AC92" s="22">
        <v>0</v>
      </c>
      <c r="AD92" s="22">
        <v>0</v>
      </c>
      <c r="AE92" s="22">
        <v>0</v>
      </c>
      <c r="AF92" s="23">
        <v>0</v>
      </c>
      <c r="AG92" s="21">
        <v>0</v>
      </c>
      <c r="AH92" s="22">
        <v>0</v>
      </c>
      <c r="AI92" s="22">
        <v>0</v>
      </c>
      <c r="AJ92" s="22">
        <v>0</v>
      </c>
      <c r="AK92" s="23">
        <v>0</v>
      </c>
      <c r="AL92" s="21">
        <v>0</v>
      </c>
      <c r="AM92" s="22">
        <v>0</v>
      </c>
      <c r="AN92" s="22">
        <v>0</v>
      </c>
      <c r="AO92" s="22">
        <v>0</v>
      </c>
      <c r="AP92" s="23">
        <v>0</v>
      </c>
      <c r="AQ92" s="21">
        <v>0</v>
      </c>
      <c r="AR92" s="22">
        <v>0</v>
      </c>
      <c r="AS92" s="22">
        <v>0</v>
      </c>
      <c r="AT92" s="22">
        <v>0</v>
      </c>
      <c r="AU92" s="23">
        <v>0</v>
      </c>
      <c r="AV92" s="21">
        <v>0.42379907953333334</v>
      </c>
      <c r="AW92" s="22">
        <v>14.17423846801361</v>
      </c>
      <c r="AX92" s="22">
        <v>0</v>
      </c>
      <c r="AY92" s="22">
        <v>0</v>
      </c>
      <c r="AZ92" s="23">
        <v>18.693311584733333</v>
      </c>
      <c r="BA92" s="21">
        <v>0</v>
      </c>
      <c r="BB92" s="22">
        <v>0</v>
      </c>
      <c r="BC92" s="22">
        <v>0</v>
      </c>
      <c r="BD92" s="22">
        <v>0</v>
      </c>
      <c r="BE92" s="23">
        <v>0</v>
      </c>
      <c r="BF92" s="21">
        <v>0.1512072562333333</v>
      </c>
      <c r="BG92" s="22">
        <v>0.13569913606666667</v>
      </c>
      <c r="BH92" s="22">
        <v>0</v>
      </c>
      <c r="BI92" s="22">
        <v>0</v>
      </c>
      <c r="BJ92" s="23">
        <v>5.712256533333333</v>
      </c>
      <c r="BK92" s="24">
        <f t="shared" si="5"/>
        <v>161.59265804414696</v>
      </c>
    </row>
    <row r="93" spans="1:63" s="25" customFormat="1" ht="15">
      <c r="A93" s="20"/>
      <c r="B93" s="7" t="s">
        <v>173</v>
      </c>
      <c r="C93" s="21">
        <v>0</v>
      </c>
      <c r="D93" s="22">
        <v>0</v>
      </c>
      <c r="E93" s="22">
        <v>0</v>
      </c>
      <c r="F93" s="22">
        <v>0</v>
      </c>
      <c r="G93" s="23">
        <v>0</v>
      </c>
      <c r="H93" s="21">
        <v>2.2466326894999997</v>
      </c>
      <c r="I93" s="22">
        <v>5.0522769677333335</v>
      </c>
      <c r="J93" s="22">
        <v>0.10054136666666666</v>
      </c>
      <c r="K93" s="22">
        <v>0</v>
      </c>
      <c r="L93" s="23">
        <v>22.699346983766667</v>
      </c>
      <c r="M93" s="21">
        <v>0</v>
      </c>
      <c r="N93" s="22">
        <v>0</v>
      </c>
      <c r="O93" s="22">
        <v>0</v>
      </c>
      <c r="P93" s="22">
        <v>0</v>
      </c>
      <c r="Q93" s="23">
        <v>0</v>
      </c>
      <c r="R93" s="21">
        <v>0.32477696816666657</v>
      </c>
      <c r="S93" s="22">
        <v>4.162187029299999</v>
      </c>
      <c r="T93" s="22">
        <v>0</v>
      </c>
      <c r="U93" s="22">
        <v>0</v>
      </c>
      <c r="V93" s="23">
        <v>4.291283317166666</v>
      </c>
      <c r="W93" s="21">
        <v>0</v>
      </c>
      <c r="X93" s="22">
        <v>0</v>
      </c>
      <c r="Y93" s="22">
        <v>0</v>
      </c>
      <c r="Z93" s="22">
        <v>0</v>
      </c>
      <c r="AA93" s="23">
        <v>0</v>
      </c>
      <c r="AB93" s="21">
        <v>0</v>
      </c>
      <c r="AC93" s="22">
        <v>0</v>
      </c>
      <c r="AD93" s="22">
        <v>0</v>
      </c>
      <c r="AE93" s="22">
        <v>0</v>
      </c>
      <c r="AF93" s="23">
        <v>0</v>
      </c>
      <c r="AG93" s="21">
        <v>0</v>
      </c>
      <c r="AH93" s="22">
        <v>0</v>
      </c>
      <c r="AI93" s="22">
        <v>0</v>
      </c>
      <c r="AJ93" s="22">
        <v>0</v>
      </c>
      <c r="AK93" s="23">
        <v>0</v>
      </c>
      <c r="AL93" s="21">
        <v>0</v>
      </c>
      <c r="AM93" s="22">
        <v>0</v>
      </c>
      <c r="AN93" s="22">
        <v>0</v>
      </c>
      <c r="AO93" s="22">
        <v>0</v>
      </c>
      <c r="AP93" s="23">
        <v>0</v>
      </c>
      <c r="AQ93" s="21">
        <v>0</v>
      </c>
      <c r="AR93" s="22">
        <v>0</v>
      </c>
      <c r="AS93" s="22">
        <v>0</v>
      </c>
      <c r="AT93" s="22">
        <v>0</v>
      </c>
      <c r="AU93" s="23">
        <v>0</v>
      </c>
      <c r="AV93" s="21">
        <v>4.110089798900001</v>
      </c>
      <c r="AW93" s="22">
        <v>4.436864364600197</v>
      </c>
      <c r="AX93" s="22">
        <v>0</v>
      </c>
      <c r="AY93" s="22">
        <v>0</v>
      </c>
      <c r="AZ93" s="23">
        <v>34.06024381016667</v>
      </c>
      <c r="BA93" s="21">
        <v>0</v>
      </c>
      <c r="BB93" s="22">
        <v>0</v>
      </c>
      <c r="BC93" s="22">
        <v>0</v>
      </c>
      <c r="BD93" s="22">
        <v>0</v>
      </c>
      <c r="BE93" s="23">
        <v>0</v>
      </c>
      <c r="BF93" s="21">
        <v>1.5563918048333327</v>
      </c>
      <c r="BG93" s="22">
        <v>8.000879928599998</v>
      </c>
      <c r="BH93" s="22">
        <v>0</v>
      </c>
      <c r="BI93" s="22">
        <v>0</v>
      </c>
      <c r="BJ93" s="23">
        <v>10.487591227366666</v>
      </c>
      <c r="BK93" s="24">
        <f t="shared" si="5"/>
        <v>101.52910625676687</v>
      </c>
    </row>
    <row r="94" spans="1:63" s="25" customFormat="1" ht="15">
      <c r="A94" s="20"/>
      <c r="B94" s="7" t="s">
        <v>174</v>
      </c>
      <c r="C94" s="21">
        <v>0</v>
      </c>
      <c r="D94" s="22">
        <v>0</v>
      </c>
      <c r="E94" s="22">
        <v>0</v>
      </c>
      <c r="F94" s="22">
        <v>0</v>
      </c>
      <c r="G94" s="23">
        <v>0</v>
      </c>
      <c r="H94" s="21">
        <v>0.11643225886666667</v>
      </c>
      <c r="I94" s="22">
        <v>90.23800713333334</v>
      </c>
      <c r="J94" s="22">
        <v>0</v>
      </c>
      <c r="K94" s="22">
        <v>0</v>
      </c>
      <c r="L94" s="23">
        <v>5.932076560466666</v>
      </c>
      <c r="M94" s="21">
        <v>0</v>
      </c>
      <c r="N94" s="22">
        <v>0</v>
      </c>
      <c r="O94" s="22">
        <v>0</v>
      </c>
      <c r="P94" s="22">
        <v>0</v>
      </c>
      <c r="Q94" s="23">
        <v>0</v>
      </c>
      <c r="R94" s="21">
        <v>0.02042671166666667</v>
      </c>
      <c r="S94" s="22">
        <v>2.4031426666666666</v>
      </c>
      <c r="T94" s="22">
        <v>0</v>
      </c>
      <c r="U94" s="22">
        <v>0</v>
      </c>
      <c r="V94" s="23">
        <v>0.817672837</v>
      </c>
      <c r="W94" s="21">
        <v>0</v>
      </c>
      <c r="X94" s="22">
        <v>0</v>
      </c>
      <c r="Y94" s="22">
        <v>0</v>
      </c>
      <c r="Z94" s="22">
        <v>0</v>
      </c>
      <c r="AA94" s="23">
        <v>0</v>
      </c>
      <c r="AB94" s="21">
        <v>0</v>
      </c>
      <c r="AC94" s="22">
        <v>0</v>
      </c>
      <c r="AD94" s="22">
        <v>0</v>
      </c>
      <c r="AE94" s="22">
        <v>0</v>
      </c>
      <c r="AF94" s="23">
        <v>0</v>
      </c>
      <c r="AG94" s="21">
        <v>0</v>
      </c>
      <c r="AH94" s="22">
        <v>0</v>
      </c>
      <c r="AI94" s="22">
        <v>0</v>
      </c>
      <c r="AJ94" s="22">
        <v>0</v>
      </c>
      <c r="AK94" s="23">
        <v>0</v>
      </c>
      <c r="AL94" s="21">
        <v>0</v>
      </c>
      <c r="AM94" s="22">
        <v>0</v>
      </c>
      <c r="AN94" s="22">
        <v>0</v>
      </c>
      <c r="AO94" s="22">
        <v>0</v>
      </c>
      <c r="AP94" s="23">
        <v>0</v>
      </c>
      <c r="AQ94" s="21">
        <v>0</v>
      </c>
      <c r="AR94" s="22">
        <v>0</v>
      </c>
      <c r="AS94" s="22">
        <v>0</v>
      </c>
      <c r="AT94" s="22">
        <v>0</v>
      </c>
      <c r="AU94" s="23">
        <v>0</v>
      </c>
      <c r="AV94" s="21">
        <v>1.4950405163333333</v>
      </c>
      <c r="AW94" s="22">
        <v>5.848560619992993</v>
      </c>
      <c r="AX94" s="22">
        <v>0</v>
      </c>
      <c r="AY94" s="22">
        <v>0</v>
      </c>
      <c r="AZ94" s="23">
        <v>10.607842362199998</v>
      </c>
      <c r="BA94" s="21">
        <v>0</v>
      </c>
      <c r="BB94" s="22">
        <v>0</v>
      </c>
      <c r="BC94" s="22">
        <v>0</v>
      </c>
      <c r="BD94" s="22">
        <v>0</v>
      </c>
      <c r="BE94" s="23">
        <v>0</v>
      </c>
      <c r="BF94" s="21">
        <v>0.002392049333333333</v>
      </c>
      <c r="BG94" s="22">
        <v>1.794037</v>
      </c>
      <c r="BH94" s="22">
        <v>0</v>
      </c>
      <c r="BI94" s="22">
        <v>0</v>
      </c>
      <c r="BJ94" s="23">
        <v>0.3109664133333333</v>
      </c>
      <c r="BK94" s="24">
        <f t="shared" si="5"/>
        <v>119.58659712919302</v>
      </c>
    </row>
    <row r="95" spans="1:63" s="25" customFormat="1" ht="15">
      <c r="A95" s="20"/>
      <c r="B95" s="7" t="s">
        <v>175</v>
      </c>
      <c r="C95" s="21">
        <v>0</v>
      </c>
      <c r="D95" s="22">
        <v>2.428751333333333</v>
      </c>
      <c r="E95" s="22">
        <v>0</v>
      </c>
      <c r="F95" s="22">
        <v>0</v>
      </c>
      <c r="G95" s="23">
        <v>0</v>
      </c>
      <c r="H95" s="21">
        <v>18.43548778713333</v>
      </c>
      <c r="I95" s="22">
        <v>262.9123426207</v>
      </c>
      <c r="J95" s="22">
        <v>0</v>
      </c>
      <c r="K95" s="22">
        <v>0</v>
      </c>
      <c r="L95" s="23">
        <v>14.599266007833338</v>
      </c>
      <c r="M95" s="21">
        <v>0</v>
      </c>
      <c r="N95" s="22">
        <v>0</v>
      </c>
      <c r="O95" s="22">
        <v>0</v>
      </c>
      <c r="P95" s="22">
        <v>0</v>
      </c>
      <c r="Q95" s="23">
        <v>0</v>
      </c>
      <c r="R95" s="21">
        <v>0.04972639323333332</v>
      </c>
      <c r="S95" s="22">
        <v>4.857502666666666</v>
      </c>
      <c r="T95" s="22">
        <v>0</v>
      </c>
      <c r="U95" s="22">
        <v>0</v>
      </c>
      <c r="V95" s="23">
        <v>12.937663325033334</v>
      </c>
      <c r="W95" s="21">
        <v>0</v>
      </c>
      <c r="X95" s="22">
        <v>0</v>
      </c>
      <c r="Y95" s="22">
        <v>0</v>
      </c>
      <c r="Z95" s="22">
        <v>0</v>
      </c>
      <c r="AA95" s="23">
        <v>0</v>
      </c>
      <c r="AB95" s="21">
        <v>0</v>
      </c>
      <c r="AC95" s="22">
        <v>0</v>
      </c>
      <c r="AD95" s="22">
        <v>0</v>
      </c>
      <c r="AE95" s="22">
        <v>0</v>
      </c>
      <c r="AF95" s="23">
        <v>0</v>
      </c>
      <c r="AG95" s="21">
        <v>0</v>
      </c>
      <c r="AH95" s="22">
        <v>0</v>
      </c>
      <c r="AI95" s="22">
        <v>0</v>
      </c>
      <c r="AJ95" s="22">
        <v>0</v>
      </c>
      <c r="AK95" s="23">
        <v>0</v>
      </c>
      <c r="AL95" s="21">
        <v>0</v>
      </c>
      <c r="AM95" s="22">
        <v>0</v>
      </c>
      <c r="AN95" s="22">
        <v>0</v>
      </c>
      <c r="AO95" s="22">
        <v>0</v>
      </c>
      <c r="AP95" s="23">
        <v>0</v>
      </c>
      <c r="AQ95" s="21">
        <v>0</v>
      </c>
      <c r="AR95" s="22">
        <v>0</v>
      </c>
      <c r="AS95" s="22">
        <v>0</v>
      </c>
      <c r="AT95" s="22">
        <v>0</v>
      </c>
      <c r="AU95" s="23">
        <v>0</v>
      </c>
      <c r="AV95" s="21">
        <v>0.1671283901</v>
      </c>
      <c r="AW95" s="22">
        <v>7.302591919124409</v>
      </c>
      <c r="AX95" s="22">
        <v>0</v>
      </c>
      <c r="AY95" s="22">
        <v>0</v>
      </c>
      <c r="AZ95" s="23">
        <v>5.227241856099999</v>
      </c>
      <c r="BA95" s="21">
        <v>0</v>
      </c>
      <c r="BB95" s="22">
        <v>0</v>
      </c>
      <c r="BC95" s="22">
        <v>0</v>
      </c>
      <c r="BD95" s="22">
        <v>0</v>
      </c>
      <c r="BE95" s="23">
        <v>0</v>
      </c>
      <c r="BF95" s="21">
        <v>0.05665113563333333</v>
      </c>
      <c r="BG95" s="22">
        <v>0</v>
      </c>
      <c r="BH95" s="22">
        <v>0</v>
      </c>
      <c r="BI95" s="22">
        <v>0</v>
      </c>
      <c r="BJ95" s="23">
        <v>36.69602990446668</v>
      </c>
      <c r="BK95" s="24">
        <f t="shared" si="5"/>
        <v>365.6703833393578</v>
      </c>
    </row>
    <row r="96" spans="1:63" s="25" customFormat="1" ht="15">
      <c r="A96" s="20"/>
      <c r="B96" s="7" t="s">
        <v>176</v>
      </c>
      <c r="C96" s="21">
        <v>0</v>
      </c>
      <c r="D96" s="22">
        <v>0</v>
      </c>
      <c r="E96" s="22">
        <v>0</v>
      </c>
      <c r="F96" s="22">
        <v>0</v>
      </c>
      <c r="G96" s="23">
        <v>0</v>
      </c>
      <c r="H96" s="21">
        <v>0.15802591293333332</v>
      </c>
      <c r="I96" s="22">
        <v>62.74898843213333</v>
      </c>
      <c r="J96" s="22">
        <v>0</v>
      </c>
      <c r="K96" s="22">
        <v>0</v>
      </c>
      <c r="L96" s="23">
        <v>15.065599530699998</v>
      </c>
      <c r="M96" s="21">
        <v>0</v>
      </c>
      <c r="N96" s="22">
        <v>0</v>
      </c>
      <c r="O96" s="22">
        <v>0</v>
      </c>
      <c r="P96" s="22">
        <v>0</v>
      </c>
      <c r="Q96" s="23">
        <v>0</v>
      </c>
      <c r="R96" s="21">
        <v>0.0006049996666666665</v>
      </c>
      <c r="S96" s="22">
        <v>0.036299979999999996</v>
      </c>
      <c r="T96" s="22">
        <v>0</v>
      </c>
      <c r="U96" s="22">
        <v>0</v>
      </c>
      <c r="V96" s="23">
        <v>0.03595652516666667</v>
      </c>
      <c r="W96" s="21">
        <v>0</v>
      </c>
      <c r="X96" s="22">
        <v>0</v>
      </c>
      <c r="Y96" s="22">
        <v>0</v>
      </c>
      <c r="Z96" s="22">
        <v>0</v>
      </c>
      <c r="AA96" s="23">
        <v>0</v>
      </c>
      <c r="AB96" s="21">
        <v>0</v>
      </c>
      <c r="AC96" s="22">
        <v>0</v>
      </c>
      <c r="AD96" s="22">
        <v>0</v>
      </c>
      <c r="AE96" s="22">
        <v>0</v>
      </c>
      <c r="AF96" s="23">
        <v>0</v>
      </c>
      <c r="AG96" s="21">
        <v>0</v>
      </c>
      <c r="AH96" s="22">
        <v>0</v>
      </c>
      <c r="AI96" s="22">
        <v>0</v>
      </c>
      <c r="AJ96" s="22">
        <v>0</v>
      </c>
      <c r="AK96" s="23">
        <v>0</v>
      </c>
      <c r="AL96" s="21">
        <v>0</v>
      </c>
      <c r="AM96" s="22">
        <v>0</v>
      </c>
      <c r="AN96" s="22">
        <v>0</v>
      </c>
      <c r="AO96" s="22">
        <v>0</v>
      </c>
      <c r="AP96" s="23">
        <v>0</v>
      </c>
      <c r="AQ96" s="21">
        <v>0</v>
      </c>
      <c r="AR96" s="22">
        <v>0</v>
      </c>
      <c r="AS96" s="22">
        <v>0</v>
      </c>
      <c r="AT96" s="22">
        <v>0</v>
      </c>
      <c r="AU96" s="23">
        <v>0</v>
      </c>
      <c r="AV96" s="21">
        <v>0.09603718173333334</v>
      </c>
      <c r="AW96" s="22">
        <v>4.912256079976367</v>
      </c>
      <c r="AX96" s="22">
        <v>0</v>
      </c>
      <c r="AY96" s="22">
        <v>0</v>
      </c>
      <c r="AZ96" s="23">
        <v>17.112585392666663</v>
      </c>
      <c r="BA96" s="21">
        <v>0</v>
      </c>
      <c r="BB96" s="22">
        <v>0</v>
      </c>
      <c r="BC96" s="22">
        <v>0</v>
      </c>
      <c r="BD96" s="22">
        <v>0</v>
      </c>
      <c r="BE96" s="23">
        <v>0</v>
      </c>
      <c r="BF96" s="21">
        <v>0.17208309943333333</v>
      </c>
      <c r="BG96" s="22">
        <v>0.6408279370666667</v>
      </c>
      <c r="BH96" s="22">
        <v>0</v>
      </c>
      <c r="BI96" s="22">
        <v>0</v>
      </c>
      <c r="BJ96" s="23">
        <v>0.5349568702</v>
      </c>
      <c r="BK96" s="24">
        <f t="shared" si="5"/>
        <v>101.51422194167635</v>
      </c>
    </row>
    <row r="97" spans="1:63" s="25" customFormat="1" ht="15">
      <c r="A97" s="20"/>
      <c r="B97" s="7" t="s">
        <v>177</v>
      </c>
      <c r="C97" s="21">
        <v>0</v>
      </c>
      <c r="D97" s="22">
        <v>0</v>
      </c>
      <c r="E97" s="22">
        <v>0</v>
      </c>
      <c r="F97" s="22">
        <v>0</v>
      </c>
      <c r="G97" s="23">
        <v>0</v>
      </c>
      <c r="H97" s="21">
        <v>0.25185695066666663</v>
      </c>
      <c r="I97" s="22">
        <v>115.97499147</v>
      </c>
      <c r="J97" s="22">
        <v>0</v>
      </c>
      <c r="K97" s="22">
        <v>0</v>
      </c>
      <c r="L97" s="23">
        <v>3.9887962564000006</v>
      </c>
      <c r="M97" s="21">
        <v>0</v>
      </c>
      <c r="N97" s="22">
        <v>0</v>
      </c>
      <c r="O97" s="22">
        <v>0</v>
      </c>
      <c r="P97" s="22">
        <v>0</v>
      </c>
      <c r="Q97" s="23">
        <v>0</v>
      </c>
      <c r="R97" s="21">
        <v>0.02250405716666666</v>
      </c>
      <c r="S97" s="22">
        <v>0</v>
      </c>
      <c r="T97" s="22">
        <v>0</v>
      </c>
      <c r="U97" s="22">
        <v>0</v>
      </c>
      <c r="V97" s="23">
        <v>1.515973485</v>
      </c>
      <c r="W97" s="21">
        <v>0</v>
      </c>
      <c r="X97" s="22">
        <v>0</v>
      </c>
      <c r="Y97" s="22">
        <v>0</v>
      </c>
      <c r="Z97" s="22">
        <v>0</v>
      </c>
      <c r="AA97" s="23">
        <v>0</v>
      </c>
      <c r="AB97" s="21">
        <v>0</v>
      </c>
      <c r="AC97" s="22">
        <v>0</v>
      </c>
      <c r="AD97" s="22">
        <v>0</v>
      </c>
      <c r="AE97" s="22">
        <v>0</v>
      </c>
      <c r="AF97" s="23">
        <v>0</v>
      </c>
      <c r="AG97" s="21">
        <v>0</v>
      </c>
      <c r="AH97" s="22">
        <v>0</v>
      </c>
      <c r="AI97" s="22">
        <v>0</v>
      </c>
      <c r="AJ97" s="22">
        <v>0</v>
      </c>
      <c r="AK97" s="23">
        <v>0</v>
      </c>
      <c r="AL97" s="21">
        <v>0</v>
      </c>
      <c r="AM97" s="22">
        <v>0</v>
      </c>
      <c r="AN97" s="22">
        <v>0</v>
      </c>
      <c r="AO97" s="22">
        <v>0</v>
      </c>
      <c r="AP97" s="23">
        <v>0</v>
      </c>
      <c r="AQ97" s="21">
        <v>0</v>
      </c>
      <c r="AR97" s="22">
        <v>0</v>
      </c>
      <c r="AS97" s="22">
        <v>0</v>
      </c>
      <c r="AT97" s="22">
        <v>0</v>
      </c>
      <c r="AU97" s="23">
        <v>0</v>
      </c>
      <c r="AV97" s="21">
        <v>0.35055255520000006</v>
      </c>
      <c r="AW97" s="22">
        <v>3.104831432017682</v>
      </c>
      <c r="AX97" s="22">
        <v>0</v>
      </c>
      <c r="AY97" s="22">
        <v>0</v>
      </c>
      <c r="AZ97" s="23">
        <v>17.064089808033337</v>
      </c>
      <c r="BA97" s="21">
        <v>0</v>
      </c>
      <c r="BB97" s="22">
        <v>0</v>
      </c>
      <c r="BC97" s="22">
        <v>0</v>
      </c>
      <c r="BD97" s="22">
        <v>0</v>
      </c>
      <c r="BE97" s="23">
        <v>0</v>
      </c>
      <c r="BF97" s="21">
        <v>0.08698642853333333</v>
      </c>
      <c r="BG97" s="22">
        <v>0</v>
      </c>
      <c r="BH97" s="22">
        <v>0</v>
      </c>
      <c r="BI97" s="22">
        <v>0</v>
      </c>
      <c r="BJ97" s="23">
        <v>3.0971792931</v>
      </c>
      <c r="BK97" s="24">
        <f t="shared" si="5"/>
        <v>145.45776173611767</v>
      </c>
    </row>
    <row r="98" spans="1:63" s="25" customFormat="1" ht="15">
      <c r="A98" s="20"/>
      <c r="B98" s="7" t="s">
        <v>178</v>
      </c>
      <c r="C98" s="21">
        <v>0</v>
      </c>
      <c r="D98" s="22">
        <v>0</v>
      </c>
      <c r="E98" s="22">
        <v>0</v>
      </c>
      <c r="F98" s="22">
        <v>0</v>
      </c>
      <c r="G98" s="23">
        <v>0</v>
      </c>
      <c r="H98" s="21">
        <v>0.5402772516999998</v>
      </c>
      <c r="I98" s="22">
        <v>28.175786508366663</v>
      </c>
      <c r="J98" s="22">
        <v>1.0558476666666665</v>
      </c>
      <c r="K98" s="22">
        <v>0</v>
      </c>
      <c r="L98" s="23">
        <v>10.050306770166667</v>
      </c>
      <c r="M98" s="21">
        <v>0</v>
      </c>
      <c r="N98" s="22">
        <v>0</v>
      </c>
      <c r="O98" s="22">
        <v>0</v>
      </c>
      <c r="P98" s="22">
        <v>0</v>
      </c>
      <c r="Q98" s="23">
        <v>0</v>
      </c>
      <c r="R98" s="21">
        <v>0.31657548823333337</v>
      </c>
      <c r="S98" s="22">
        <v>5.4596107438333314</v>
      </c>
      <c r="T98" s="22">
        <v>3.167543</v>
      </c>
      <c r="U98" s="22">
        <v>0</v>
      </c>
      <c r="V98" s="23">
        <v>4.993134982833333</v>
      </c>
      <c r="W98" s="21">
        <v>0</v>
      </c>
      <c r="X98" s="22">
        <v>0</v>
      </c>
      <c r="Y98" s="22">
        <v>0</v>
      </c>
      <c r="Z98" s="22">
        <v>0</v>
      </c>
      <c r="AA98" s="23">
        <v>0</v>
      </c>
      <c r="AB98" s="21">
        <v>0</v>
      </c>
      <c r="AC98" s="22">
        <v>0</v>
      </c>
      <c r="AD98" s="22">
        <v>0</v>
      </c>
      <c r="AE98" s="22">
        <v>0</v>
      </c>
      <c r="AF98" s="23">
        <v>0</v>
      </c>
      <c r="AG98" s="21">
        <v>0</v>
      </c>
      <c r="AH98" s="22">
        <v>0</v>
      </c>
      <c r="AI98" s="22">
        <v>0</v>
      </c>
      <c r="AJ98" s="22">
        <v>0</v>
      </c>
      <c r="AK98" s="23">
        <v>0</v>
      </c>
      <c r="AL98" s="21">
        <v>0</v>
      </c>
      <c r="AM98" s="22">
        <v>0</v>
      </c>
      <c r="AN98" s="22">
        <v>0</v>
      </c>
      <c r="AO98" s="22">
        <v>0</v>
      </c>
      <c r="AP98" s="23">
        <v>0</v>
      </c>
      <c r="AQ98" s="21">
        <v>0</v>
      </c>
      <c r="AR98" s="22">
        <v>0</v>
      </c>
      <c r="AS98" s="22">
        <v>0</v>
      </c>
      <c r="AT98" s="22">
        <v>0</v>
      </c>
      <c r="AU98" s="23">
        <v>0</v>
      </c>
      <c r="AV98" s="21">
        <v>2.2174897877</v>
      </c>
      <c r="AW98" s="22">
        <v>10.02189710048438</v>
      </c>
      <c r="AX98" s="22">
        <v>2.098898666666667</v>
      </c>
      <c r="AY98" s="22">
        <v>0</v>
      </c>
      <c r="AZ98" s="23">
        <v>50.044397447699986</v>
      </c>
      <c r="BA98" s="21">
        <v>0</v>
      </c>
      <c r="BB98" s="22">
        <v>0</v>
      </c>
      <c r="BC98" s="22">
        <v>0</v>
      </c>
      <c r="BD98" s="22">
        <v>0</v>
      </c>
      <c r="BE98" s="23">
        <v>0</v>
      </c>
      <c r="BF98" s="21">
        <v>1.6600539983333331</v>
      </c>
      <c r="BG98" s="22">
        <v>4.976000708033333</v>
      </c>
      <c r="BH98" s="22">
        <v>0</v>
      </c>
      <c r="BI98" s="22">
        <v>0</v>
      </c>
      <c r="BJ98" s="23">
        <v>8.736692425066666</v>
      </c>
      <c r="BK98" s="24">
        <f t="shared" si="5"/>
        <v>133.51451254578438</v>
      </c>
    </row>
    <row r="99" spans="1:63" s="25" customFormat="1" ht="15">
      <c r="A99" s="20"/>
      <c r="B99" s="7" t="s">
        <v>179</v>
      </c>
      <c r="C99" s="21">
        <v>0</v>
      </c>
      <c r="D99" s="22">
        <v>0</v>
      </c>
      <c r="E99" s="22">
        <v>0</v>
      </c>
      <c r="F99" s="22">
        <v>0</v>
      </c>
      <c r="G99" s="23">
        <v>0</v>
      </c>
      <c r="H99" s="21">
        <v>0.13762001379999997</v>
      </c>
      <c r="I99" s="22">
        <v>52.6241704786</v>
      </c>
      <c r="J99" s="22">
        <v>0</v>
      </c>
      <c r="K99" s="22">
        <v>0</v>
      </c>
      <c r="L99" s="23">
        <v>5.165500616666667</v>
      </c>
      <c r="M99" s="21">
        <v>0</v>
      </c>
      <c r="N99" s="22">
        <v>0</v>
      </c>
      <c r="O99" s="22">
        <v>0</v>
      </c>
      <c r="P99" s="22">
        <v>0</v>
      </c>
      <c r="Q99" s="23">
        <v>0</v>
      </c>
      <c r="R99" s="21">
        <v>0.040667989966666665</v>
      </c>
      <c r="S99" s="22">
        <v>5.99942</v>
      </c>
      <c r="T99" s="22">
        <v>0</v>
      </c>
      <c r="U99" s="22">
        <v>0</v>
      </c>
      <c r="V99" s="23">
        <v>0.7517273259999999</v>
      </c>
      <c r="W99" s="21">
        <v>0</v>
      </c>
      <c r="X99" s="22">
        <v>0</v>
      </c>
      <c r="Y99" s="22">
        <v>0</v>
      </c>
      <c r="Z99" s="22">
        <v>0</v>
      </c>
      <c r="AA99" s="23">
        <v>0</v>
      </c>
      <c r="AB99" s="21">
        <v>0</v>
      </c>
      <c r="AC99" s="22">
        <v>0</v>
      </c>
      <c r="AD99" s="22">
        <v>0</v>
      </c>
      <c r="AE99" s="22">
        <v>0</v>
      </c>
      <c r="AF99" s="23">
        <v>0</v>
      </c>
      <c r="AG99" s="21">
        <v>0</v>
      </c>
      <c r="AH99" s="22">
        <v>0</v>
      </c>
      <c r="AI99" s="22">
        <v>0</v>
      </c>
      <c r="AJ99" s="22">
        <v>0</v>
      </c>
      <c r="AK99" s="23">
        <v>0</v>
      </c>
      <c r="AL99" s="21">
        <v>0</v>
      </c>
      <c r="AM99" s="22">
        <v>0</v>
      </c>
      <c r="AN99" s="22">
        <v>0</v>
      </c>
      <c r="AO99" s="22">
        <v>0</v>
      </c>
      <c r="AP99" s="23">
        <v>0</v>
      </c>
      <c r="AQ99" s="21">
        <v>0</v>
      </c>
      <c r="AR99" s="22">
        <v>0</v>
      </c>
      <c r="AS99" s="22">
        <v>0</v>
      </c>
      <c r="AT99" s="22">
        <v>0</v>
      </c>
      <c r="AU99" s="23">
        <v>0</v>
      </c>
      <c r="AV99" s="21">
        <v>0.152838912</v>
      </c>
      <c r="AW99" s="22">
        <v>3.588132270212026</v>
      </c>
      <c r="AX99" s="22">
        <v>0</v>
      </c>
      <c r="AY99" s="22">
        <v>0</v>
      </c>
      <c r="AZ99" s="23">
        <v>12.499552773266664</v>
      </c>
      <c r="BA99" s="21">
        <v>0</v>
      </c>
      <c r="BB99" s="22">
        <v>0</v>
      </c>
      <c r="BC99" s="22">
        <v>0</v>
      </c>
      <c r="BD99" s="22">
        <v>0</v>
      </c>
      <c r="BE99" s="23">
        <v>0</v>
      </c>
      <c r="BF99" s="21">
        <v>0.07671362066666668</v>
      </c>
      <c r="BG99" s="22">
        <v>0</v>
      </c>
      <c r="BH99" s="22">
        <v>0</v>
      </c>
      <c r="BI99" s="22">
        <v>0</v>
      </c>
      <c r="BJ99" s="23">
        <v>0.0597027</v>
      </c>
      <c r="BK99" s="24">
        <f t="shared" si="5"/>
        <v>81.09604670117871</v>
      </c>
    </row>
    <row r="100" spans="1:63" s="25" customFormat="1" ht="15">
      <c r="A100" s="20"/>
      <c r="B100" s="7" t="s">
        <v>180</v>
      </c>
      <c r="C100" s="21">
        <v>0</v>
      </c>
      <c r="D100" s="22">
        <v>0</v>
      </c>
      <c r="E100" s="22">
        <v>0</v>
      </c>
      <c r="F100" s="22">
        <v>0</v>
      </c>
      <c r="G100" s="23">
        <v>0</v>
      </c>
      <c r="H100" s="21">
        <v>0.14698373176666665</v>
      </c>
      <c r="I100" s="22">
        <v>31.627613713333332</v>
      </c>
      <c r="J100" s="22">
        <v>0</v>
      </c>
      <c r="K100" s="22">
        <v>0</v>
      </c>
      <c r="L100" s="23">
        <v>4.4952268592</v>
      </c>
      <c r="M100" s="21">
        <v>0</v>
      </c>
      <c r="N100" s="22">
        <v>0</v>
      </c>
      <c r="O100" s="22">
        <v>0</v>
      </c>
      <c r="P100" s="22">
        <v>0</v>
      </c>
      <c r="Q100" s="23">
        <v>0</v>
      </c>
      <c r="R100" s="21">
        <v>0.023682226666666667</v>
      </c>
      <c r="S100" s="22">
        <v>5.920556666666666</v>
      </c>
      <c r="T100" s="22">
        <v>0</v>
      </c>
      <c r="U100" s="22">
        <v>0</v>
      </c>
      <c r="V100" s="23">
        <v>0.03552334</v>
      </c>
      <c r="W100" s="21">
        <v>0</v>
      </c>
      <c r="X100" s="22">
        <v>0</v>
      </c>
      <c r="Y100" s="22">
        <v>0</v>
      </c>
      <c r="Z100" s="22">
        <v>0</v>
      </c>
      <c r="AA100" s="23">
        <v>0</v>
      </c>
      <c r="AB100" s="21">
        <v>0</v>
      </c>
      <c r="AC100" s="22">
        <v>0</v>
      </c>
      <c r="AD100" s="22">
        <v>0</v>
      </c>
      <c r="AE100" s="22">
        <v>0</v>
      </c>
      <c r="AF100" s="23">
        <v>0</v>
      </c>
      <c r="AG100" s="21">
        <v>0</v>
      </c>
      <c r="AH100" s="22">
        <v>0</v>
      </c>
      <c r="AI100" s="22">
        <v>0</v>
      </c>
      <c r="AJ100" s="22">
        <v>0</v>
      </c>
      <c r="AK100" s="23">
        <v>0</v>
      </c>
      <c r="AL100" s="21">
        <v>0</v>
      </c>
      <c r="AM100" s="22">
        <v>0</v>
      </c>
      <c r="AN100" s="22">
        <v>0</v>
      </c>
      <c r="AO100" s="22">
        <v>0</v>
      </c>
      <c r="AP100" s="23">
        <v>0</v>
      </c>
      <c r="AQ100" s="21">
        <v>0</v>
      </c>
      <c r="AR100" s="22">
        <v>0</v>
      </c>
      <c r="AS100" s="22">
        <v>0</v>
      </c>
      <c r="AT100" s="22">
        <v>0</v>
      </c>
      <c r="AU100" s="23">
        <v>0</v>
      </c>
      <c r="AV100" s="21">
        <v>0.22852886653333332</v>
      </c>
      <c r="AW100" s="22">
        <v>3.748565520763867</v>
      </c>
      <c r="AX100" s="22">
        <v>0</v>
      </c>
      <c r="AY100" s="22">
        <v>0</v>
      </c>
      <c r="AZ100" s="23">
        <v>13.592260809566666</v>
      </c>
      <c r="BA100" s="21">
        <v>0</v>
      </c>
      <c r="BB100" s="22">
        <v>0</v>
      </c>
      <c r="BC100" s="22">
        <v>0</v>
      </c>
      <c r="BD100" s="22">
        <v>0</v>
      </c>
      <c r="BE100" s="23">
        <v>0</v>
      </c>
      <c r="BF100" s="21">
        <v>0.07895376033333333</v>
      </c>
      <c r="BG100" s="22">
        <v>0</v>
      </c>
      <c r="BH100" s="22">
        <v>0</v>
      </c>
      <c r="BI100" s="22">
        <v>0</v>
      </c>
      <c r="BJ100" s="23">
        <v>0.4118558095</v>
      </c>
      <c r="BK100" s="24">
        <f t="shared" si="5"/>
        <v>60.30975130433053</v>
      </c>
    </row>
    <row r="101" spans="1:63" s="25" customFormat="1" ht="15">
      <c r="A101" s="20"/>
      <c r="B101" s="7" t="s">
        <v>181</v>
      </c>
      <c r="C101" s="21">
        <v>0</v>
      </c>
      <c r="D101" s="22">
        <v>0</v>
      </c>
      <c r="E101" s="22">
        <v>0</v>
      </c>
      <c r="F101" s="22">
        <v>0</v>
      </c>
      <c r="G101" s="23">
        <v>0</v>
      </c>
      <c r="H101" s="21">
        <v>0.39751018986666664</v>
      </c>
      <c r="I101" s="22">
        <v>1676.5258394710334</v>
      </c>
      <c r="J101" s="22">
        <v>0</v>
      </c>
      <c r="K101" s="22">
        <v>0</v>
      </c>
      <c r="L101" s="23">
        <v>127.32956908746668</v>
      </c>
      <c r="M101" s="21">
        <v>0</v>
      </c>
      <c r="N101" s="22">
        <v>0</v>
      </c>
      <c r="O101" s="22">
        <v>0</v>
      </c>
      <c r="P101" s="22">
        <v>0</v>
      </c>
      <c r="Q101" s="23">
        <v>0</v>
      </c>
      <c r="R101" s="21">
        <v>0.12785906963333335</v>
      </c>
      <c r="S101" s="22">
        <v>10.653936</v>
      </c>
      <c r="T101" s="22">
        <v>0</v>
      </c>
      <c r="U101" s="22">
        <v>0</v>
      </c>
      <c r="V101" s="23">
        <v>0.9972918973</v>
      </c>
      <c r="W101" s="21">
        <v>0</v>
      </c>
      <c r="X101" s="22">
        <v>0</v>
      </c>
      <c r="Y101" s="22">
        <v>0</v>
      </c>
      <c r="Z101" s="22">
        <v>0</v>
      </c>
      <c r="AA101" s="23">
        <v>0</v>
      </c>
      <c r="AB101" s="21">
        <v>0</v>
      </c>
      <c r="AC101" s="22">
        <v>0</v>
      </c>
      <c r="AD101" s="22">
        <v>0</v>
      </c>
      <c r="AE101" s="22">
        <v>0</v>
      </c>
      <c r="AF101" s="23">
        <v>0</v>
      </c>
      <c r="AG101" s="21">
        <v>0</v>
      </c>
      <c r="AH101" s="22">
        <v>0</v>
      </c>
      <c r="AI101" s="22">
        <v>0</v>
      </c>
      <c r="AJ101" s="22">
        <v>0</v>
      </c>
      <c r="AK101" s="23">
        <v>0</v>
      </c>
      <c r="AL101" s="21">
        <v>0</v>
      </c>
      <c r="AM101" s="22">
        <v>0</v>
      </c>
      <c r="AN101" s="22">
        <v>0</v>
      </c>
      <c r="AO101" s="22">
        <v>0</v>
      </c>
      <c r="AP101" s="23">
        <v>0</v>
      </c>
      <c r="AQ101" s="21">
        <v>0</v>
      </c>
      <c r="AR101" s="22">
        <v>0</v>
      </c>
      <c r="AS101" s="22">
        <v>0</v>
      </c>
      <c r="AT101" s="22">
        <v>0</v>
      </c>
      <c r="AU101" s="23">
        <v>0</v>
      </c>
      <c r="AV101" s="21">
        <v>0.6738833609666667</v>
      </c>
      <c r="AW101" s="22">
        <v>6.540548270311193</v>
      </c>
      <c r="AX101" s="22">
        <v>0</v>
      </c>
      <c r="AY101" s="22">
        <v>0</v>
      </c>
      <c r="AZ101" s="23">
        <v>34.424921978533334</v>
      </c>
      <c r="BA101" s="21">
        <v>0</v>
      </c>
      <c r="BB101" s="22">
        <v>0</v>
      </c>
      <c r="BC101" s="22">
        <v>0</v>
      </c>
      <c r="BD101" s="22">
        <v>0</v>
      </c>
      <c r="BE101" s="23">
        <v>0</v>
      </c>
      <c r="BF101" s="21">
        <v>0.17079979283333332</v>
      </c>
      <c r="BG101" s="22">
        <v>5.195579455866666</v>
      </c>
      <c r="BH101" s="22">
        <v>0</v>
      </c>
      <c r="BI101" s="22">
        <v>0</v>
      </c>
      <c r="BJ101" s="23">
        <v>2.577218821666667</v>
      </c>
      <c r="BK101" s="24">
        <f t="shared" si="5"/>
        <v>1865.6149573954779</v>
      </c>
    </row>
    <row r="102" spans="1:63" s="25" customFormat="1" ht="15">
      <c r="A102" s="20"/>
      <c r="B102" s="7" t="s">
        <v>182</v>
      </c>
      <c r="C102" s="21">
        <v>0</v>
      </c>
      <c r="D102" s="22">
        <v>0</v>
      </c>
      <c r="E102" s="22">
        <v>0</v>
      </c>
      <c r="F102" s="22">
        <v>0</v>
      </c>
      <c r="G102" s="23">
        <v>0</v>
      </c>
      <c r="H102" s="21">
        <v>0.2399931703</v>
      </c>
      <c r="I102" s="22">
        <v>96.5464092947</v>
      </c>
      <c r="J102" s="22">
        <v>0</v>
      </c>
      <c r="K102" s="22">
        <v>0</v>
      </c>
      <c r="L102" s="23">
        <v>21.81461839016666</v>
      </c>
      <c r="M102" s="21">
        <v>0</v>
      </c>
      <c r="N102" s="22">
        <v>0</v>
      </c>
      <c r="O102" s="22">
        <v>0</v>
      </c>
      <c r="P102" s="22">
        <v>0</v>
      </c>
      <c r="Q102" s="23">
        <v>0</v>
      </c>
      <c r="R102" s="21">
        <v>0.046164352</v>
      </c>
      <c r="S102" s="22">
        <v>5.918506666666667</v>
      </c>
      <c r="T102" s="22">
        <v>0</v>
      </c>
      <c r="U102" s="22">
        <v>0</v>
      </c>
      <c r="V102" s="23">
        <v>0.26810480083333327</v>
      </c>
      <c r="W102" s="21">
        <v>0</v>
      </c>
      <c r="X102" s="22">
        <v>0</v>
      </c>
      <c r="Y102" s="22">
        <v>0</v>
      </c>
      <c r="Z102" s="22">
        <v>0</v>
      </c>
      <c r="AA102" s="23">
        <v>0</v>
      </c>
      <c r="AB102" s="21">
        <v>0</v>
      </c>
      <c r="AC102" s="22">
        <v>0</v>
      </c>
      <c r="AD102" s="22">
        <v>0</v>
      </c>
      <c r="AE102" s="22">
        <v>0</v>
      </c>
      <c r="AF102" s="23">
        <v>0</v>
      </c>
      <c r="AG102" s="21">
        <v>0</v>
      </c>
      <c r="AH102" s="22">
        <v>0</v>
      </c>
      <c r="AI102" s="22">
        <v>0</v>
      </c>
      <c r="AJ102" s="22">
        <v>0</v>
      </c>
      <c r="AK102" s="23">
        <v>0</v>
      </c>
      <c r="AL102" s="21">
        <v>0</v>
      </c>
      <c r="AM102" s="22">
        <v>0</v>
      </c>
      <c r="AN102" s="22">
        <v>0</v>
      </c>
      <c r="AO102" s="22">
        <v>0</v>
      </c>
      <c r="AP102" s="23">
        <v>0</v>
      </c>
      <c r="AQ102" s="21">
        <v>0</v>
      </c>
      <c r="AR102" s="22">
        <v>0</v>
      </c>
      <c r="AS102" s="22">
        <v>0</v>
      </c>
      <c r="AT102" s="22">
        <v>0</v>
      </c>
      <c r="AU102" s="23">
        <v>0</v>
      </c>
      <c r="AV102" s="21">
        <v>1.3100552476000002</v>
      </c>
      <c r="AW102" s="22">
        <v>1.5109630204838171</v>
      </c>
      <c r="AX102" s="22">
        <v>0</v>
      </c>
      <c r="AY102" s="22">
        <v>0</v>
      </c>
      <c r="AZ102" s="23">
        <v>34.647299123766665</v>
      </c>
      <c r="BA102" s="21">
        <v>0</v>
      </c>
      <c r="BB102" s="22">
        <v>0</v>
      </c>
      <c r="BC102" s="22">
        <v>0</v>
      </c>
      <c r="BD102" s="22">
        <v>0</v>
      </c>
      <c r="BE102" s="23">
        <v>0</v>
      </c>
      <c r="BF102" s="21">
        <v>0.15020667910000002</v>
      </c>
      <c r="BG102" s="22">
        <v>0</v>
      </c>
      <c r="BH102" s="22">
        <v>0</v>
      </c>
      <c r="BI102" s="22">
        <v>0</v>
      </c>
      <c r="BJ102" s="23">
        <v>0.8718561600000001</v>
      </c>
      <c r="BK102" s="24">
        <f t="shared" si="5"/>
        <v>163.32417690561712</v>
      </c>
    </row>
    <row r="103" spans="1:63" s="25" customFormat="1" ht="15">
      <c r="A103" s="20"/>
      <c r="B103" s="7" t="s">
        <v>183</v>
      </c>
      <c r="C103" s="21">
        <v>0</v>
      </c>
      <c r="D103" s="22">
        <v>0</v>
      </c>
      <c r="E103" s="22">
        <v>0</v>
      </c>
      <c r="F103" s="22">
        <v>0</v>
      </c>
      <c r="G103" s="23">
        <v>0</v>
      </c>
      <c r="H103" s="21">
        <v>0.3178173680666667</v>
      </c>
      <c r="I103" s="22">
        <v>1.9818127108333332</v>
      </c>
      <c r="J103" s="22">
        <v>0</v>
      </c>
      <c r="K103" s="22">
        <v>0</v>
      </c>
      <c r="L103" s="23">
        <v>8.725115919900002</v>
      </c>
      <c r="M103" s="21">
        <v>0</v>
      </c>
      <c r="N103" s="22">
        <v>0</v>
      </c>
      <c r="O103" s="22">
        <v>0</v>
      </c>
      <c r="P103" s="22">
        <v>0</v>
      </c>
      <c r="Q103" s="23">
        <v>0</v>
      </c>
      <c r="R103" s="21">
        <v>0.31849595816666665</v>
      </c>
      <c r="S103" s="22">
        <v>4.312801569866666</v>
      </c>
      <c r="T103" s="22">
        <v>0</v>
      </c>
      <c r="U103" s="22">
        <v>0</v>
      </c>
      <c r="V103" s="23">
        <v>1.8141450418333336</v>
      </c>
      <c r="W103" s="21">
        <v>0</v>
      </c>
      <c r="X103" s="22">
        <v>0</v>
      </c>
      <c r="Y103" s="22">
        <v>0</v>
      </c>
      <c r="Z103" s="22">
        <v>0</v>
      </c>
      <c r="AA103" s="23">
        <v>0</v>
      </c>
      <c r="AB103" s="21">
        <v>0</v>
      </c>
      <c r="AC103" s="22">
        <v>0</v>
      </c>
      <c r="AD103" s="22">
        <v>0</v>
      </c>
      <c r="AE103" s="22">
        <v>0</v>
      </c>
      <c r="AF103" s="23">
        <v>0</v>
      </c>
      <c r="AG103" s="21">
        <v>0</v>
      </c>
      <c r="AH103" s="22">
        <v>0</v>
      </c>
      <c r="AI103" s="22">
        <v>0</v>
      </c>
      <c r="AJ103" s="22">
        <v>0</v>
      </c>
      <c r="AK103" s="23">
        <v>0</v>
      </c>
      <c r="AL103" s="21">
        <v>0</v>
      </c>
      <c r="AM103" s="22">
        <v>0</v>
      </c>
      <c r="AN103" s="22">
        <v>0</v>
      </c>
      <c r="AO103" s="22">
        <v>0</v>
      </c>
      <c r="AP103" s="23">
        <v>0</v>
      </c>
      <c r="AQ103" s="21">
        <v>0</v>
      </c>
      <c r="AR103" s="22">
        <v>0</v>
      </c>
      <c r="AS103" s="22">
        <v>0</v>
      </c>
      <c r="AT103" s="22">
        <v>0</v>
      </c>
      <c r="AU103" s="23">
        <v>0</v>
      </c>
      <c r="AV103" s="21">
        <v>2.367675152366667</v>
      </c>
      <c r="AW103" s="22">
        <v>6.013924253800346</v>
      </c>
      <c r="AX103" s="22">
        <v>0</v>
      </c>
      <c r="AY103" s="22">
        <v>0</v>
      </c>
      <c r="AZ103" s="23">
        <v>19.462295421833332</v>
      </c>
      <c r="BA103" s="21">
        <v>0</v>
      </c>
      <c r="BB103" s="22">
        <v>0</v>
      </c>
      <c r="BC103" s="22">
        <v>0</v>
      </c>
      <c r="BD103" s="22">
        <v>0</v>
      </c>
      <c r="BE103" s="23">
        <v>0</v>
      </c>
      <c r="BF103" s="21">
        <v>8.004145146099999</v>
      </c>
      <c r="BG103" s="22">
        <v>0.4063762929333333</v>
      </c>
      <c r="BH103" s="22">
        <v>0</v>
      </c>
      <c r="BI103" s="22">
        <v>0</v>
      </c>
      <c r="BJ103" s="23">
        <v>16.574914939566664</v>
      </c>
      <c r="BK103" s="24">
        <f t="shared" si="5"/>
        <v>70.29951977526702</v>
      </c>
    </row>
    <row r="104" spans="1:63" s="25" customFormat="1" ht="15">
      <c r="A104" s="20"/>
      <c r="B104" s="7" t="s">
        <v>184</v>
      </c>
      <c r="C104" s="21">
        <v>0</v>
      </c>
      <c r="D104" s="22">
        <v>0</v>
      </c>
      <c r="E104" s="22">
        <v>0</v>
      </c>
      <c r="F104" s="22">
        <v>0</v>
      </c>
      <c r="G104" s="23">
        <v>0</v>
      </c>
      <c r="H104" s="21">
        <v>0.03242615626666668</v>
      </c>
      <c r="I104" s="22">
        <v>2.8739552019000008</v>
      </c>
      <c r="J104" s="22">
        <v>0</v>
      </c>
      <c r="K104" s="22">
        <v>0</v>
      </c>
      <c r="L104" s="23">
        <v>3.698942989233334</v>
      </c>
      <c r="M104" s="21">
        <v>0</v>
      </c>
      <c r="N104" s="22">
        <v>0</v>
      </c>
      <c r="O104" s="22">
        <v>0</v>
      </c>
      <c r="P104" s="22">
        <v>0</v>
      </c>
      <c r="Q104" s="23">
        <v>0</v>
      </c>
      <c r="R104" s="21">
        <v>0.023902484933333332</v>
      </c>
      <c r="S104" s="22">
        <v>0</v>
      </c>
      <c r="T104" s="22">
        <v>0</v>
      </c>
      <c r="U104" s="22">
        <v>0</v>
      </c>
      <c r="V104" s="23">
        <v>0.05733054549999998</v>
      </c>
      <c r="W104" s="21">
        <v>0</v>
      </c>
      <c r="X104" s="22">
        <v>0</v>
      </c>
      <c r="Y104" s="22">
        <v>0</v>
      </c>
      <c r="Z104" s="22">
        <v>0</v>
      </c>
      <c r="AA104" s="23">
        <v>0</v>
      </c>
      <c r="AB104" s="21">
        <v>0</v>
      </c>
      <c r="AC104" s="22">
        <v>0</v>
      </c>
      <c r="AD104" s="22">
        <v>0</v>
      </c>
      <c r="AE104" s="22">
        <v>0</v>
      </c>
      <c r="AF104" s="23">
        <v>0</v>
      </c>
      <c r="AG104" s="21">
        <v>0</v>
      </c>
      <c r="AH104" s="22">
        <v>0</v>
      </c>
      <c r="AI104" s="22">
        <v>0</v>
      </c>
      <c r="AJ104" s="22">
        <v>0</v>
      </c>
      <c r="AK104" s="23">
        <v>0</v>
      </c>
      <c r="AL104" s="21">
        <v>0</v>
      </c>
      <c r="AM104" s="22">
        <v>0</v>
      </c>
      <c r="AN104" s="22">
        <v>0</v>
      </c>
      <c r="AO104" s="22">
        <v>0</v>
      </c>
      <c r="AP104" s="23">
        <v>0</v>
      </c>
      <c r="AQ104" s="21">
        <v>0</v>
      </c>
      <c r="AR104" s="22">
        <v>0</v>
      </c>
      <c r="AS104" s="22">
        <v>0</v>
      </c>
      <c r="AT104" s="22">
        <v>0</v>
      </c>
      <c r="AU104" s="23">
        <v>0</v>
      </c>
      <c r="AV104" s="21">
        <v>0.7999993704</v>
      </c>
      <c r="AW104" s="22">
        <v>0.5634236503323795</v>
      </c>
      <c r="AX104" s="22">
        <v>0</v>
      </c>
      <c r="AY104" s="22">
        <v>0</v>
      </c>
      <c r="AZ104" s="23">
        <v>8.82829344633333</v>
      </c>
      <c r="BA104" s="21">
        <v>0</v>
      </c>
      <c r="BB104" s="22">
        <v>0</v>
      </c>
      <c r="BC104" s="22">
        <v>0</v>
      </c>
      <c r="BD104" s="22">
        <v>0</v>
      </c>
      <c r="BE104" s="23">
        <v>0</v>
      </c>
      <c r="BF104" s="21">
        <v>0.2747431720333333</v>
      </c>
      <c r="BG104" s="22">
        <v>0</v>
      </c>
      <c r="BH104" s="22">
        <v>0</v>
      </c>
      <c r="BI104" s="22">
        <v>0</v>
      </c>
      <c r="BJ104" s="23">
        <v>0.024096914633333334</v>
      </c>
      <c r="BK104" s="24">
        <f t="shared" si="5"/>
        <v>17.17711393156571</v>
      </c>
    </row>
    <row r="105" spans="1:63" s="25" customFormat="1" ht="15">
      <c r="A105" s="20"/>
      <c r="B105" s="7" t="s">
        <v>185</v>
      </c>
      <c r="C105" s="21">
        <v>0</v>
      </c>
      <c r="D105" s="22">
        <v>0</v>
      </c>
      <c r="E105" s="22">
        <v>0</v>
      </c>
      <c r="F105" s="22">
        <v>0</v>
      </c>
      <c r="G105" s="23">
        <v>0</v>
      </c>
      <c r="H105" s="21">
        <v>0.5061403111666667</v>
      </c>
      <c r="I105" s="22">
        <v>0.30363376</v>
      </c>
      <c r="J105" s="22">
        <v>0</v>
      </c>
      <c r="K105" s="22">
        <v>0</v>
      </c>
      <c r="L105" s="23">
        <v>10.167555995800003</v>
      </c>
      <c r="M105" s="21">
        <v>0</v>
      </c>
      <c r="N105" s="22">
        <v>0</v>
      </c>
      <c r="O105" s="22">
        <v>0</v>
      </c>
      <c r="P105" s="22">
        <v>0</v>
      </c>
      <c r="Q105" s="23">
        <v>0</v>
      </c>
      <c r="R105" s="21">
        <v>0.16033465583333334</v>
      </c>
      <c r="S105" s="22">
        <v>6.363657553333333</v>
      </c>
      <c r="T105" s="22">
        <v>0</v>
      </c>
      <c r="U105" s="22">
        <v>0</v>
      </c>
      <c r="V105" s="23">
        <v>8.119040228333331</v>
      </c>
      <c r="W105" s="21">
        <v>0</v>
      </c>
      <c r="X105" s="22">
        <v>0</v>
      </c>
      <c r="Y105" s="22">
        <v>0</v>
      </c>
      <c r="Z105" s="22">
        <v>0</v>
      </c>
      <c r="AA105" s="23">
        <v>0</v>
      </c>
      <c r="AB105" s="21">
        <v>0</v>
      </c>
      <c r="AC105" s="22">
        <v>0</v>
      </c>
      <c r="AD105" s="22">
        <v>0</v>
      </c>
      <c r="AE105" s="22">
        <v>0</v>
      </c>
      <c r="AF105" s="23">
        <v>0</v>
      </c>
      <c r="AG105" s="21">
        <v>0</v>
      </c>
      <c r="AH105" s="22">
        <v>0</v>
      </c>
      <c r="AI105" s="22">
        <v>0</v>
      </c>
      <c r="AJ105" s="22">
        <v>0</v>
      </c>
      <c r="AK105" s="23">
        <v>0</v>
      </c>
      <c r="AL105" s="21">
        <v>0</v>
      </c>
      <c r="AM105" s="22">
        <v>0</v>
      </c>
      <c r="AN105" s="22">
        <v>0</v>
      </c>
      <c r="AO105" s="22">
        <v>0</v>
      </c>
      <c r="AP105" s="23">
        <v>0</v>
      </c>
      <c r="AQ105" s="21">
        <v>0</v>
      </c>
      <c r="AR105" s="22">
        <v>0</v>
      </c>
      <c r="AS105" s="22">
        <v>0</v>
      </c>
      <c r="AT105" s="22">
        <v>0</v>
      </c>
      <c r="AU105" s="23">
        <v>0</v>
      </c>
      <c r="AV105" s="21">
        <v>1.285366258566667</v>
      </c>
      <c r="AW105" s="22">
        <v>7.491132976007754</v>
      </c>
      <c r="AX105" s="22">
        <v>0</v>
      </c>
      <c r="AY105" s="22">
        <v>0</v>
      </c>
      <c r="AZ105" s="23">
        <v>24.127537463566664</v>
      </c>
      <c r="BA105" s="21">
        <v>0</v>
      </c>
      <c r="BB105" s="22">
        <v>0</v>
      </c>
      <c r="BC105" s="22">
        <v>0</v>
      </c>
      <c r="BD105" s="22">
        <v>0</v>
      </c>
      <c r="BE105" s="23">
        <v>0</v>
      </c>
      <c r="BF105" s="21">
        <v>0.5212977470333333</v>
      </c>
      <c r="BG105" s="22">
        <v>1.1737028787</v>
      </c>
      <c r="BH105" s="22">
        <v>0.4363297166666667</v>
      </c>
      <c r="BI105" s="22">
        <v>0</v>
      </c>
      <c r="BJ105" s="23">
        <v>4.2915822013</v>
      </c>
      <c r="BK105" s="24">
        <f t="shared" si="5"/>
        <v>64.94731174630775</v>
      </c>
    </row>
    <row r="106" spans="1:63" s="25" customFormat="1" ht="15">
      <c r="A106" s="20"/>
      <c r="B106" s="7" t="s">
        <v>186</v>
      </c>
      <c r="C106" s="21">
        <v>0</v>
      </c>
      <c r="D106" s="22">
        <v>0</v>
      </c>
      <c r="E106" s="22">
        <v>0</v>
      </c>
      <c r="F106" s="22">
        <v>0</v>
      </c>
      <c r="G106" s="23">
        <v>0</v>
      </c>
      <c r="H106" s="21">
        <v>0.0914197737333333</v>
      </c>
      <c r="I106" s="22">
        <v>36.97091115</v>
      </c>
      <c r="J106" s="22">
        <v>0</v>
      </c>
      <c r="K106" s="22">
        <v>0</v>
      </c>
      <c r="L106" s="23">
        <v>14.023104400533333</v>
      </c>
      <c r="M106" s="21">
        <v>0</v>
      </c>
      <c r="N106" s="22">
        <v>0</v>
      </c>
      <c r="O106" s="22">
        <v>0</v>
      </c>
      <c r="P106" s="22">
        <v>0</v>
      </c>
      <c r="Q106" s="23">
        <v>0</v>
      </c>
      <c r="R106" s="21">
        <v>0.0442653405</v>
      </c>
      <c r="S106" s="22">
        <v>0</v>
      </c>
      <c r="T106" s="22">
        <v>0</v>
      </c>
      <c r="U106" s="22">
        <v>0</v>
      </c>
      <c r="V106" s="23">
        <v>6.25949322</v>
      </c>
      <c r="W106" s="21">
        <v>0</v>
      </c>
      <c r="X106" s="22">
        <v>0</v>
      </c>
      <c r="Y106" s="22">
        <v>0</v>
      </c>
      <c r="Z106" s="22">
        <v>0</v>
      </c>
      <c r="AA106" s="23">
        <v>0</v>
      </c>
      <c r="AB106" s="21">
        <v>0</v>
      </c>
      <c r="AC106" s="22">
        <v>0</v>
      </c>
      <c r="AD106" s="22">
        <v>0</v>
      </c>
      <c r="AE106" s="22">
        <v>0</v>
      </c>
      <c r="AF106" s="23">
        <v>0</v>
      </c>
      <c r="AG106" s="21">
        <v>0</v>
      </c>
      <c r="AH106" s="22">
        <v>0</v>
      </c>
      <c r="AI106" s="22">
        <v>0</v>
      </c>
      <c r="AJ106" s="22">
        <v>0</v>
      </c>
      <c r="AK106" s="23">
        <v>0</v>
      </c>
      <c r="AL106" s="21">
        <v>0</v>
      </c>
      <c r="AM106" s="22">
        <v>0</v>
      </c>
      <c r="AN106" s="22">
        <v>0</v>
      </c>
      <c r="AO106" s="22">
        <v>0</v>
      </c>
      <c r="AP106" s="23">
        <v>0</v>
      </c>
      <c r="AQ106" s="21">
        <v>0</v>
      </c>
      <c r="AR106" s="22">
        <v>0</v>
      </c>
      <c r="AS106" s="22">
        <v>0</v>
      </c>
      <c r="AT106" s="22">
        <v>0</v>
      </c>
      <c r="AU106" s="23">
        <v>0</v>
      </c>
      <c r="AV106" s="21">
        <v>0.11617636843333333</v>
      </c>
      <c r="AW106" s="22">
        <v>2.7786918467091994</v>
      </c>
      <c r="AX106" s="22">
        <v>0</v>
      </c>
      <c r="AY106" s="22">
        <v>0</v>
      </c>
      <c r="AZ106" s="23">
        <v>17.573369370566667</v>
      </c>
      <c r="BA106" s="21">
        <v>0</v>
      </c>
      <c r="BB106" s="22">
        <v>0</v>
      </c>
      <c r="BC106" s="22">
        <v>0</v>
      </c>
      <c r="BD106" s="22">
        <v>0</v>
      </c>
      <c r="BE106" s="23">
        <v>0</v>
      </c>
      <c r="BF106" s="21">
        <v>0.008606568666666667</v>
      </c>
      <c r="BG106" s="22">
        <v>0</v>
      </c>
      <c r="BH106" s="22">
        <v>0</v>
      </c>
      <c r="BI106" s="22">
        <v>0</v>
      </c>
      <c r="BJ106" s="23">
        <v>0.024590193333333333</v>
      </c>
      <c r="BK106" s="24">
        <f t="shared" si="5"/>
        <v>77.89062823247588</v>
      </c>
    </row>
    <row r="107" spans="1:63" s="25" customFormat="1" ht="15">
      <c r="A107" s="20"/>
      <c r="B107" s="7" t="s">
        <v>187</v>
      </c>
      <c r="C107" s="21">
        <v>0</v>
      </c>
      <c r="D107" s="22">
        <v>0</v>
      </c>
      <c r="E107" s="22">
        <v>0</v>
      </c>
      <c r="F107" s="22">
        <v>0</v>
      </c>
      <c r="G107" s="23">
        <v>0</v>
      </c>
      <c r="H107" s="21">
        <v>0.06758897986666665</v>
      </c>
      <c r="I107" s="22">
        <v>27.423256666666667</v>
      </c>
      <c r="J107" s="22">
        <v>0</v>
      </c>
      <c r="K107" s="22">
        <v>0</v>
      </c>
      <c r="L107" s="23">
        <v>2.445406591266667</v>
      </c>
      <c r="M107" s="21">
        <v>0</v>
      </c>
      <c r="N107" s="22">
        <v>0</v>
      </c>
      <c r="O107" s="22">
        <v>0</v>
      </c>
      <c r="P107" s="22">
        <v>0</v>
      </c>
      <c r="Q107" s="23">
        <v>0</v>
      </c>
      <c r="R107" s="21">
        <v>0.10595349166666668</v>
      </c>
      <c r="S107" s="22">
        <v>0</v>
      </c>
      <c r="T107" s="22">
        <v>0</v>
      </c>
      <c r="U107" s="22">
        <v>0</v>
      </c>
      <c r="V107" s="23">
        <v>0.2555348916666667</v>
      </c>
      <c r="W107" s="21">
        <v>0</v>
      </c>
      <c r="X107" s="22">
        <v>0</v>
      </c>
      <c r="Y107" s="22">
        <v>0</v>
      </c>
      <c r="Z107" s="22">
        <v>0</v>
      </c>
      <c r="AA107" s="23">
        <v>0</v>
      </c>
      <c r="AB107" s="21">
        <v>0</v>
      </c>
      <c r="AC107" s="22">
        <v>0</v>
      </c>
      <c r="AD107" s="22">
        <v>0</v>
      </c>
      <c r="AE107" s="22">
        <v>0</v>
      </c>
      <c r="AF107" s="23">
        <v>0</v>
      </c>
      <c r="AG107" s="21">
        <v>0</v>
      </c>
      <c r="AH107" s="22">
        <v>0</v>
      </c>
      <c r="AI107" s="22">
        <v>0</v>
      </c>
      <c r="AJ107" s="22">
        <v>0</v>
      </c>
      <c r="AK107" s="23">
        <v>0</v>
      </c>
      <c r="AL107" s="21">
        <v>0</v>
      </c>
      <c r="AM107" s="22">
        <v>0</v>
      </c>
      <c r="AN107" s="22">
        <v>0</v>
      </c>
      <c r="AO107" s="22">
        <v>0</v>
      </c>
      <c r="AP107" s="23">
        <v>0</v>
      </c>
      <c r="AQ107" s="21">
        <v>0</v>
      </c>
      <c r="AR107" s="22">
        <v>0</v>
      </c>
      <c r="AS107" s="22">
        <v>0</v>
      </c>
      <c r="AT107" s="22">
        <v>0</v>
      </c>
      <c r="AU107" s="23">
        <v>0</v>
      </c>
      <c r="AV107" s="21">
        <v>0.09828346316666668</v>
      </c>
      <c r="AW107" s="22">
        <v>2.4693721001350886</v>
      </c>
      <c r="AX107" s="22">
        <v>0</v>
      </c>
      <c r="AY107" s="22">
        <v>0</v>
      </c>
      <c r="AZ107" s="23">
        <v>17.231722017933336</v>
      </c>
      <c r="BA107" s="21">
        <v>0</v>
      </c>
      <c r="BB107" s="22">
        <v>0</v>
      </c>
      <c r="BC107" s="22">
        <v>0</v>
      </c>
      <c r="BD107" s="22">
        <v>0</v>
      </c>
      <c r="BE107" s="23">
        <v>0</v>
      </c>
      <c r="BF107" s="21">
        <v>0.00368563</v>
      </c>
      <c r="BG107" s="22">
        <v>0</v>
      </c>
      <c r="BH107" s="22">
        <v>0</v>
      </c>
      <c r="BI107" s="22">
        <v>0</v>
      </c>
      <c r="BJ107" s="23">
        <v>0.9229970053000002</v>
      </c>
      <c r="BK107" s="24">
        <f t="shared" si="5"/>
        <v>51.023800837668425</v>
      </c>
    </row>
    <row r="108" spans="1:63" s="25" customFormat="1" ht="15">
      <c r="A108" s="20"/>
      <c r="B108" s="7" t="s">
        <v>188</v>
      </c>
      <c r="C108" s="21">
        <v>0</v>
      </c>
      <c r="D108" s="22">
        <v>0</v>
      </c>
      <c r="E108" s="22">
        <v>0</v>
      </c>
      <c r="F108" s="22">
        <v>0</v>
      </c>
      <c r="G108" s="23">
        <v>0</v>
      </c>
      <c r="H108" s="21">
        <v>0.1163694468</v>
      </c>
      <c r="I108" s="22">
        <v>28.078270203999995</v>
      </c>
      <c r="J108" s="22">
        <v>0</v>
      </c>
      <c r="K108" s="22">
        <v>0</v>
      </c>
      <c r="L108" s="23">
        <v>0.7344653700000001</v>
      </c>
      <c r="M108" s="21">
        <v>0</v>
      </c>
      <c r="N108" s="22">
        <v>0</v>
      </c>
      <c r="O108" s="22">
        <v>0</v>
      </c>
      <c r="P108" s="22">
        <v>0</v>
      </c>
      <c r="Q108" s="23">
        <v>0</v>
      </c>
      <c r="R108" s="21">
        <v>0.006817822</v>
      </c>
      <c r="S108" s="22">
        <v>0.012396039999999999</v>
      </c>
      <c r="T108" s="22">
        <v>0</v>
      </c>
      <c r="U108" s="22">
        <v>0</v>
      </c>
      <c r="V108" s="23">
        <v>0.006198019999999999</v>
      </c>
      <c r="W108" s="21">
        <v>0</v>
      </c>
      <c r="X108" s="22">
        <v>0</v>
      </c>
      <c r="Y108" s="22">
        <v>0</v>
      </c>
      <c r="Z108" s="22">
        <v>0</v>
      </c>
      <c r="AA108" s="23">
        <v>0</v>
      </c>
      <c r="AB108" s="21">
        <v>0</v>
      </c>
      <c r="AC108" s="22">
        <v>0</v>
      </c>
      <c r="AD108" s="22">
        <v>0</v>
      </c>
      <c r="AE108" s="22">
        <v>0</v>
      </c>
      <c r="AF108" s="23">
        <v>0</v>
      </c>
      <c r="AG108" s="21">
        <v>0</v>
      </c>
      <c r="AH108" s="22">
        <v>0</v>
      </c>
      <c r="AI108" s="22">
        <v>0</v>
      </c>
      <c r="AJ108" s="22">
        <v>0</v>
      </c>
      <c r="AK108" s="23">
        <v>0</v>
      </c>
      <c r="AL108" s="21">
        <v>0</v>
      </c>
      <c r="AM108" s="22">
        <v>0</v>
      </c>
      <c r="AN108" s="22">
        <v>0</v>
      </c>
      <c r="AO108" s="22">
        <v>0</v>
      </c>
      <c r="AP108" s="23">
        <v>0</v>
      </c>
      <c r="AQ108" s="21">
        <v>0</v>
      </c>
      <c r="AR108" s="22">
        <v>0</v>
      </c>
      <c r="AS108" s="22">
        <v>0</v>
      </c>
      <c r="AT108" s="22">
        <v>0</v>
      </c>
      <c r="AU108" s="23">
        <v>0</v>
      </c>
      <c r="AV108" s="21">
        <v>0.043207500266666664</v>
      </c>
      <c r="AW108" s="22">
        <v>14.708936000085371</v>
      </c>
      <c r="AX108" s="22">
        <v>0</v>
      </c>
      <c r="AY108" s="22">
        <v>0</v>
      </c>
      <c r="AZ108" s="23">
        <v>5.282959513333334</v>
      </c>
      <c r="BA108" s="21">
        <v>0</v>
      </c>
      <c r="BB108" s="22">
        <v>0</v>
      </c>
      <c r="BC108" s="22">
        <v>0</v>
      </c>
      <c r="BD108" s="22">
        <v>0</v>
      </c>
      <c r="BE108" s="23">
        <v>0</v>
      </c>
      <c r="BF108" s="21">
        <v>0.005515850999999999</v>
      </c>
      <c r="BG108" s="22">
        <v>0</v>
      </c>
      <c r="BH108" s="22">
        <v>0</v>
      </c>
      <c r="BI108" s="22">
        <v>0</v>
      </c>
      <c r="BJ108" s="23">
        <v>0.6128723333333334</v>
      </c>
      <c r="BK108" s="24">
        <f t="shared" si="5"/>
        <v>49.608008100818694</v>
      </c>
    </row>
    <row r="109" spans="1:63" s="25" customFormat="1" ht="15">
      <c r="A109" s="20"/>
      <c r="B109" s="7" t="s">
        <v>189</v>
      </c>
      <c r="C109" s="21">
        <v>0</v>
      </c>
      <c r="D109" s="22">
        <v>0</v>
      </c>
      <c r="E109" s="22">
        <v>0</v>
      </c>
      <c r="F109" s="22">
        <v>0</v>
      </c>
      <c r="G109" s="23">
        <v>0</v>
      </c>
      <c r="H109" s="21">
        <v>0.16566193716666663</v>
      </c>
      <c r="I109" s="22">
        <v>0.04901559466666667</v>
      </c>
      <c r="J109" s="22">
        <v>0</v>
      </c>
      <c r="K109" s="22">
        <v>0</v>
      </c>
      <c r="L109" s="23">
        <v>0.7632769076</v>
      </c>
      <c r="M109" s="21">
        <v>0</v>
      </c>
      <c r="N109" s="22">
        <v>0</v>
      </c>
      <c r="O109" s="22">
        <v>0</v>
      </c>
      <c r="P109" s="22">
        <v>0</v>
      </c>
      <c r="Q109" s="23">
        <v>0</v>
      </c>
      <c r="R109" s="21">
        <v>0.10984217599999997</v>
      </c>
      <c r="S109" s="22">
        <v>0</v>
      </c>
      <c r="T109" s="22">
        <v>0</v>
      </c>
      <c r="U109" s="22">
        <v>0</v>
      </c>
      <c r="V109" s="23">
        <v>3.024982661133333</v>
      </c>
      <c r="W109" s="21">
        <v>0</v>
      </c>
      <c r="X109" s="22">
        <v>0</v>
      </c>
      <c r="Y109" s="22">
        <v>0</v>
      </c>
      <c r="Z109" s="22">
        <v>0</v>
      </c>
      <c r="AA109" s="23">
        <v>0</v>
      </c>
      <c r="AB109" s="21">
        <v>0</v>
      </c>
      <c r="AC109" s="22">
        <v>0</v>
      </c>
      <c r="AD109" s="22">
        <v>0</v>
      </c>
      <c r="AE109" s="22">
        <v>0</v>
      </c>
      <c r="AF109" s="23">
        <v>0</v>
      </c>
      <c r="AG109" s="21">
        <v>0</v>
      </c>
      <c r="AH109" s="22">
        <v>0</v>
      </c>
      <c r="AI109" s="22">
        <v>0</v>
      </c>
      <c r="AJ109" s="22">
        <v>0</v>
      </c>
      <c r="AK109" s="23">
        <v>0</v>
      </c>
      <c r="AL109" s="21">
        <v>0</v>
      </c>
      <c r="AM109" s="22">
        <v>0</v>
      </c>
      <c r="AN109" s="22">
        <v>0</v>
      </c>
      <c r="AO109" s="22">
        <v>0</v>
      </c>
      <c r="AP109" s="23">
        <v>0</v>
      </c>
      <c r="AQ109" s="21">
        <v>0</v>
      </c>
      <c r="AR109" s="22">
        <v>0</v>
      </c>
      <c r="AS109" s="22">
        <v>0</v>
      </c>
      <c r="AT109" s="22">
        <v>0</v>
      </c>
      <c r="AU109" s="23">
        <v>0</v>
      </c>
      <c r="AV109" s="21">
        <v>0.7019032016000001</v>
      </c>
      <c r="AW109" s="22">
        <v>9.428992580581843</v>
      </c>
      <c r="AX109" s="22">
        <v>0</v>
      </c>
      <c r="AY109" s="22">
        <v>0</v>
      </c>
      <c r="AZ109" s="23">
        <v>24.692075580666668</v>
      </c>
      <c r="BA109" s="21">
        <v>0</v>
      </c>
      <c r="BB109" s="22">
        <v>0</v>
      </c>
      <c r="BC109" s="22">
        <v>0</v>
      </c>
      <c r="BD109" s="22">
        <v>0</v>
      </c>
      <c r="BE109" s="23">
        <v>0</v>
      </c>
      <c r="BF109" s="21">
        <v>0.12933552213333332</v>
      </c>
      <c r="BG109" s="22">
        <v>0</v>
      </c>
      <c r="BH109" s="22">
        <v>0</v>
      </c>
      <c r="BI109" s="22">
        <v>0</v>
      </c>
      <c r="BJ109" s="23">
        <v>0.5133585449</v>
      </c>
      <c r="BK109" s="24">
        <f t="shared" si="5"/>
        <v>39.57844470644851</v>
      </c>
    </row>
    <row r="110" spans="1:63" s="25" customFormat="1" ht="15">
      <c r="A110" s="20"/>
      <c r="B110" s="7" t="s">
        <v>190</v>
      </c>
      <c r="C110" s="21">
        <v>0</v>
      </c>
      <c r="D110" s="22">
        <v>0</v>
      </c>
      <c r="E110" s="22">
        <v>0</v>
      </c>
      <c r="F110" s="22">
        <v>0</v>
      </c>
      <c r="G110" s="23">
        <v>0</v>
      </c>
      <c r="H110" s="21">
        <v>0.08904053316666667</v>
      </c>
      <c r="I110" s="22">
        <v>67.53550833333333</v>
      </c>
      <c r="J110" s="22">
        <v>0</v>
      </c>
      <c r="K110" s="22">
        <v>0</v>
      </c>
      <c r="L110" s="23">
        <v>0.20997403533333334</v>
      </c>
      <c r="M110" s="21">
        <v>0</v>
      </c>
      <c r="N110" s="22">
        <v>0</v>
      </c>
      <c r="O110" s="22">
        <v>0</v>
      </c>
      <c r="P110" s="22">
        <v>0</v>
      </c>
      <c r="Q110" s="23">
        <v>0</v>
      </c>
      <c r="R110" s="21">
        <v>0.008595428333333334</v>
      </c>
      <c r="S110" s="22">
        <v>0</v>
      </c>
      <c r="T110" s="22">
        <v>0</v>
      </c>
      <c r="U110" s="22">
        <v>0</v>
      </c>
      <c r="V110" s="23">
        <v>0</v>
      </c>
      <c r="W110" s="21">
        <v>0</v>
      </c>
      <c r="X110" s="22">
        <v>0</v>
      </c>
      <c r="Y110" s="22">
        <v>0</v>
      </c>
      <c r="Z110" s="22">
        <v>0</v>
      </c>
      <c r="AA110" s="23">
        <v>0</v>
      </c>
      <c r="AB110" s="21">
        <v>0</v>
      </c>
      <c r="AC110" s="22">
        <v>0</v>
      </c>
      <c r="AD110" s="22">
        <v>0</v>
      </c>
      <c r="AE110" s="22">
        <v>0</v>
      </c>
      <c r="AF110" s="23">
        <v>0</v>
      </c>
      <c r="AG110" s="21">
        <v>0</v>
      </c>
      <c r="AH110" s="22">
        <v>0</v>
      </c>
      <c r="AI110" s="22">
        <v>0</v>
      </c>
      <c r="AJ110" s="22">
        <v>0</v>
      </c>
      <c r="AK110" s="23">
        <v>0</v>
      </c>
      <c r="AL110" s="21">
        <v>0</v>
      </c>
      <c r="AM110" s="22">
        <v>0</v>
      </c>
      <c r="AN110" s="22">
        <v>0</v>
      </c>
      <c r="AO110" s="22">
        <v>0</v>
      </c>
      <c r="AP110" s="23">
        <v>0</v>
      </c>
      <c r="AQ110" s="21">
        <v>0</v>
      </c>
      <c r="AR110" s="22">
        <v>0</v>
      </c>
      <c r="AS110" s="22">
        <v>0</v>
      </c>
      <c r="AT110" s="22">
        <v>0</v>
      </c>
      <c r="AU110" s="23">
        <v>0</v>
      </c>
      <c r="AV110" s="21">
        <v>0.16256538199999998</v>
      </c>
      <c r="AW110" s="22">
        <v>2.437700666691024</v>
      </c>
      <c r="AX110" s="22">
        <v>0</v>
      </c>
      <c r="AY110" s="22">
        <v>0</v>
      </c>
      <c r="AZ110" s="23">
        <v>3.221421431</v>
      </c>
      <c r="BA110" s="21">
        <v>0</v>
      </c>
      <c r="BB110" s="22">
        <v>0</v>
      </c>
      <c r="BC110" s="22">
        <v>0</v>
      </c>
      <c r="BD110" s="22">
        <v>0</v>
      </c>
      <c r="BE110" s="23">
        <v>0</v>
      </c>
      <c r="BF110" s="21">
        <v>0.013382976800000002</v>
      </c>
      <c r="BG110" s="22">
        <v>0</v>
      </c>
      <c r="BH110" s="22">
        <v>0</v>
      </c>
      <c r="BI110" s="22">
        <v>0</v>
      </c>
      <c r="BJ110" s="23">
        <v>2.4377006666666667</v>
      </c>
      <c r="BK110" s="24">
        <f t="shared" si="5"/>
        <v>76.11588945332436</v>
      </c>
    </row>
    <row r="111" spans="1:63" s="25" customFormat="1" ht="15">
      <c r="A111" s="20"/>
      <c r="B111" s="7" t="s">
        <v>191</v>
      </c>
      <c r="C111" s="21">
        <v>0</v>
      </c>
      <c r="D111" s="22">
        <v>0</v>
      </c>
      <c r="E111" s="22">
        <v>0</v>
      </c>
      <c r="F111" s="22">
        <v>0</v>
      </c>
      <c r="G111" s="23">
        <v>0</v>
      </c>
      <c r="H111" s="21">
        <v>0.16485760780000003</v>
      </c>
      <c r="I111" s="22">
        <v>16.35945469833333</v>
      </c>
      <c r="J111" s="22">
        <v>0</v>
      </c>
      <c r="K111" s="22">
        <v>0</v>
      </c>
      <c r="L111" s="23">
        <v>16.846620174499996</v>
      </c>
      <c r="M111" s="21">
        <v>0</v>
      </c>
      <c r="N111" s="22">
        <v>0</v>
      </c>
      <c r="O111" s="22">
        <v>0</v>
      </c>
      <c r="P111" s="22">
        <v>0</v>
      </c>
      <c r="Q111" s="23">
        <v>0</v>
      </c>
      <c r="R111" s="21">
        <v>7.061752203033333</v>
      </c>
      <c r="S111" s="22">
        <v>0</v>
      </c>
      <c r="T111" s="22">
        <v>0</v>
      </c>
      <c r="U111" s="22">
        <v>0</v>
      </c>
      <c r="V111" s="23">
        <v>12.777833256666666</v>
      </c>
      <c r="W111" s="21">
        <v>0</v>
      </c>
      <c r="X111" s="22">
        <v>0</v>
      </c>
      <c r="Y111" s="22">
        <v>0</v>
      </c>
      <c r="Z111" s="22">
        <v>0</v>
      </c>
      <c r="AA111" s="23">
        <v>0</v>
      </c>
      <c r="AB111" s="21">
        <v>0</v>
      </c>
      <c r="AC111" s="22">
        <v>0</v>
      </c>
      <c r="AD111" s="22">
        <v>0</v>
      </c>
      <c r="AE111" s="22">
        <v>0</v>
      </c>
      <c r="AF111" s="23">
        <v>0</v>
      </c>
      <c r="AG111" s="21">
        <v>0</v>
      </c>
      <c r="AH111" s="22">
        <v>0</v>
      </c>
      <c r="AI111" s="22">
        <v>0</v>
      </c>
      <c r="AJ111" s="22">
        <v>0</v>
      </c>
      <c r="AK111" s="23">
        <v>0</v>
      </c>
      <c r="AL111" s="21">
        <v>0</v>
      </c>
      <c r="AM111" s="22">
        <v>0</v>
      </c>
      <c r="AN111" s="22">
        <v>0</v>
      </c>
      <c r="AO111" s="22">
        <v>0</v>
      </c>
      <c r="AP111" s="23">
        <v>0</v>
      </c>
      <c r="AQ111" s="21">
        <v>0</v>
      </c>
      <c r="AR111" s="22">
        <v>0</v>
      </c>
      <c r="AS111" s="22">
        <v>0</v>
      </c>
      <c r="AT111" s="22">
        <v>0</v>
      </c>
      <c r="AU111" s="23">
        <v>0</v>
      </c>
      <c r="AV111" s="21">
        <v>0.5085532360333334</v>
      </c>
      <c r="AW111" s="22">
        <v>0.1383076409960175</v>
      </c>
      <c r="AX111" s="22">
        <v>0</v>
      </c>
      <c r="AY111" s="22">
        <v>0</v>
      </c>
      <c r="AZ111" s="23">
        <v>5.290232652799999</v>
      </c>
      <c r="BA111" s="21">
        <v>0</v>
      </c>
      <c r="BB111" s="22">
        <v>0</v>
      </c>
      <c r="BC111" s="22">
        <v>0</v>
      </c>
      <c r="BD111" s="22">
        <v>0</v>
      </c>
      <c r="BE111" s="23">
        <v>0</v>
      </c>
      <c r="BF111" s="21">
        <v>0.050482288599999994</v>
      </c>
      <c r="BG111" s="22">
        <v>0</v>
      </c>
      <c r="BH111" s="22">
        <v>0</v>
      </c>
      <c r="BI111" s="22">
        <v>0</v>
      </c>
      <c r="BJ111" s="23">
        <v>1.2401585053333335</v>
      </c>
      <c r="BK111" s="24">
        <f t="shared" si="5"/>
        <v>60.43825226409602</v>
      </c>
    </row>
    <row r="112" spans="1:63" s="25" customFormat="1" ht="15">
      <c r="A112" s="20"/>
      <c r="B112" s="7" t="s">
        <v>192</v>
      </c>
      <c r="C112" s="21">
        <v>0</v>
      </c>
      <c r="D112" s="22">
        <v>0</v>
      </c>
      <c r="E112" s="22">
        <v>0</v>
      </c>
      <c r="F112" s="22">
        <v>0</v>
      </c>
      <c r="G112" s="23">
        <v>0</v>
      </c>
      <c r="H112" s="21">
        <v>0.04938187706666667</v>
      </c>
      <c r="I112" s="22">
        <v>50.534178749999995</v>
      </c>
      <c r="J112" s="22">
        <v>0</v>
      </c>
      <c r="K112" s="22">
        <v>0</v>
      </c>
      <c r="L112" s="23">
        <v>0.6688275161</v>
      </c>
      <c r="M112" s="21">
        <v>0</v>
      </c>
      <c r="N112" s="22">
        <v>0</v>
      </c>
      <c r="O112" s="22">
        <v>0</v>
      </c>
      <c r="P112" s="22">
        <v>0</v>
      </c>
      <c r="Q112" s="23">
        <v>0</v>
      </c>
      <c r="R112" s="21">
        <v>0.0012863245666666664</v>
      </c>
      <c r="S112" s="22">
        <v>0</v>
      </c>
      <c r="T112" s="22">
        <v>0</v>
      </c>
      <c r="U112" s="22">
        <v>0</v>
      </c>
      <c r="V112" s="23">
        <v>0</v>
      </c>
      <c r="W112" s="21">
        <v>0</v>
      </c>
      <c r="X112" s="22">
        <v>0</v>
      </c>
      <c r="Y112" s="22">
        <v>0</v>
      </c>
      <c r="Z112" s="22">
        <v>0</v>
      </c>
      <c r="AA112" s="23">
        <v>0</v>
      </c>
      <c r="AB112" s="21">
        <v>0</v>
      </c>
      <c r="AC112" s="22">
        <v>0</v>
      </c>
      <c r="AD112" s="22">
        <v>0</v>
      </c>
      <c r="AE112" s="22">
        <v>0</v>
      </c>
      <c r="AF112" s="23">
        <v>0</v>
      </c>
      <c r="AG112" s="21">
        <v>0</v>
      </c>
      <c r="AH112" s="22">
        <v>0</v>
      </c>
      <c r="AI112" s="22">
        <v>0</v>
      </c>
      <c r="AJ112" s="22">
        <v>0</v>
      </c>
      <c r="AK112" s="23">
        <v>0</v>
      </c>
      <c r="AL112" s="21">
        <v>0</v>
      </c>
      <c r="AM112" s="22">
        <v>0</v>
      </c>
      <c r="AN112" s="22">
        <v>0</v>
      </c>
      <c r="AO112" s="22">
        <v>0</v>
      </c>
      <c r="AP112" s="23">
        <v>0</v>
      </c>
      <c r="AQ112" s="21">
        <v>0</v>
      </c>
      <c r="AR112" s="22">
        <v>0</v>
      </c>
      <c r="AS112" s="22">
        <v>0</v>
      </c>
      <c r="AT112" s="22">
        <v>0</v>
      </c>
      <c r="AU112" s="23">
        <v>0</v>
      </c>
      <c r="AV112" s="21">
        <v>0.029915879666666666</v>
      </c>
      <c r="AW112" s="22">
        <v>4.884205333322512</v>
      </c>
      <c r="AX112" s="22">
        <v>0</v>
      </c>
      <c r="AY112" s="22">
        <v>0</v>
      </c>
      <c r="AZ112" s="23">
        <v>4.298100693333334</v>
      </c>
      <c r="BA112" s="21">
        <v>0</v>
      </c>
      <c r="BB112" s="22">
        <v>0</v>
      </c>
      <c r="BC112" s="22">
        <v>0</v>
      </c>
      <c r="BD112" s="22">
        <v>0</v>
      </c>
      <c r="BE112" s="23">
        <v>0</v>
      </c>
      <c r="BF112" s="21">
        <v>0.002564207966666666</v>
      </c>
      <c r="BG112" s="22">
        <v>0</v>
      </c>
      <c r="BH112" s="22">
        <v>0</v>
      </c>
      <c r="BI112" s="22">
        <v>0</v>
      </c>
      <c r="BJ112" s="23">
        <v>0</v>
      </c>
      <c r="BK112" s="24">
        <f t="shared" si="5"/>
        <v>60.4684605820225</v>
      </c>
    </row>
    <row r="113" spans="1:63" s="25" customFormat="1" ht="15">
      <c r="A113" s="20"/>
      <c r="B113" s="7" t="s">
        <v>193</v>
      </c>
      <c r="C113" s="21">
        <v>0</v>
      </c>
      <c r="D113" s="22">
        <v>0</v>
      </c>
      <c r="E113" s="22">
        <v>0</v>
      </c>
      <c r="F113" s="22">
        <v>0</v>
      </c>
      <c r="G113" s="23">
        <v>0</v>
      </c>
      <c r="H113" s="21">
        <v>0.16728358143333333</v>
      </c>
      <c r="I113" s="22">
        <v>3.715309120833333</v>
      </c>
      <c r="J113" s="22">
        <v>0</v>
      </c>
      <c r="K113" s="22">
        <v>0</v>
      </c>
      <c r="L113" s="23">
        <v>3.1748644837</v>
      </c>
      <c r="M113" s="21">
        <v>0</v>
      </c>
      <c r="N113" s="22">
        <v>0</v>
      </c>
      <c r="O113" s="22">
        <v>0</v>
      </c>
      <c r="P113" s="22">
        <v>0</v>
      </c>
      <c r="Q113" s="23">
        <v>0</v>
      </c>
      <c r="R113" s="21">
        <v>0.1150595322</v>
      </c>
      <c r="S113" s="22">
        <v>0</v>
      </c>
      <c r="T113" s="22">
        <v>1.1637616666666666</v>
      </c>
      <c r="U113" s="22">
        <v>0</v>
      </c>
      <c r="V113" s="23">
        <v>0.017456425</v>
      </c>
      <c r="W113" s="21">
        <v>0</v>
      </c>
      <c r="X113" s="22">
        <v>0</v>
      </c>
      <c r="Y113" s="22">
        <v>0</v>
      </c>
      <c r="Z113" s="22">
        <v>0</v>
      </c>
      <c r="AA113" s="23">
        <v>0</v>
      </c>
      <c r="AB113" s="21">
        <v>0</v>
      </c>
      <c r="AC113" s="22">
        <v>0</v>
      </c>
      <c r="AD113" s="22">
        <v>0</v>
      </c>
      <c r="AE113" s="22">
        <v>0</v>
      </c>
      <c r="AF113" s="23">
        <v>0</v>
      </c>
      <c r="AG113" s="21">
        <v>0</v>
      </c>
      <c r="AH113" s="22">
        <v>0</v>
      </c>
      <c r="AI113" s="22">
        <v>0</v>
      </c>
      <c r="AJ113" s="22">
        <v>0</v>
      </c>
      <c r="AK113" s="23">
        <v>0</v>
      </c>
      <c r="AL113" s="21">
        <v>0</v>
      </c>
      <c r="AM113" s="22">
        <v>0</v>
      </c>
      <c r="AN113" s="22">
        <v>0</v>
      </c>
      <c r="AO113" s="22">
        <v>0</v>
      </c>
      <c r="AP113" s="23">
        <v>0</v>
      </c>
      <c r="AQ113" s="21">
        <v>0</v>
      </c>
      <c r="AR113" s="22">
        <v>0</v>
      </c>
      <c r="AS113" s="22">
        <v>0</v>
      </c>
      <c r="AT113" s="22">
        <v>0</v>
      </c>
      <c r="AU113" s="23">
        <v>0</v>
      </c>
      <c r="AV113" s="21">
        <v>1.1753734986333337</v>
      </c>
      <c r="AW113" s="22">
        <v>2.5357922285552745</v>
      </c>
      <c r="AX113" s="22">
        <v>0</v>
      </c>
      <c r="AY113" s="22">
        <v>0</v>
      </c>
      <c r="AZ113" s="23">
        <v>10.328647065266667</v>
      </c>
      <c r="BA113" s="21">
        <v>0</v>
      </c>
      <c r="BB113" s="22">
        <v>0</v>
      </c>
      <c r="BC113" s="22">
        <v>0</v>
      </c>
      <c r="BD113" s="22">
        <v>0</v>
      </c>
      <c r="BE113" s="23">
        <v>0</v>
      </c>
      <c r="BF113" s="21">
        <v>0.07666553583333335</v>
      </c>
      <c r="BG113" s="22">
        <v>0.5747041666666667</v>
      </c>
      <c r="BH113" s="22">
        <v>0</v>
      </c>
      <c r="BI113" s="22">
        <v>0</v>
      </c>
      <c r="BJ113" s="23">
        <v>0.6836107900999999</v>
      </c>
      <c r="BK113" s="24">
        <f t="shared" si="5"/>
        <v>23.72852809488861</v>
      </c>
    </row>
    <row r="114" spans="1:63" s="25" customFormat="1" ht="15">
      <c r="A114" s="20"/>
      <c r="B114" s="7" t="s">
        <v>194</v>
      </c>
      <c r="C114" s="21">
        <v>0</v>
      </c>
      <c r="D114" s="22">
        <v>0</v>
      </c>
      <c r="E114" s="22">
        <v>0</v>
      </c>
      <c r="F114" s="22">
        <v>0</v>
      </c>
      <c r="G114" s="23">
        <v>0</v>
      </c>
      <c r="H114" s="21">
        <v>0.36711792416666655</v>
      </c>
      <c r="I114" s="22">
        <v>16.3228918615</v>
      </c>
      <c r="J114" s="22">
        <v>0</v>
      </c>
      <c r="K114" s="22">
        <v>0</v>
      </c>
      <c r="L114" s="23">
        <v>4.4459411976</v>
      </c>
      <c r="M114" s="21">
        <v>0</v>
      </c>
      <c r="N114" s="22">
        <v>0</v>
      </c>
      <c r="O114" s="22">
        <v>0</v>
      </c>
      <c r="P114" s="22">
        <v>0</v>
      </c>
      <c r="Q114" s="23">
        <v>0</v>
      </c>
      <c r="R114" s="21">
        <v>0.05966627166666668</v>
      </c>
      <c r="S114" s="22">
        <v>0.005244092000000001</v>
      </c>
      <c r="T114" s="22">
        <v>0</v>
      </c>
      <c r="U114" s="22">
        <v>0</v>
      </c>
      <c r="V114" s="23">
        <v>0.12454718500000002</v>
      </c>
      <c r="W114" s="21">
        <v>0</v>
      </c>
      <c r="X114" s="22">
        <v>0</v>
      </c>
      <c r="Y114" s="22">
        <v>0</v>
      </c>
      <c r="Z114" s="22">
        <v>0</v>
      </c>
      <c r="AA114" s="23">
        <v>0</v>
      </c>
      <c r="AB114" s="21">
        <v>0</v>
      </c>
      <c r="AC114" s="22">
        <v>0</v>
      </c>
      <c r="AD114" s="22">
        <v>0</v>
      </c>
      <c r="AE114" s="22">
        <v>0</v>
      </c>
      <c r="AF114" s="23">
        <v>0</v>
      </c>
      <c r="AG114" s="21">
        <v>0</v>
      </c>
      <c r="AH114" s="22">
        <v>0</v>
      </c>
      <c r="AI114" s="22">
        <v>0</v>
      </c>
      <c r="AJ114" s="22">
        <v>0</v>
      </c>
      <c r="AK114" s="23">
        <v>0</v>
      </c>
      <c r="AL114" s="21">
        <v>0</v>
      </c>
      <c r="AM114" s="22">
        <v>0</v>
      </c>
      <c r="AN114" s="22">
        <v>0</v>
      </c>
      <c r="AO114" s="22">
        <v>0</v>
      </c>
      <c r="AP114" s="23">
        <v>0</v>
      </c>
      <c r="AQ114" s="21">
        <v>0</v>
      </c>
      <c r="AR114" s="22">
        <v>0</v>
      </c>
      <c r="AS114" s="22">
        <v>0</v>
      </c>
      <c r="AT114" s="22">
        <v>0</v>
      </c>
      <c r="AU114" s="23">
        <v>0</v>
      </c>
      <c r="AV114" s="21">
        <v>18.837920809433328</v>
      </c>
      <c r="AW114" s="22">
        <v>29.138333150728428</v>
      </c>
      <c r="AX114" s="22">
        <v>0</v>
      </c>
      <c r="AY114" s="22">
        <v>0</v>
      </c>
      <c r="AZ114" s="23">
        <v>59.16956682623333</v>
      </c>
      <c r="BA114" s="21">
        <v>0</v>
      </c>
      <c r="BB114" s="22">
        <v>0</v>
      </c>
      <c r="BC114" s="22">
        <v>0</v>
      </c>
      <c r="BD114" s="22">
        <v>0</v>
      </c>
      <c r="BE114" s="23">
        <v>0</v>
      </c>
      <c r="BF114" s="21">
        <v>0.21627391080000002</v>
      </c>
      <c r="BG114" s="22">
        <v>0.06483808333333334</v>
      </c>
      <c r="BH114" s="22">
        <v>0</v>
      </c>
      <c r="BI114" s="22">
        <v>0</v>
      </c>
      <c r="BJ114" s="23">
        <v>3.8124295319333332</v>
      </c>
      <c r="BK114" s="24">
        <f t="shared" si="5"/>
        <v>132.5647708443951</v>
      </c>
    </row>
    <row r="115" spans="1:63" s="25" customFormat="1" ht="15">
      <c r="A115" s="20"/>
      <c r="B115" s="7" t="s">
        <v>195</v>
      </c>
      <c r="C115" s="21">
        <v>0</v>
      </c>
      <c r="D115" s="22">
        <v>0</v>
      </c>
      <c r="E115" s="22">
        <v>0</v>
      </c>
      <c r="F115" s="22">
        <v>0</v>
      </c>
      <c r="G115" s="23">
        <v>0</v>
      </c>
      <c r="H115" s="21">
        <v>2.0110375946</v>
      </c>
      <c r="I115" s="22">
        <v>6.4742409</v>
      </c>
      <c r="J115" s="22">
        <v>0</v>
      </c>
      <c r="K115" s="22">
        <v>0</v>
      </c>
      <c r="L115" s="23">
        <v>0.04024184916666667</v>
      </c>
      <c r="M115" s="21">
        <v>0</v>
      </c>
      <c r="N115" s="22">
        <v>0</v>
      </c>
      <c r="O115" s="22">
        <v>0</v>
      </c>
      <c r="P115" s="22">
        <v>0</v>
      </c>
      <c r="Q115" s="23">
        <v>0</v>
      </c>
      <c r="R115" s="21">
        <v>0.0031736471666666674</v>
      </c>
      <c r="S115" s="22">
        <v>0</v>
      </c>
      <c r="T115" s="22">
        <v>0</v>
      </c>
      <c r="U115" s="22">
        <v>0</v>
      </c>
      <c r="V115" s="23">
        <v>0.06347295</v>
      </c>
      <c r="W115" s="21">
        <v>0</v>
      </c>
      <c r="X115" s="22">
        <v>0</v>
      </c>
      <c r="Y115" s="22">
        <v>0</v>
      </c>
      <c r="Z115" s="22">
        <v>0</v>
      </c>
      <c r="AA115" s="23">
        <v>0</v>
      </c>
      <c r="AB115" s="21">
        <v>0</v>
      </c>
      <c r="AC115" s="22">
        <v>0</v>
      </c>
      <c r="AD115" s="22">
        <v>0</v>
      </c>
      <c r="AE115" s="22">
        <v>0</v>
      </c>
      <c r="AF115" s="23">
        <v>0</v>
      </c>
      <c r="AG115" s="21">
        <v>0</v>
      </c>
      <c r="AH115" s="22">
        <v>0</v>
      </c>
      <c r="AI115" s="22">
        <v>0</v>
      </c>
      <c r="AJ115" s="22">
        <v>0</v>
      </c>
      <c r="AK115" s="23">
        <v>0</v>
      </c>
      <c r="AL115" s="21">
        <v>0</v>
      </c>
      <c r="AM115" s="22">
        <v>0</v>
      </c>
      <c r="AN115" s="22">
        <v>0</v>
      </c>
      <c r="AO115" s="22">
        <v>0</v>
      </c>
      <c r="AP115" s="23">
        <v>0</v>
      </c>
      <c r="AQ115" s="21">
        <v>0</v>
      </c>
      <c r="AR115" s="22">
        <v>0</v>
      </c>
      <c r="AS115" s="22">
        <v>0</v>
      </c>
      <c r="AT115" s="22">
        <v>0</v>
      </c>
      <c r="AU115" s="23">
        <v>0</v>
      </c>
      <c r="AV115" s="21">
        <v>0.03610056959999999</v>
      </c>
      <c r="AW115" s="22">
        <v>11.156078799864567</v>
      </c>
      <c r="AX115" s="22">
        <v>0</v>
      </c>
      <c r="AY115" s="22">
        <v>0</v>
      </c>
      <c r="AZ115" s="23">
        <v>10.710874573600002</v>
      </c>
      <c r="BA115" s="21">
        <v>0</v>
      </c>
      <c r="BB115" s="22">
        <v>0</v>
      </c>
      <c r="BC115" s="22">
        <v>0</v>
      </c>
      <c r="BD115" s="22">
        <v>0</v>
      </c>
      <c r="BE115" s="23">
        <v>0</v>
      </c>
      <c r="BF115" s="21">
        <v>0.025696586</v>
      </c>
      <c r="BG115" s="22">
        <v>0</v>
      </c>
      <c r="BH115" s="22">
        <v>0</v>
      </c>
      <c r="BI115" s="22">
        <v>0</v>
      </c>
      <c r="BJ115" s="23">
        <v>0.6267271976333333</v>
      </c>
      <c r="BK115" s="24">
        <f aca="true" t="shared" si="6" ref="BK115:BK134">SUM(C115:BJ115)</f>
        <v>31.147644667631234</v>
      </c>
    </row>
    <row r="116" spans="1:63" s="25" customFormat="1" ht="15">
      <c r="A116" s="20"/>
      <c r="B116" s="7" t="s">
        <v>196</v>
      </c>
      <c r="C116" s="21">
        <v>0</v>
      </c>
      <c r="D116" s="22">
        <v>0</v>
      </c>
      <c r="E116" s="22">
        <v>0</v>
      </c>
      <c r="F116" s="22">
        <v>0</v>
      </c>
      <c r="G116" s="23">
        <v>0</v>
      </c>
      <c r="H116" s="21">
        <v>0.10061923039999998</v>
      </c>
      <c r="I116" s="22">
        <v>0.6534443333333333</v>
      </c>
      <c r="J116" s="22">
        <v>0</v>
      </c>
      <c r="K116" s="22">
        <v>0</v>
      </c>
      <c r="L116" s="23">
        <v>13.017450836633333</v>
      </c>
      <c r="M116" s="21">
        <v>0</v>
      </c>
      <c r="N116" s="22">
        <v>0</v>
      </c>
      <c r="O116" s="22">
        <v>0</v>
      </c>
      <c r="P116" s="22">
        <v>0</v>
      </c>
      <c r="Q116" s="23">
        <v>0</v>
      </c>
      <c r="R116" s="21">
        <v>0.017642996999999997</v>
      </c>
      <c r="S116" s="22">
        <v>1.3068886666666666</v>
      </c>
      <c r="T116" s="22">
        <v>0</v>
      </c>
      <c r="U116" s="22">
        <v>0</v>
      </c>
      <c r="V116" s="23">
        <v>0</v>
      </c>
      <c r="W116" s="21">
        <v>0</v>
      </c>
      <c r="X116" s="22">
        <v>0</v>
      </c>
      <c r="Y116" s="22">
        <v>0</v>
      </c>
      <c r="Z116" s="22">
        <v>0</v>
      </c>
      <c r="AA116" s="23">
        <v>0</v>
      </c>
      <c r="AB116" s="21">
        <v>0</v>
      </c>
      <c r="AC116" s="22">
        <v>0</v>
      </c>
      <c r="AD116" s="22">
        <v>0</v>
      </c>
      <c r="AE116" s="22">
        <v>0</v>
      </c>
      <c r="AF116" s="23">
        <v>0</v>
      </c>
      <c r="AG116" s="21">
        <v>0</v>
      </c>
      <c r="AH116" s="22">
        <v>0</v>
      </c>
      <c r="AI116" s="22">
        <v>0</v>
      </c>
      <c r="AJ116" s="22">
        <v>0</v>
      </c>
      <c r="AK116" s="23">
        <v>0</v>
      </c>
      <c r="AL116" s="21">
        <v>0</v>
      </c>
      <c r="AM116" s="22">
        <v>0</v>
      </c>
      <c r="AN116" s="22">
        <v>0</v>
      </c>
      <c r="AO116" s="22">
        <v>0</v>
      </c>
      <c r="AP116" s="23">
        <v>0</v>
      </c>
      <c r="AQ116" s="21">
        <v>0</v>
      </c>
      <c r="AR116" s="22">
        <v>0</v>
      </c>
      <c r="AS116" s="22">
        <v>0</v>
      </c>
      <c r="AT116" s="22">
        <v>0</v>
      </c>
      <c r="AU116" s="23">
        <v>0</v>
      </c>
      <c r="AV116" s="21">
        <v>146.45206220376664</v>
      </c>
      <c r="AW116" s="22">
        <v>150.14022724830508</v>
      </c>
      <c r="AX116" s="22">
        <v>0</v>
      </c>
      <c r="AY116" s="22">
        <v>0</v>
      </c>
      <c r="AZ116" s="23">
        <v>160.64198333860003</v>
      </c>
      <c r="BA116" s="21">
        <v>0</v>
      </c>
      <c r="BB116" s="22">
        <v>0</v>
      </c>
      <c r="BC116" s="22">
        <v>0</v>
      </c>
      <c r="BD116" s="22">
        <v>0</v>
      </c>
      <c r="BE116" s="23">
        <v>0</v>
      </c>
      <c r="BF116" s="21">
        <v>50.37747805516666</v>
      </c>
      <c r="BG116" s="22">
        <v>6.394717664133332</v>
      </c>
      <c r="BH116" s="22">
        <v>0</v>
      </c>
      <c r="BI116" s="22">
        <v>0</v>
      </c>
      <c r="BJ116" s="23">
        <v>0.6749149274</v>
      </c>
      <c r="BK116" s="24">
        <f t="shared" si="6"/>
        <v>529.7774295014051</v>
      </c>
    </row>
    <row r="117" spans="1:63" s="25" customFormat="1" ht="15">
      <c r="A117" s="20"/>
      <c r="B117" s="7" t="s">
        <v>197</v>
      </c>
      <c r="C117" s="21">
        <v>0</v>
      </c>
      <c r="D117" s="22">
        <v>0</v>
      </c>
      <c r="E117" s="22">
        <v>0</v>
      </c>
      <c r="F117" s="22">
        <v>0</v>
      </c>
      <c r="G117" s="23">
        <v>0</v>
      </c>
      <c r="H117" s="21">
        <v>0.1019889152</v>
      </c>
      <c r="I117" s="22">
        <v>44.77986333333334</v>
      </c>
      <c r="J117" s="22">
        <v>0</v>
      </c>
      <c r="K117" s="22">
        <v>0</v>
      </c>
      <c r="L117" s="23">
        <v>5.0813769620333336</v>
      </c>
      <c r="M117" s="21">
        <v>0</v>
      </c>
      <c r="N117" s="22">
        <v>0</v>
      </c>
      <c r="O117" s="22">
        <v>0</v>
      </c>
      <c r="P117" s="22">
        <v>0</v>
      </c>
      <c r="Q117" s="23">
        <v>0</v>
      </c>
      <c r="R117" s="21">
        <v>0.0019191363333333333</v>
      </c>
      <c r="S117" s="22">
        <v>0</v>
      </c>
      <c r="T117" s="22">
        <v>0</v>
      </c>
      <c r="U117" s="22">
        <v>0</v>
      </c>
      <c r="V117" s="23">
        <v>0</v>
      </c>
      <c r="W117" s="21">
        <v>0</v>
      </c>
      <c r="X117" s="22">
        <v>0</v>
      </c>
      <c r="Y117" s="22">
        <v>0</v>
      </c>
      <c r="Z117" s="22">
        <v>0</v>
      </c>
      <c r="AA117" s="23">
        <v>0</v>
      </c>
      <c r="AB117" s="21">
        <v>0</v>
      </c>
      <c r="AC117" s="22">
        <v>0</v>
      </c>
      <c r="AD117" s="22">
        <v>0</v>
      </c>
      <c r="AE117" s="22">
        <v>0</v>
      </c>
      <c r="AF117" s="23">
        <v>0</v>
      </c>
      <c r="AG117" s="21">
        <v>0</v>
      </c>
      <c r="AH117" s="22">
        <v>0</v>
      </c>
      <c r="AI117" s="22">
        <v>0</v>
      </c>
      <c r="AJ117" s="22">
        <v>0</v>
      </c>
      <c r="AK117" s="23">
        <v>0</v>
      </c>
      <c r="AL117" s="21">
        <v>0</v>
      </c>
      <c r="AM117" s="22">
        <v>0</v>
      </c>
      <c r="AN117" s="22">
        <v>0</v>
      </c>
      <c r="AO117" s="22">
        <v>0</v>
      </c>
      <c r="AP117" s="23">
        <v>0</v>
      </c>
      <c r="AQ117" s="21">
        <v>0</v>
      </c>
      <c r="AR117" s="22">
        <v>0</v>
      </c>
      <c r="AS117" s="22">
        <v>0</v>
      </c>
      <c r="AT117" s="22">
        <v>0</v>
      </c>
      <c r="AU117" s="23">
        <v>0</v>
      </c>
      <c r="AV117" s="21">
        <v>0.20104670260000002</v>
      </c>
      <c r="AW117" s="22">
        <v>0</v>
      </c>
      <c r="AX117" s="22">
        <v>0</v>
      </c>
      <c r="AY117" s="22">
        <v>0</v>
      </c>
      <c r="AZ117" s="23">
        <v>5.168691783133333</v>
      </c>
      <c r="BA117" s="21">
        <v>0</v>
      </c>
      <c r="BB117" s="22">
        <v>0</v>
      </c>
      <c r="BC117" s="22">
        <v>0</v>
      </c>
      <c r="BD117" s="22">
        <v>0</v>
      </c>
      <c r="BE117" s="23">
        <v>0</v>
      </c>
      <c r="BF117" s="21">
        <v>0.025513539875498703</v>
      </c>
      <c r="BG117" s="22">
        <v>0</v>
      </c>
      <c r="BH117" s="22">
        <v>0</v>
      </c>
      <c r="BI117" s="22">
        <v>0</v>
      </c>
      <c r="BJ117" s="23">
        <v>0.051027079999999995</v>
      </c>
      <c r="BK117" s="24">
        <f t="shared" si="6"/>
        <v>55.41142745250884</v>
      </c>
    </row>
    <row r="118" spans="1:63" s="25" customFormat="1" ht="15">
      <c r="A118" s="20"/>
      <c r="B118" s="7" t="s">
        <v>198</v>
      </c>
      <c r="C118" s="21">
        <v>0</v>
      </c>
      <c r="D118" s="22">
        <v>0</v>
      </c>
      <c r="E118" s="22">
        <v>0</v>
      </c>
      <c r="F118" s="22">
        <v>0</v>
      </c>
      <c r="G118" s="23">
        <v>0</v>
      </c>
      <c r="H118" s="21">
        <v>0.22206678636666666</v>
      </c>
      <c r="I118" s="22">
        <v>0</v>
      </c>
      <c r="J118" s="22">
        <v>0</v>
      </c>
      <c r="K118" s="22">
        <v>0</v>
      </c>
      <c r="L118" s="23">
        <v>0.184231918</v>
      </c>
      <c r="M118" s="21">
        <v>0</v>
      </c>
      <c r="N118" s="22">
        <v>0</v>
      </c>
      <c r="O118" s="22">
        <v>0</v>
      </c>
      <c r="P118" s="22">
        <v>0</v>
      </c>
      <c r="Q118" s="23">
        <v>0</v>
      </c>
      <c r="R118" s="21">
        <v>0.0245207269</v>
      </c>
      <c r="S118" s="22">
        <v>0</v>
      </c>
      <c r="T118" s="22">
        <v>0</v>
      </c>
      <c r="U118" s="22">
        <v>0</v>
      </c>
      <c r="V118" s="23">
        <v>0.006120661666666667</v>
      </c>
      <c r="W118" s="21">
        <v>0</v>
      </c>
      <c r="X118" s="22">
        <v>0</v>
      </c>
      <c r="Y118" s="22">
        <v>0</v>
      </c>
      <c r="Z118" s="22">
        <v>0</v>
      </c>
      <c r="AA118" s="23">
        <v>0</v>
      </c>
      <c r="AB118" s="21">
        <v>0</v>
      </c>
      <c r="AC118" s="22">
        <v>0</v>
      </c>
      <c r="AD118" s="22">
        <v>0</v>
      </c>
      <c r="AE118" s="22">
        <v>0</v>
      </c>
      <c r="AF118" s="23">
        <v>0</v>
      </c>
      <c r="AG118" s="21">
        <v>0</v>
      </c>
      <c r="AH118" s="22">
        <v>0</v>
      </c>
      <c r="AI118" s="22">
        <v>0</v>
      </c>
      <c r="AJ118" s="22">
        <v>0</v>
      </c>
      <c r="AK118" s="23">
        <v>0</v>
      </c>
      <c r="AL118" s="21">
        <v>0</v>
      </c>
      <c r="AM118" s="22">
        <v>0</v>
      </c>
      <c r="AN118" s="22">
        <v>0</v>
      </c>
      <c r="AO118" s="22">
        <v>0</v>
      </c>
      <c r="AP118" s="23">
        <v>0</v>
      </c>
      <c r="AQ118" s="21">
        <v>0</v>
      </c>
      <c r="AR118" s="22">
        <v>0</v>
      </c>
      <c r="AS118" s="22">
        <v>0</v>
      </c>
      <c r="AT118" s="22">
        <v>0</v>
      </c>
      <c r="AU118" s="23">
        <v>0</v>
      </c>
      <c r="AV118" s="21">
        <v>1.4143925203333332</v>
      </c>
      <c r="AW118" s="22">
        <v>0.38700778677533354</v>
      </c>
      <c r="AX118" s="22">
        <v>0</v>
      </c>
      <c r="AY118" s="22">
        <v>0</v>
      </c>
      <c r="AZ118" s="23">
        <v>26.088350245166666</v>
      </c>
      <c r="BA118" s="21">
        <v>0</v>
      </c>
      <c r="BB118" s="22">
        <v>0</v>
      </c>
      <c r="BC118" s="22">
        <v>0</v>
      </c>
      <c r="BD118" s="22">
        <v>0</v>
      </c>
      <c r="BE118" s="23">
        <v>0</v>
      </c>
      <c r="BF118" s="21">
        <v>0.007834157533333334</v>
      </c>
      <c r="BG118" s="22">
        <v>0.6046996666666667</v>
      </c>
      <c r="BH118" s="22">
        <v>0</v>
      </c>
      <c r="BI118" s="22">
        <v>0</v>
      </c>
      <c r="BJ118" s="23">
        <v>0.3507258066666667</v>
      </c>
      <c r="BK118" s="24">
        <f t="shared" si="6"/>
        <v>29.28995027607533</v>
      </c>
    </row>
    <row r="119" spans="1:63" s="25" customFormat="1" ht="15">
      <c r="A119" s="20"/>
      <c r="B119" s="7" t="s">
        <v>199</v>
      </c>
      <c r="C119" s="21">
        <v>0</v>
      </c>
      <c r="D119" s="22">
        <v>0</v>
      </c>
      <c r="E119" s="22">
        <v>0</v>
      </c>
      <c r="F119" s="22">
        <v>0</v>
      </c>
      <c r="G119" s="23">
        <v>0</v>
      </c>
      <c r="H119" s="21">
        <v>0.0859079411</v>
      </c>
      <c r="I119" s="22">
        <v>86.05878605333334</v>
      </c>
      <c r="J119" s="22">
        <v>0</v>
      </c>
      <c r="K119" s="22">
        <v>0</v>
      </c>
      <c r="L119" s="23">
        <v>1.9758580647333341</v>
      </c>
      <c r="M119" s="21">
        <v>0</v>
      </c>
      <c r="N119" s="22">
        <v>0</v>
      </c>
      <c r="O119" s="22">
        <v>0</v>
      </c>
      <c r="P119" s="22">
        <v>0</v>
      </c>
      <c r="Q119" s="23">
        <v>0</v>
      </c>
      <c r="R119" s="21">
        <v>0.006960125333333334</v>
      </c>
      <c r="S119" s="22">
        <v>0</v>
      </c>
      <c r="T119" s="22">
        <v>0</v>
      </c>
      <c r="U119" s="22">
        <v>0</v>
      </c>
      <c r="V119" s="23">
        <v>0.0015185728000000004</v>
      </c>
      <c r="W119" s="21">
        <v>0</v>
      </c>
      <c r="X119" s="22">
        <v>0</v>
      </c>
      <c r="Y119" s="22">
        <v>0</v>
      </c>
      <c r="Z119" s="22">
        <v>0</v>
      </c>
      <c r="AA119" s="23">
        <v>0</v>
      </c>
      <c r="AB119" s="21">
        <v>0</v>
      </c>
      <c r="AC119" s="22">
        <v>0</v>
      </c>
      <c r="AD119" s="22">
        <v>0</v>
      </c>
      <c r="AE119" s="22">
        <v>0</v>
      </c>
      <c r="AF119" s="23">
        <v>0</v>
      </c>
      <c r="AG119" s="21">
        <v>0</v>
      </c>
      <c r="AH119" s="22">
        <v>0</v>
      </c>
      <c r="AI119" s="22">
        <v>0</v>
      </c>
      <c r="AJ119" s="22">
        <v>0</v>
      </c>
      <c r="AK119" s="23">
        <v>0</v>
      </c>
      <c r="AL119" s="21">
        <v>0</v>
      </c>
      <c r="AM119" s="22">
        <v>0</v>
      </c>
      <c r="AN119" s="22">
        <v>0</v>
      </c>
      <c r="AO119" s="22">
        <v>0</v>
      </c>
      <c r="AP119" s="23">
        <v>0</v>
      </c>
      <c r="AQ119" s="21">
        <v>0</v>
      </c>
      <c r="AR119" s="22">
        <v>0</v>
      </c>
      <c r="AS119" s="22">
        <v>0</v>
      </c>
      <c r="AT119" s="22">
        <v>0</v>
      </c>
      <c r="AU119" s="23">
        <v>0</v>
      </c>
      <c r="AV119" s="21">
        <v>0.073655469</v>
      </c>
      <c r="AW119" s="22">
        <v>60.0955243351076</v>
      </c>
      <c r="AX119" s="22">
        <v>0</v>
      </c>
      <c r="AY119" s="22">
        <v>0</v>
      </c>
      <c r="AZ119" s="23">
        <v>5.0784346069333335</v>
      </c>
      <c r="BA119" s="21">
        <v>0</v>
      </c>
      <c r="BB119" s="22">
        <v>0</v>
      </c>
      <c r="BC119" s="22">
        <v>0</v>
      </c>
      <c r="BD119" s="22">
        <v>0</v>
      </c>
      <c r="BE119" s="23">
        <v>0</v>
      </c>
      <c r="BF119" s="21">
        <v>0.0018949430000000007</v>
      </c>
      <c r="BG119" s="22">
        <v>30.319088</v>
      </c>
      <c r="BH119" s="22">
        <v>0</v>
      </c>
      <c r="BI119" s="22">
        <v>0</v>
      </c>
      <c r="BJ119" s="23">
        <v>0.06316476666666666</v>
      </c>
      <c r="BK119" s="24">
        <f t="shared" si="6"/>
        <v>183.76079287800758</v>
      </c>
    </row>
    <row r="120" spans="1:63" s="25" customFormat="1" ht="15">
      <c r="A120" s="20"/>
      <c r="B120" s="7" t="s">
        <v>200</v>
      </c>
      <c r="C120" s="21">
        <v>0</v>
      </c>
      <c r="D120" s="22">
        <v>1.26668</v>
      </c>
      <c r="E120" s="22">
        <v>0</v>
      </c>
      <c r="F120" s="22">
        <v>0</v>
      </c>
      <c r="G120" s="23">
        <v>0</v>
      </c>
      <c r="H120" s="21">
        <v>0.054607841566666655</v>
      </c>
      <c r="I120" s="22">
        <v>70.9404134</v>
      </c>
      <c r="J120" s="22">
        <v>0</v>
      </c>
      <c r="K120" s="22">
        <v>0</v>
      </c>
      <c r="L120" s="23">
        <v>14.126013874233333</v>
      </c>
      <c r="M120" s="21">
        <v>0</v>
      </c>
      <c r="N120" s="22">
        <v>0</v>
      </c>
      <c r="O120" s="22">
        <v>0</v>
      </c>
      <c r="P120" s="22">
        <v>0</v>
      </c>
      <c r="Q120" s="23">
        <v>0</v>
      </c>
      <c r="R120" s="21">
        <v>0.008106752</v>
      </c>
      <c r="S120" s="22">
        <v>0</v>
      </c>
      <c r="T120" s="22">
        <v>0</v>
      </c>
      <c r="U120" s="22">
        <v>0</v>
      </c>
      <c r="V120" s="23">
        <v>0.0030526989000000007</v>
      </c>
      <c r="W120" s="21">
        <v>0</v>
      </c>
      <c r="X120" s="22">
        <v>0</v>
      </c>
      <c r="Y120" s="22">
        <v>0</v>
      </c>
      <c r="Z120" s="22">
        <v>0</v>
      </c>
      <c r="AA120" s="23">
        <v>0</v>
      </c>
      <c r="AB120" s="21">
        <v>0</v>
      </c>
      <c r="AC120" s="22">
        <v>0</v>
      </c>
      <c r="AD120" s="22">
        <v>0</v>
      </c>
      <c r="AE120" s="22">
        <v>0</v>
      </c>
      <c r="AF120" s="23">
        <v>0</v>
      </c>
      <c r="AG120" s="21">
        <v>0</v>
      </c>
      <c r="AH120" s="22">
        <v>0</v>
      </c>
      <c r="AI120" s="22">
        <v>0</v>
      </c>
      <c r="AJ120" s="22">
        <v>0</v>
      </c>
      <c r="AK120" s="23">
        <v>0</v>
      </c>
      <c r="AL120" s="21">
        <v>0</v>
      </c>
      <c r="AM120" s="22">
        <v>0</v>
      </c>
      <c r="AN120" s="22">
        <v>0</v>
      </c>
      <c r="AO120" s="22">
        <v>0</v>
      </c>
      <c r="AP120" s="23">
        <v>0</v>
      </c>
      <c r="AQ120" s="21">
        <v>0</v>
      </c>
      <c r="AR120" s="22">
        <v>0</v>
      </c>
      <c r="AS120" s="22">
        <v>0</v>
      </c>
      <c r="AT120" s="22">
        <v>0</v>
      </c>
      <c r="AU120" s="23">
        <v>0</v>
      </c>
      <c r="AV120" s="21">
        <v>0.08990019823333334</v>
      </c>
      <c r="AW120" s="22">
        <v>0</v>
      </c>
      <c r="AX120" s="22">
        <v>0</v>
      </c>
      <c r="AY120" s="22">
        <v>0</v>
      </c>
      <c r="AZ120" s="23">
        <v>0.149222446</v>
      </c>
      <c r="BA120" s="21">
        <v>0</v>
      </c>
      <c r="BB120" s="22">
        <v>0</v>
      </c>
      <c r="BC120" s="22">
        <v>0</v>
      </c>
      <c r="BD120" s="22">
        <v>0</v>
      </c>
      <c r="BE120" s="23">
        <v>0</v>
      </c>
      <c r="BF120" s="21">
        <v>0.04236399949999999</v>
      </c>
      <c r="BG120" s="22">
        <v>15.175163999694353</v>
      </c>
      <c r="BH120" s="22">
        <v>0</v>
      </c>
      <c r="BI120" s="22">
        <v>0</v>
      </c>
      <c r="BJ120" s="23">
        <v>0.31614925</v>
      </c>
      <c r="BK120" s="24">
        <f t="shared" si="6"/>
        <v>102.17167446012769</v>
      </c>
    </row>
    <row r="121" spans="1:63" s="25" customFormat="1" ht="15">
      <c r="A121" s="20"/>
      <c r="B121" s="7" t="s">
        <v>201</v>
      </c>
      <c r="C121" s="21">
        <v>0</v>
      </c>
      <c r="D121" s="22">
        <v>0</v>
      </c>
      <c r="E121" s="22">
        <v>0</v>
      </c>
      <c r="F121" s="22">
        <v>0</v>
      </c>
      <c r="G121" s="23">
        <v>0</v>
      </c>
      <c r="H121" s="21">
        <v>0.0512423665</v>
      </c>
      <c r="I121" s="22">
        <v>111.52211946226666</v>
      </c>
      <c r="J121" s="22">
        <v>0</v>
      </c>
      <c r="K121" s="22">
        <v>0</v>
      </c>
      <c r="L121" s="23">
        <v>0</v>
      </c>
      <c r="M121" s="21">
        <v>0</v>
      </c>
      <c r="N121" s="22">
        <v>0</v>
      </c>
      <c r="O121" s="22">
        <v>0</v>
      </c>
      <c r="P121" s="22">
        <v>0</v>
      </c>
      <c r="Q121" s="23">
        <v>0</v>
      </c>
      <c r="R121" s="21">
        <v>0.11349235689999997</v>
      </c>
      <c r="S121" s="22">
        <v>0.9808168904000003</v>
      </c>
      <c r="T121" s="22">
        <v>0</v>
      </c>
      <c r="U121" s="22">
        <v>0</v>
      </c>
      <c r="V121" s="23">
        <v>3.9355404251666664</v>
      </c>
      <c r="W121" s="21">
        <v>0</v>
      </c>
      <c r="X121" s="22">
        <v>0</v>
      </c>
      <c r="Y121" s="22">
        <v>0</v>
      </c>
      <c r="Z121" s="22">
        <v>0</v>
      </c>
      <c r="AA121" s="23">
        <v>0</v>
      </c>
      <c r="AB121" s="21">
        <v>0</v>
      </c>
      <c r="AC121" s="22">
        <v>0</v>
      </c>
      <c r="AD121" s="22">
        <v>0</v>
      </c>
      <c r="AE121" s="22">
        <v>0</v>
      </c>
      <c r="AF121" s="23">
        <v>0</v>
      </c>
      <c r="AG121" s="21">
        <v>0</v>
      </c>
      <c r="AH121" s="22">
        <v>0</v>
      </c>
      <c r="AI121" s="22">
        <v>0</v>
      </c>
      <c r="AJ121" s="22">
        <v>0</v>
      </c>
      <c r="AK121" s="23">
        <v>0</v>
      </c>
      <c r="AL121" s="21">
        <v>0</v>
      </c>
      <c r="AM121" s="22">
        <v>0</v>
      </c>
      <c r="AN121" s="22">
        <v>0</v>
      </c>
      <c r="AO121" s="22">
        <v>0</v>
      </c>
      <c r="AP121" s="23">
        <v>0</v>
      </c>
      <c r="AQ121" s="21">
        <v>0</v>
      </c>
      <c r="AR121" s="22">
        <v>0</v>
      </c>
      <c r="AS121" s="22">
        <v>0</v>
      </c>
      <c r="AT121" s="22">
        <v>0</v>
      </c>
      <c r="AU121" s="23">
        <v>0</v>
      </c>
      <c r="AV121" s="21">
        <v>0.02903713636666667</v>
      </c>
      <c r="AW121" s="22">
        <v>0</v>
      </c>
      <c r="AX121" s="22">
        <v>0</v>
      </c>
      <c r="AY121" s="22">
        <v>0</v>
      </c>
      <c r="AZ121" s="23">
        <v>3.8118346</v>
      </c>
      <c r="BA121" s="21">
        <v>0</v>
      </c>
      <c r="BB121" s="22">
        <v>0</v>
      </c>
      <c r="BC121" s="22">
        <v>0</v>
      </c>
      <c r="BD121" s="22">
        <v>0</v>
      </c>
      <c r="BE121" s="23">
        <v>0</v>
      </c>
      <c r="BF121" s="21">
        <v>0.0006315166666666667</v>
      </c>
      <c r="BG121" s="22">
        <v>18.94549999996666</v>
      </c>
      <c r="BH121" s="22">
        <v>0</v>
      </c>
      <c r="BI121" s="22">
        <v>0</v>
      </c>
      <c r="BJ121" s="23">
        <v>0.025260666666666667</v>
      </c>
      <c r="BK121" s="24">
        <f t="shared" si="6"/>
        <v>139.4154754209</v>
      </c>
    </row>
    <row r="122" spans="1:63" s="25" customFormat="1" ht="15">
      <c r="A122" s="20"/>
      <c r="B122" s="7" t="s">
        <v>202</v>
      </c>
      <c r="C122" s="21">
        <v>0</v>
      </c>
      <c r="D122" s="22">
        <v>0</v>
      </c>
      <c r="E122" s="22">
        <v>0</v>
      </c>
      <c r="F122" s="22">
        <v>0</v>
      </c>
      <c r="G122" s="23">
        <v>0</v>
      </c>
      <c r="H122" s="21">
        <v>0.19884591076666672</v>
      </c>
      <c r="I122" s="22">
        <v>7.120690096666666</v>
      </c>
      <c r="J122" s="22">
        <v>0</v>
      </c>
      <c r="K122" s="22">
        <v>0</v>
      </c>
      <c r="L122" s="23">
        <v>4.2925789241</v>
      </c>
      <c r="M122" s="21">
        <v>0</v>
      </c>
      <c r="N122" s="22">
        <v>0</v>
      </c>
      <c r="O122" s="22">
        <v>0</v>
      </c>
      <c r="P122" s="22">
        <v>0</v>
      </c>
      <c r="Q122" s="23">
        <v>0</v>
      </c>
      <c r="R122" s="21">
        <v>0.12188716083333333</v>
      </c>
      <c r="S122" s="22">
        <v>6.119030071233333</v>
      </c>
      <c r="T122" s="22">
        <v>0</v>
      </c>
      <c r="U122" s="22">
        <v>0</v>
      </c>
      <c r="V122" s="23">
        <v>3.4956115019999996</v>
      </c>
      <c r="W122" s="21">
        <v>0</v>
      </c>
      <c r="X122" s="22">
        <v>0</v>
      </c>
      <c r="Y122" s="22">
        <v>0</v>
      </c>
      <c r="Z122" s="22">
        <v>0</v>
      </c>
      <c r="AA122" s="23">
        <v>0</v>
      </c>
      <c r="AB122" s="21">
        <v>0</v>
      </c>
      <c r="AC122" s="22">
        <v>0</v>
      </c>
      <c r="AD122" s="22">
        <v>0</v>
      </c>
      <c r="AE122" s="22">
        <v>0</v>
      </c>
      <c r="AF122" s="23">
        <v>0</v>
      </c>
      <c r="AG122" s="21">
        <v>0</v>
      </c>
      <c r="AH122" s="22">
        <v>0</v>
      </c>
      <c r="AI122" s="22">
        <v>0</v>
      </c>
      <c r="AJ122" s="22">
        <v>0</v>
      </c>
      <c r="AK122" s="23">
        <v>0</v>
      </c>
      <c r="AL122" s="21">
        <v>0</v>
      </c>
      <c r="AM122" s="22">
        <v>0</v>
      </c>
      <c r="AN122" s="22">
        <v>0</v>
      </c>
      <c r="AO122" s="22">
        <v>0</v>
      </c>
      <c r="AP122" s="23">
        <v>0</v>
      </c>
      <c r="AQ122" s="21">
        <v>0</v>
      </c>
      <c r="AR122" s="22">
        <v>0</v>
      </c>
      <c r="AS122" s="22">
        <v>0</v>
      </c>
      <c r="AT122" s="22">
        <v>0</v>
      </c>
      <c r="AU122" s="23">
        <v>0</v>
      </c>
      <c r="AV122" s="21">
        <v>1.0343494693</v>
      </c>
      <c r="AW122" s="22">
        <v>20.40230754018198</v>
      </c>
      <c r="AX122" s="22">
        <v>0</v>
      </c>
      <c r="AY122" s="22">
        <v>0</v>
      </c>
      <c r="AZ122" s="23">
        <v>32.19993217293333</v>
      </c>
      <c r="BA122" s="21">
        <v>0</v>
      </c>
      <c r="BB122" s="22">
        <v>0</v>
      </c>
      <c r="BC122" s="22">
        <v>0</v>
      </c>
      <c r="BD122" s="22">
        <v>0</v>
      </c>
      <c r="BE122" s="23">
        <v>0</v>
      </c>
      <c r="BF122" s="21">
        <v>0.6537471365666667</v>
      </c>
      <c r="BG122" s="22">
        <v>3.7985355770333333</v>
      </c>
      <c r="BH122" s="22">
        <v>0</v>
      </c>
      <c r="BI122" s="22">
        <v>0</v>
      </c>
      <c r="BJ122" s="23">
        <v>5.934772441900001</v>
      </c>
      <c r="BK122" s="24">
        <f t="shared" si="6"/>
        <v>85.37228800351531</v>
      </c>
    </row>
    <row r="123" spans="1:63" s="25" customFormat="1" ht="15">
      <c r="A123" s="20"/>
      <c r="B123" s="7" t="s">
        <v>203</v>
      </c>
      <c r="C123" s="21">
        <v>0</v>
      </c>
      <c r="D123" s="22">
        <v>0</v>
      </c>
      <c r="E123" s="22">
        <v>0</v>
      </c>
      <c r="F123" s="22">
        <v>0</v>
      </c>
      <c r="G123" s="23">
        <v>0</v>
      </c>
      <c r="H123" s="21">
        <v>0.1166104066</v>
      </c>
      <c r="I123" s="22">
        <v>108.8045173154</v>
      </c>
      <c r="J123" s="22">
        <v>0</v>
      </c>
      <c r="K123" s="22">
        <v>0</v>
      </c>
      <c r="L123" s="23">
        <v>0.5745288033333333</v>
      </c>
      <c r="M123" s="21">
        <v>0</v>
      </c>
      <c r="N123" s="22">
        <v>0</v>
      </c>
      <c r="O123" s="22">
        <v>0</v>
      </c>
      <c r="P123" s="22">
        <v>0</v>
      </c>
      <c r="Q123" s="23">
        <v>0</v>
      </c>
      <c r="R123" s="21">
        <v>0.08801023646666668</v>
      </c>
      <c r="S123" s="22">
        <v>7.327578238733333</v>
      </c>
      <c r="T123" s="22">
        <v>0</v>
      </c>
      <c r="U123" s="22">
        <v>0</v>
      </c>
      <c r="V123" s="23">
        <v>2.8157662182333327</v>
      </c>
      <c r="W123" s="21">
        <v>0</v>
      </c>
      <c r="X123" s="22">
        <v>0</v>
      </c>
      <c r="Y123" s="22">
        <v>0</v>
      </c>
      <c r="Z123" s="22">
        <v>0</v>
      </c>
      <c r="AA123" s="23">
        <v>0</v>
      </c>
      <c r="AB123" s="21">
        <v>0</v>
      </c>
      <c r="AC123" s="22">
        <v>0</v>
      </c>
      <c r="AD123" s="22">
        <v>0</v>
      </c>
      <c r="AE123" s="22">
        <v>0</v>
      </c>
      <c r="AF123" s="23">
        <v>0</v>
      </c>
      <c r="AG123" s="21">
        <v>0</v>
      </c>
      <c r="AH123" s="22">
        <v>0</v>
      </c>
      <c r="AI123" s="22">
        <v>0</v>
      </c>
      <c r="AJ123" s="22">
        <v>0</v>
      </c>
      <c r="AK123" s="23">
        <v>0</v>
      </c>
      <c r="AL123" s="21">
        <v>0</v>
      </c>
      <c r="AM123" s="22">
        <v>0</v>
      </c>
      <c r="AN123" s="22">
        <v>0</v>
      </c>
      <c r="AO123" s="22">
        <v>0</v>
      </c>
      <c r="AP123" s="23">
        <v>0</v>
      </c>
      <c r="AQ123" s="21">
        <v>0</v>
      </c>
      <c r="AR123" s="22">
        <v>0</v>
      </c>
      <c r="AS123" s="22">
        <v>0</v>
      </c>
      <c r="AT123" s="22">
        <v>0</v>
      </c>
      <c r="AU123" s="23">
        <v>0</v>
      </c>
      <c r="AV123" s="21">
        <v>0.083188688</v>
      </c>
      <c r="AW123" s="22">
        <v>12.71778578648582</v>
      </c>
      <c r="AX123" s="22">
        <v>0</v>
      </c>
      <c r="AY123" s="22">
        <v>0</v>
      </c>
      <c r="AZ123" s="23">
        <v>0.22687823999999998</v>
      </c>
      <c r="BA123" s="21">
        <v>0</v>
      </c>
      <c r="BB123" s="22">
        <v>0</v>
      </c>
      <c r="BC123" s="22">
        <v>0</v>
      </c>
      <c r="BD123" s="22">
        <v>0</v>
      </c>
      <c r="BE123" s="23">
        <v>0</v>
      </c>
      <c r="BF123" s="21">
        <v>0.0011974120333333332</v>
      </c>
      <c r="BG123" s="22">
        <v>0</v>
      </c>
      <c r="BH123" s="22">
        <v>0</v>
      </c>
      <c r="BI123" s="22">
        <v>0</v>
      </c>
      <c r="BJ123" s="23">
        <v>0.2785078371666666</v>
      </c>
      <c r="BK123" s="24">
        <f t="shared" si="6"/>
        <v>133.0345691824525</v>
      </c>
    </row>
    <row r="124" spans="1:63" s="25" customFormat="1" ht="15">
      <c r="A124" s="20"/>
      <c r="B124" s="7" t="s">
        <v>204</v>
      </c>
      <c r="C124" s="21">
        <v>0</v>
      </c>
      <c r="D124" s="22">
        <v>0</v>
      </c>
      <c r="E124" s="22">
        <v>0</v>
      </c>
      <c r="F124" s="22">
        <v>0</v>
      </c>
      <c r="G124" s="23">
        <v>0</v>
      </c>
      <c r="H124" s="21">
        <v>0.012639823333333333</v>
      </c>
      <c r="I124" s="22">
        <v>170.4405183102</v>
      </c>
      <c r="J124" s="22">
        <v>0</v>
      </c>
      <c r="K124" s="22">
        <v>0</v>
      </c>
      <c r="L124" s="23">
        <v>1.4551083421999997</v>
      </c>
      <c r="M124" s="21">
        <v>0</v>
      </c>
      <c r="N124" s="22">
        <v>0</v>
      </c>
      <c r="O124" s="22">
        <v>0</v>
      </c>
      <c r="P124" s="22">
        <v>0</v>
      </c>
      <c r="Q124" s="23">
        <v>0</v>
      </c>
      <c r="R124" s="21">
        <v>0.0006319911666666667</v>
      </c>
      <c r="S124" s="22">
        <v>7.583894</v>
      </c>
      <c r="T124" s="22">
        <v>0</v>
      </c>
      <c r="U124" s="22">
        <v>0</v>
      </c>
      <c r="V124" s="23">
        <v>1.5167788</v>
      </c>
      <c r="W124" s="21">
        <v>0</v>
      </c>
      <c r="X124" s="22">
        <v>0</v>
      </c>
      <c r="Y124" s="22">
        <v>0</v>
      </c>
      <c r="Z124" s="22">
        <v>0</v>
      </c>
      <c r="AA124" s="23">
        <v>0</v>
      </c>
      <c r="AB124" s="21">
        <v>0</v>
      </c>
      <c r="AC124" s="22">
        <v>0</v>
      </c>
      <c r="AD124" s="22">
        <v>0</v>
      </c>
      <c r="AE124" s="22">
        <v>0</v>
      </c>
      <c r="AF124" s="23">
        <v>0</v>
      </c>
      <c r="AG124" s="21">
        <v>0</v>
      </c>
      <c r="AH124" s="22">
        <v>0</v>
      </c>
      <c r="AI124" s="22">
        <v>0</v>
      </c>
      <c r="AJ124" s="22">
        <v>0</v>
      </c>
      <c r="AK124" s="23">
        <v>0</v>
      </c>
      <c r="AL124" s="21">
        <v>0</v>
      </c>
      <c r="AM124" s="22">
        <v>0</v>
      </c>
      <c r="AN124" s="22">
        <v>0</v>
      </c>
      <c r="AO124" s="22">
        <v>0</v>
      </c>
      <c r="AP124" s="23">
        <v>0</v>
      </c>
      <c r="AQ124" s="21">
        <v>0</v>
      </c>
      <c r="AR124" s="22">
        <v>0</v>
      </c>
      <c r="AS124" s="22">
        <v>0</v>
      </c>
      <c r="AT124" s="22">
        <v>0</v>
      </c>
      <c r="AU124" s="23">
        <v>0</v>
      </c>
      <c r="AV124" s="21">
        <v>0.0037850900000000014</v>
      </c>
      <c r="AW124" s="22">
        <v>12.616966666668201</v>
      </c>
      <c r="AX124" s="22">
        <v>0</v>
      </c>
      <c r="AY124" s="22">
        <v>0</v>
      </c>
      <c r="AZ124" s="23">
        <v>0.07317840666666667</v>
      </c>
      <c r="BA124" s="21">
        <v>0</v>
      </c>
      <c r="BB124" s="22">
        <v>0</v>
      </c>
      <c r="BC124" s="22">
        <v>0</v>
      </c>
      <c r="BD124" s="22">
        <v>0</v>
      </c>
      <c r="BE124" s="23">
        <v>0</v>
      </c>
      <c r="BF124" s="21">
        <v>0.012616966666666667</v>
      </c>
      <c r="BG124" s="22">
        <v>0</v>
      </c>
      <c r="BH124" s="22">
        <v>0</v>
      </c>
      <c r="BI124" s="22">
        <v>0</v>
      </c>
      <c r="BJ124" s="23">
        <v>0.39112596666666666</v>
      </c>
      <c r="BK124" s="24">
        <f t="shared" si="6"/>
        <v>194.10724436356816</v>
      </c>
    </row>
    <row r="125" spans="1:63" s="25" customFormat="1" ht="15">
      <c r="A125" s="20"/>
      <c r="B125" s="7" t="s">
        <v>205</v>
      </c>
      <c r="C125" s="21">
        <v>0</v>
      </c>
      <c r="D125" s="22">
        <v>0</v>
      </c>
      <c r="E125" s="22">
        <v>0</v>
      </c>
      <c r="F125" s="22">
        <v>0</v>
      </c>
      <c r="G125" s="23">
        <v>0</v>
      </c>
      <c r="H125" s="21">
        <v>0.36918985290000006</v>
      </c>
      <c r="I125" s="22">
        <v>25.176483690433333</v>
      </c>
      <c r="J125" s="22">
        <v>0</v>
      </c>
      <c r="K125" s="22">
        <v>0</v>
      </c>
      <c r="L125" s="23">
        <v>11.477696045133335</v>
      </c>
      <c r="M125" s="21">
        <v>0</v>
      </c>
      <c r="N125" s="22">
        <v>0</v>
      </c>
      <c r="O125" s="22">
        <v>0</v>
      </c>
      <c r="P125" s="22">
        <v>0</v>
      </c>
      <c r="Q125" s="23">
        <v>0</v>
      </c>
      <c r="R125" s="21">
        <v>2.6761711753666666</v>
      </c>
      <c r="S125" s="22">
        <v>6.117791666666666</v>
      </c>
      <c r="T125" s="22">
        <v>0</v>
      </c>
      <c r="U125" s="22">
        <v>0</v>
      </c>
      <c r="V125" s="23">
        <v>5.779886429099999</v>
      </c>
      <c r="W125" s="21">
        <v>0</v>
      </c>
      <c r="X125" s="22">
        <v>0</v>
      </c>
      <c r="Y125" s="22">
        <v>0</v>
      </c>
      <c r="Z125" s="22">
        <v>0</v>
      </c>
      <c r="AA125" s="23">
        <v>0</v>
      </c>
      <c r="AB125" s="21">
        <v>0</v>
      </c>
      <c r="AC125" s="22">
        <v>0</v>
      </c>
      <c r="AD125" s="22">
        <v>0</v>
      </c>
      <c r="AE125" s="22">
        <v>0</v>
      </c>
      <c r="AF125" s="23">
        <v>0</v>
      </c>
      <c r="AG125" s="21">
        <v>0</v>
      </c>
      <c r="AH125" s="22">
        <v>0</v>
      </c>
      <c r="AI125" s="22">
        <v>0</v>
      </c>
      <c r="AJ125" s="22">
        <v>0</v>
      </c>
      <c r="AK125" s="23">
        <v>0</v>
      </c>
      <c r="AL125" s="21">
        <v>0</v>
      </c>
      <c r="AM125" s="22">
        <v>0</v>
      </c>
      <c r="AN125" s="22">
        <v>0</v>
      </c>
      <c r="AO125" s="22">
        <v>0</v>
      </c>
      <c r="AP125" s="23">
        <v>0</v>
      </c>
      <c r="AQ125" s="21">
        <v>0</v>
      </c>
      <c r="AR125" s="22">
        <v>0</v>
      </c>
      <c r="AS125" s="22">
        <v>0</v>
      </c>
      <c r="AT125" s="22">
        <v>0</v>
      </c>
      <c r="AU125" s="23">
        <v>0</v>
      </c>
      <c r="AV125" s="21">
        <v>2.244178134933333</v>
      </c>
      <c r="AW125" s="22">
        <v>21.282450870769065</v>
      </c>
      <c r="AX125" s="22">
        <v>0</v>
      </c>
      <c r="AY125" s="22">
        <v>0</v>
      </c>
      <c r="AZ125" s="23">
        <v>74.18936627366666</v>
      </c>
      <c r="BA125" s="21">
        <v>0</v>
      </c>
      <c r="BB125" s="22">
        <v>0</v>
      </c>
      <c r="BC125" s="22">
        <v>0</v>
      </c>
      <c r="BD125" s="22">
        <v>0</v>
      </c>
      <c r="BE125" s="23">
        <v>0</v>
      </c>
      <c r="BF125" s="21">
        <v>0.7632029789999999</v>
      </c>
      <c r="BG125" s="22">
        <v>5.351681585233334</v>
      </c>
      <c r="BH125" s="22">
        <v>0</v>
      </c>
      <c r="BI125" s="22">
        <v>0</v>
      </c>
      <c r="BJ125" s="23">
        <v>11.283104364233331</v>
      </c>
      <c r="BK125" s="24">
        <f t="shared" si="6"/>
        <v>166.71120306743575</v>
      </c>
    </row>
    <row r="126" spans="1:63" s="25" customFormat="1" ht="15">
      <c r="A126" s="20"/>
      <c r="B126" s="7" t="s">
        <v>206</v>
      </c>
      <c r="C126" s="21">
        <v>0</v>
      </c>
      <c r="D126" s="22">
        <v>0</v>
      </c>
      <c r="E126" s="22">
        <v>0</v>
      </c>
      <c r="F126" s="22">
        <v>0</v>
      </c>
      <c r="G126" s="23">
        <v>0</v>
      </c>
      <c r="H126" s="21">
        <v>0.12473526739999999</v>
      </c>
      <c r="I126" s="22">
        <v>182.953446</v>
      </c>
      <c r="J126" s="22">
        <v>0</v>
      </c>
      <c r="K126" s="22">
        <v>0</v>
      </c>
      <c r="L126" s="23">
        <v>9.510323033499997</v>
      </c>
      <c r="M126" s="21">
        <v>0</v>
      </c>
      <c r="N126" s="22">
        <v>0</v>
      </c>
      <c r="O126" s="22">
        <v>0</v>
      </c>
      <c r="P126" s="22">
        <v>0</v>
      </c>
      <c r="Q126" s="23">
        <v>0</v>
      </c>
      <c r="R126" s="21">
        <v>6.299606453566667</v>
      </c>
      <c r="S126" s="22">
        <v>9.43059</v>
      </c>
      <c r="T126" s="22">
        <v>0</v>
      </c>
      <c r="U126" s="22">
        <v>0</v>
      </c>
      <c r="V126" s="23">
        <v>6.74601538</v>
      </c>
      <c r="W126" s="21">
        <v>0</v>
      </c>
      <c r="X126" s="22">
        <v>0</v>
      </c>
      <c r="Y126" s="22">
        <v>0</v>
      </c>
      <c r="Z126" s="22">
        <v>0</v>
      </c>
      <c r="AA126" s="23">
        <v>0</v>
      </c>
      <c r="AB126" s="21">
        <v>0</v>
      </c>
      <c r="AC126" s="22">
        <v>0</v>
      </c>
      <c r="AD126" s="22">
        <v>0</v>
      </c>
      <c r="AE126" s="22">
        <v>0</v>
      </c>
      <c r="AF126" s="23">
        <v>0</v>
      </c>
      <c r="AG126" s="21">
        <v>0</v>
      </c>
      <c r="AH126" s="22">
        <v>0</v>
      </c>
      <c r="AI126" s="22">
        <v>0</v>
      </c>
      <c r="AJ126" s="22">
        <v>0</v>
      </c>
      <c r="AK126" s="23">
        <v>0</v>
      </c>
      <c r="AL126" s="21">
        <v>0</v>
      </c>
      <c r="AM126" s="22">
        <v>0</v>
      </c>
      <c r="AN126" s="22">
        <v>0</v>
      </c>
      <c r="AO126" s="22">
        <v>0</v>
      </c>
      <c r="AP126" s="23">
        <v>0</v>
      </c>
      <c r="AQ126" s="21">
        <v>0</v>
      </c>
      <c r="AR126" s="22">
        <v>0</v>
      </c>
      <c r="AS126" s="22">
        <v>0</v>
      </c>
      <c r="AT126" s="22">
        <v>0</v>
      </c>
      <c r="AU126" s="23">
        <v>0</v>
      </c>
      <c r="AV126" s="21">
        <v>0.07654778216666668</v>
      </c>
      <c r="AW126" s="22">
        <v>13.803698333393076</v>
      </c>
      <c r="AX126" s="22">
        <v>0</v>
      </c>
      <c r="AY126" s="22">
        <v>0</v>
      </c>
      <c r="AZ126" s="23">
        <v>4.881489683333333</v>
      </c>
      <c r="BA126" s="21">
        <v>0</v>
      </c>
      <c r="BB126" s="22">
        <v>0</v>
      </c>
      <c r="BC126" s="22">
        <v>0</v>
      </c>
      <c r="BD126" s="22">
        <v>0</v>
      </c>
      <c r="BE126" s="23">
        <v>0</v>
      </c>
      <c r="BF126" s="21">
        <v>0.0006274408333333334</v>
      </c>
      <c r="BG126" s="22">
        <v>0</v>
      </c>
      <c r="BH126" s="22">
        <v>0</v>
      </c>
      <c r="BI126" s="22">
        <v>0</v>
      </c>
      <c r="BJ126" s="23">
        <v>0.0658812875</v>
      </c>
      <c r="BK126" s="24">
        <f t="shared" si="6"/>
        <v>233.89296066169308</v>
      </c>
    </row>
    <row r="127" spans="1:63" s="25" customFormat="1" ht="15">
      <c r="A127" s="20"/>
      <c r="B127" s="7" t="s">
        <v>207</v>
      </c>
      <c r="C127" s="21">
        <v>0</v>
      </c>
      <c r="D127" s="22">
        <v>3.76375</v>
      </c>
      <c r="E127" s="22">
        <v>0</v>
      </c>
      <c r="F127" s="22">
        <v>0</v>
      </c>
      <c r="G127" s="23">
        <v>0</v>
      </c>
      <c r="H127" s="21">
        <v>0.14151700000000003</v>
      </c>
      <c r="I127" s="22">
        <v>86.60121122406666</v>
      </c>
      <c r="J127" s="22">
        <v>0</v>
      </c>
      <c r="K127" s="22">
        <v>0</v>
      </c>
      <c r="L127" s="23">
        <v>0.9697929111666667</v>
      </c>
      <c r="M127" s="21">
        <v>0</v>
      </c>
      <c r="N127" s="22">
        <v>0</v>
      </c>
      <c r="O127" s="22">
        <v>0</v>
      </c>
      <c r="P127" s="22">
        <v>0</v>
      </c>
      <c r="Q127" s="23">
        <v>0</v>
      </c>
      <c r="R127" s="21">
        <v>0.0025091666666666674</v>
      </c>
      <c r="S127" s="22">
        <v>20.07333333333333</v>
      </c>
      <c r="T127" s="22">
        <v>0</v>
      </c>
      <c r="U127" s="22">
        <v>0</v>
      </c>
      <c r="V127" s="23">
        <v>6.272916666666666</v>
      </c>
      <c r="W127" s="21">
        <v>0</v>
      </c>
      <c r="X127" s="22">
        <v>0</v>
      </c>
      <c r="Y127" s="22">
        <v>0</v>
      </c>
      <c r="Z127" s="22">
        <v>0</v>
      </c>
      <c r="AA127" s="23">
        <v>0</v>
      </c>
      <c r="AB127" s="21">
        <v>0</v>
      </c>
      <c r="AC127" s="22">
        <v>0</v>
      </c>
      <c r="AD127" s="22">
        <v>0</v>
      </c>
      <c r="AE127" s="22">
        <v>0</v>
      </c>
      <c r="AF127" s="23">
        <v>0</v>
      </c>
      <c r="AG127" s="21">
        <v>0</v>
      </c>
      <c r="AH127" s="22">
        <v>0</v>
      </c>
      <c r="AI127" s="22">
        <v>0</v>
      </c>
      <c r="AJ127" s="22">
        <v>0</v>
      </c>
      <c r="AK127" s="23">
        <v>0</v>
      </c>
      <c r="AL127" s="21">
        <v>0</v>
      </c>
      <c r="AM127" s="22">
        <v>0</v>
      </c>
      <c r="AN127" s="22">
        <v>0</v>
      </c>
      <c r="AO127" s="22">
        <v>0</v>
      </c>
      <c r="AP127" s="23">
        <v>0</v>
      </c>
      <c r="AQ127" s="21">
        <v>0</v>
      </c>
      <c r="AR127" s="22">
        <v>0</v>
      </c>
      <c r="AS127" s="22">
        <v>0</v>
      </c>
      <c r="AT127" s="22">
        <v>0</v>
      </c>
      <c r="AU127" s="23">
        <v>0</v>
      </c>
      <c r="AV127" s="21">
        <v>0.103901273</v>
      </c>
      <c r="AW127" s="22">
        <v>3.7570520000669334</v>
      </c>
      <c r="AX127" s="22">
        <v>0</v>
      </c>
      <c r="AY127" s="22">
        <v>0</v>
      </c>
      <c r="AZ127" s="23">
        <v>6.8665658511</v>
      </c>
      <c r="BA127" s="21">
        <v>0</v>
      </c>
      <c r="BB127" s="22">
        <v>0</v>
      </c>
      <c r="BC127" s="22">
        <v>0</v>
      </c>
      <c r="BD127" s="22">
        <v>0</v>
      </c>
      <c r="BE127" s="23">
        <v>0</v>
      </c>
      <c r="BF127" s="21">
        <v>0</v>
      </c>
      <c r="BG127" s="22">
        <v>1.2523506666666666</v>
      </c>
      <c r="BH127" s="22">
        <v>0</v>
      </c>
      <c r="BI127" s="22">
        <v>0</v>
      </c>
      <c r="BJ127" s="23">
        <v>0.25047013333333334</v>
      </c>
      <c r="BK127" s="24">
        <f t="shared" si="6"/>
        <v>130.0553702260669</v>
      </c>
    </row>
    <row r="128" spans="1:63" s="25" customFormat="1" ht="15">
      <c r="A128" s="20"/>
      <c r="B128" s="7" t="s">
        <v>208</v>
      </c>
      <c r="C128" s="21">
        <v>0</v>
      </c>
      <c r="D128" s="22">
        <v>0</v>
      </c>
      <c r="E128" s="22">
        <v>0</v>
      </c>
      <c r="F128" s="22">
        <v>0</v>
      </c>
      <c r="G128" s="23">
        <v>0</v>
      </c>
      <c r="H128" s="21">
        <v>0.01880411666666667</v>
      </c>
      <c r="I128" s="22">
        <v>35.101014666666664</v>
      </c>
      <c r="J128" s="22">
        <v>0</v>
      </c>
      <c r="K128" s="22">
        <v>0</v>
      </c>
      <c r="L128" s="23">
        <v>3.1308851483333333</v>
      </c>
      <c r="M128" s="21">
        <v>0</v>
      </c>
      <c r="N128" s="22">
        <v>0</v>
      </c>
      <c r="O128" s="22">
        <v>0</v>
      </c>
      <c r="P128" s="22">
        <v>0</v>
      </c>
      <c r="Q128" s="23">
        <v>0</v>
      </c>
      <c r="R128" s="21">
        <v>0.013789684333333333</v>
      </c>
      <c r="S128" s="22">
        <v>0</v>
      </c>
      <c r="T128" s="22">
        <v>0</v>
      </c>
      <c r="U128" s="22">
        <v>0</v>
      </c>
      <c r="V128" s="23">
        <v>9.895778343533332</v>
      </c>
      <c r="W128" s="21">
        <v>0</v>
      </c>
      <c r="X128" s="22">
        <v>0</v>
      </c>
      <c r="Y128" s="22">
        <v>0</v>
      </c>
      <c r="Z128" s="22">
        <v>0</v>
      </c>
      <c r="AA128" s="23">
        <v>0</v>
      </c>
      <c r="AB128" s="21">
        <v>0</v>
      </c>
      <c r="AC128" s="22">
        <v>0</v>
      </c>
      <c r="AD128" s="22">
        <v>0</v>
      </c>
      <c r="AE128" s="22">
        <v>0</v>
      </c>
      <c r="AF128" s="23">
        <v>0</v>
      </c>
      <c r="AG128" s="21">
        <v>0</v>
      </c>
      <c r="AH128" s="22">
        <v>0</v>
      </c>
      <c r="AI128" s="22">
        <v>0</v>
      </c>
      <c r="AJ128" s="22">
        <v>0</v>
      </c>
      <c r="AK128" s="23">
        <v>0</v>
      </c>
      <c r="AL128" s="21">
        <v>0</v>
      </c>
      <c r="AM128" s="22">
        <v>0</v>
      </c>
      <c r="AN128" s="22">
        <v>0</v>
      </c>
      <c r="AO128" s="22">
        <v>0</v>
      </c>
      <c r="AP128" s="23">
        <v>0</v>
      </c>
      <c r="AQ128" s="21">
        <v>0</v>
      </c>
      <c r="AR128" s="22">
        <v>0</v>
      </c>
      <c r="AS128" s="22">
        <v>0</v>
      </c>
      <c r="AT128" s="22">
        <v>0</v>
      </c>
      <c r="AU128" s="23">
        <v>0</v>
      </c>
      <c r="AV128" s="21">
        <v>0.06568187103333334</v>
      </c>
      <c r="AW128" s="22">
        <v>3.1283041661752837</v>
      </c>
      <c r="AX128" s="22">
        <v>0</v>
      </c>
      <c r="AY128" s="22">
        <v>0</v>
      </c>
      <c r="AZ128" s="23">
        <v>9.817778135166668</v>
      </c>
      <c r="BA128" s="21">
        <v>0</v>
      </c>
      <c r="BB128" s="22">
        <v>0</v>
      </c>
      <c r="BC128" s="22">
        <v>0</v>
      </c>
      <c r="BD128" s="22">
        <v>0</v>
      </c>
      <c r="BE128" s="23">
        <v>0</v>
      </c>
      <c r="BF128" s="21">
        <v>0.0012513216666666666</v>
      </c>
      <c r="BG128" s="22">
        <v>0</v>
      </c>
      <c r="BH128" s="22">
        <v>0</v>
      </c>
      <c r="BI128" s="22">
        <v>0</v>
      </c>
      <c r="BJ128" s="23">
        <v>0.31283041666666667</v>
      </c>
      <c r="BK128" s="24">
        <f t="shared" si="6"/>
        <v>61.48611787024194</v>
      </c>
    </row>
    <row r="129" spans="1:63" s="25" customFormat="1" ht="15">
      <c r="A129" s="20"/>
      <c r="B129" s="7" t="s">
        <v>209</v>
      </c>
      <c r="C129" s="21">
        <v>0</v>
      </c>
      <c r="D129" s="22">
        <v>0</v>
      </c>
      <c r="E129" s="22">
        <v>0</v>
      </c>
      <c r="F129" s="22">
        <v>0</v>
      </c>
      <c r="G129" s="23">
        <v>0</v>
      </c>
      <c r="H129" s="21">
        <v>3.1654806476666675</v>
      </c>
      <c r="I129" s="22">
        <v>9.096533625666668</v>
      </c>
      <c r="J129" s="22">
        <v>0</v>
      </c>
      <c r="K129" s="22">
        <v>0</v>
      </c>
      <c r="L129" s="23">
        <v>10.811661698733333</v>
      </c>
      <c r="M129" s="21">
        <v>0</v>
      </c>
      <c r="N129" s="22">
        <v>0</v>
      </c>
      <c r="O129" s="22">
        <v>0</v>
      </c>
      <c r="P129" s="22">
        <v>0</v>
      </c>
      <c r="Q129" s="23">
        <v>0</v>
      </c>
      <c r="R129" s="21">
        <v>0.2196475708</v>
      </c>
      <c r="S129" s="22">
        <v>0.13139306469999998</v>
      </c>
      <c r="T129" s="22">
        <v>0</v>
      </c>
      <c r="U129" s="22">
        <v>0</v>
      </c>
      <c r="V129" s="23">
        <v>5.957073544233334</v>
      </c>
      <c r="W129" s="21">
        <v>0</v>
      </c>
      <c r="X129" s="22">
        <v>0</v>
      </c>
      <c r="Y129" s="22">
        <v>0</v>
      </c>
      <c r="Z129" s="22">
        <v>0</v>
      </c>
      <c r="AA129" s="23">
        <v>0</v>
      </c>
      <c r="AB129" s="21">
        <v>0</v>
      </c>
      <c r="AC129" s="22">
        <v>0</v>
      </c>
      <c r="AD129" s="22">
        <v>0</v>
      </c>
      <c r="AE129" s="22">
        <v>0</v>
      </c>
      <c r="AF129" s="23">
        <v>0</v>
      </c>
      <c r="AG129" s="21">
        <v>0</v>
      </c>
      <c r="AH129" s="22">
        <v>0</v>
      </c>
      <c r="AI129" s="22">
        <v>0</v>
      </c>
      <c r="AJ129" s="22">
        <v>0</v>
      </c>
      <c r="AK129" s="23">
        <v>0</v>
      </c>
      <c r="AL129" s="21">
        <v>0</v>
      </c>
      <c r="AM129" s="22">
        <v>0</v>
      </c>
      <c r="AN129" s="22">
        <v>0</v>
      </c>
      <c r="AO129" s="22">
        <v>0</v>
      </c>
      <c r="AP129" s="23">
        <v>0</v>
      </c>
      <c r="AQ129" s="21">
        <v>0</v>
      </c>
      <c r="AR129" s="22">
        <v>0</v>
      </c>
      <c r="AS129" s="22">
        <v>0</v>
      </c>
      <c r="AT129" s="22">
        <v>0</v>
      </c>
      <c r="AU129" s="23">
        <v>0</v>
      </c>
      <c r="AV129" s="21">
        <v>2.0396457517</v>
      </c>
      <c r="AW129" s="22">
        <v>5.893525744801783</v>
      </c>
      <c r="AX129" s="22">
        <v>0</v>
      </c>
      <c r="AY129" s="22">
        <v>0</v>
      </c>
      <c r="AZ129" s="23">
        <v>48.10296533553333</v>
      </c>
      <c r="BA129" s="21">
        <v>0</v>
      </c>
      <c r="BB129" s="22">
        <v>0</v>
      </c>
      <c r="BC129" s="22">
        <v>0</v>
      </c>
      <c r="BD129" s="22">
        <v>0</v>
      </c>
      <c r="BE129" s="23">
        <v>0</v>
      </c>
      <c r="BF129" s="21">
        <v>0.40082454840000004</v>
      </c>
      <c r="BG129" s="22">
        <v>0.24730814473333335</v>
      </c>
      <c r="BH129" s="22">
        <v>0</v>
      </c>
      <c r="BI129" s="22">
        <v>0</v>
      </c>
      <c r="BJ129" s="23">
        <v>11.607578356266666</v>
      </c>
      <c r="BK129" s="24">
        <f t="shared" si="6"/>
        <v>97.67363803323512</v>
      </c>
    </row>
    <row r="130" spans="1:63" s="25" customFormat="1" ht="15">
      <c r="A130" s="20"/>
      <c r="B130" s="7" t="s">
        <v>210</v>
      </c>
      <c r="C130" s="21">
        <v>0</v>
      </c>
      <c r="D130" s="22">
        <v>0</v>
      </c>
      <c r="E130" s="22">
        <v>0</v>
      </c>
      <c r="F130" s="22">
        <v>0</v>
      </c>
      <c r="G130" s="23">
        <v>0</v>
      </c>
      <c r="H130" s="21">
        <v>0.1588922374666666</v>
      </c>
      <c r="I130" s="22">
        <v>78.50158503516667</v>
      </c>
      <c r="J130" s="22">
        <v>0</v>
      </c>
      <c r="K130" s="22">
        <v>0</v>
      </c>
      <c r="L130" s="23">
        <v>34.969091490333334</v>
      </c>
      <c r="M130" s="21">
        <v>0</v>
      </c>
      <c r="N130" s="22">
        <v>0</v>
      </c>
      <c r="O130" s="22">
        <v>0</v>
      </c>
      <c r="P130" s="22">
        <v>0</v>
      </c>
      <c r="Q130" s="23">
        <v>0</v>
      </c>
      <c r="R130" s="21">
        <v>0.05555572376666667</v>
      </c>
      <c r="S130" s="22">
        <v>0</v>
      </c>
      <c r="T130" s="22">
        <v>0</v>
      </c>
      <c r="U130" s="22">
        <v>0</v>
      </c>
      <c r="V130" s="23">
        <v>6.245216666666667</v>
      </c>
      <c r="W130" s="21">
        <v>0</v>
      </c>
      <c r="X130" s="22">
        <v>0</v>
      </c>
      <c r="Y130" s="22">
        <v>0</v>
      </c>
      <c r="Z130" s="22">
        <v>0</v>
      </c>
      <c r="AA130" s="23">
        <v>0</v>
      </c>
      <c r="AB130" s="21">
        <v>0</v>
      </c>
      <c r="AC130" s="22">
        <v>0</v>
      </c>
      <c r="AD130" s="22">
        <v>0</v>
      </c>
      <c r="AE130" s="22">
        <v>0</v>
      </c>
      <c r="AF130" s="23">
        <v>0</v>
      </c>
      <c r="AG130" s="21">
        <v>0</v>
      </c>
      <c r="AH130" s="22">
        <v>0</v>
      </c>
      <c r="AI130" s="22">
        <v>0</v>
      </c>
      <c r="AJ130" s="22">
        <v>0</v>
      </c>
      <c r="AK130" s="23">
        <v>0</v>
      </c>
      <c r="AL130" s="21">
        <v>0</v>
      </c>
      <c r="AM130" s="22">
        <v>0</v>
      </c>
      <c r="AN130" s="22">
        <v>0</v>
      </c>
      <c r="AO130" s="22">
        <v>0</v>
      </c>
      <c r="AP130" s="23">
        <v>0</v>
      </c>
      <c r="AQ130" s="21">
        <v>0</v>
      </c>
      <c r="AR130" s="22">
        <v>0</v>
      </c>
      <c r="AS130" s="22">
        <v>0</v>
      </c>
      <c r="AT130" s="22">
        <v>0</v>
      </c>
      <c r="AU130" s="23">
        <v>0</v>
      </c>
      <c r="AV130" s="21">
        <v>0.13090260480000002</v>
      </c>
      <c r="AW130" s="22">
        <v>6.771732441855167</v>
      </c>
      <c r="AX130" s="22">
        <v>0</v>
      </c>
      <c r="AY130" s="22">
        <v>0</v>
      </c>
      <c r="AZ130" s="23">
        <v>12.278542662666666</v>
      </c>
      <c r="BA130" s="21">
        <v>0</v>
      </c>
      <c r="BB130" s="22">
        <v>0</v>
      </c>
      <c r="BC130" s="22">
        <v>0</v>
      </c>
      <c r="BD130" s="22">
        <v>0</v>
      </c>
      <c r="BE130" s="23">
        <v>0</v>
      </c>
      <c r="BF130" s="21">
        <v>0.0153284421</v>
      </c>
      <c r="BG130" s="22">
        <v>0</v>
      </c>
      <c r="BH130" s="22">
        <v>0</v>
      </c>
      <c r="BI130" s="22">
        <v>0</v>
      </c>
      <c r="BJ130" s="23">
        <v>0</v>
      </c>
      <c r="BK130" s="24">
        <f t="shared" si="6"/>
        <v>139.12684730482184</v>
      </c>
    </row>
    <row r="131" spans="1:63" s="25" customFormat="1" ht="15">
      <c r="A131" s="20"/>
      <c r="B131" s="7" t="s">
        <v>211</v>
      </c>
      <c r="C131" s="21">
        <v>0</v>
      </c>
      <c r="D131" s="22">
        <v>0</v>
      </c>
      <c r="E131" s="22">
        <v>0</v>
      </c>
      <c r="F131" s="22">
        <v>0</v>
      </c>
      <c r="G131" s="23">
        <v>0</v>
      </c>
      <c r="H131" s="21">
        <v>0.23697137160000004</v>
      </c>
      <c r="I131" s="22">
        <v>4.670958616799999</v>
      </c>
      <c r="J131" s="22">
        <v>0.30005539756666666</v>
      </c>
      <c r="K131" s="22">
        <v>0</v>
      </c>
      <c r="L131" s="23">
        <v>6.9378853772666655</v>
      </c>
      <c r="M131" s="21">
        <v>0</v>
      </c>
      <c r="N131" s="22">
        <v>0</v>
      </c>
      <c r="O131" s="22">
        <v>0</v>
      </c>
      <c r="P131" s="22">
        <v>0</v>
      </c>
      <c r="Q131" s="23">
        <v>0</v>
      </c>
      <c r="R131" s="21">
        <v>0.2030336102666667</v>
      </c>
      <c r="S131" s="22">
        <v>0.03587077820000001</v>
      </c>
      <c r="T131" s="22">
        <v>1.1928186666666667</v>
      </c>
      <c r="U131" s="22">
        <v>0</v>
      </c>
      <c r="V131" s="23">
        <v>6.220549346666667</v>
      </c>
      <c r="W131" s="21">
        <v>0</v>
      </c>
      <c r="X131" s="22">
        <v>0</v>
      </c>
      <c r="Y131" s="22">
        <v>0</v>
      </c>
      <c r="Z131" s="22">
        <v>0</v>
      </c>
      <c r="AA131" s="23">
        <v>0</v>
      </c>
      <c r="AB131" s="21">
        <v>0</v>
      </c>
      <c r="AC131" s="22">
        <v>0</v>
      </c>
      <c r="AD131" s="22">
        <v>0</v>
      </c>
      <c r="AE131" s="22">
        <v>0</v>
      </c>
      <c r="AF131" s="23">
        <v>0</v>
      </c>
      <c r="AG131" s="21">
        <v>0</v>
      </c>
      <c r="AH131" s="22">
        <v>0</v>
      </c>
      <c r="AI131" s="22">
        <v>0</v>
      </c>
      <c r="AJ131" s="22">
        <v>0</v>
      </c>
      <c r="AK131" s="23">
        <v>0</v>
      </c>
      <c r="AL131" s="21">
        <v>0</v>
      </c>
      <c r="AM131" s="22">
        <v>0</v>
      </c>
      <c r="AN131" s="22">
        <v>0</v>
      </c>
      <c r="AO131" s="22">
        <v>0</v>
      </c>
      <c r="AP131" s="23">
        <v>0</v>
      </c>
      <c r="AQ131" s="21">
        <v>0</v>
      </c>
      <c r="AR131" s="22">
        <v>0</v>
      </c>
      <c r="AS131" s="22">
        <v>0</v>
      </c>
      <c r="AT131" s="22">
        <v>0</v>
      </c>
      <c r="AU131" s="23">
        <v>0</v>
      </c>
      <c r="AV131" s="21">
        <v>2.035457376633334</v>
      </c>
      <c r="AW131" s="22">
        <v>9.854322159434929</v>
      </c>
      <c r="AX131" s="22">
        <v>0</v>
      </c>
      <c r="AY131" s="22">
        <v>0</v>
      </c>
      <c r="AZ131" s="23">
        <v>35.44653912910001</v>
      </c>
      <c r="BA131" s="21">
        <v>0</v>
      </c>
      <c r="BB131" s="22">
        <v>0</v>
      </c>
      <c r="BC131" s="22">
        <v>0</v>
      </c>
      <c r="BD131" s="22">
        <v>0</v>
      </c>
      <c r="BE131" s="23">
        <v>0</v>
      </c>
      <c r="BF131" s="21">
        <v>0.5574736654000001</v>
      </c>
      <c r="BG131" s="22">
        <v>0.6897980814666667</v>
      </c>
      <c r="BH131" s="22">
        <v>0</v>
      </c>
      <c r="BI131" s="22">
        <v>0</v>
      </c>
      <c r="BJ131" s="23">
        <v>5.985894750933333</v>
      </c>
      <c r="BK131" s="24">
        <f t="shared" si="6"/>
        <v>74.36762832800159</v>
      </c>
    </row>
    <row r="132" spans="1:63" s="25" customFormat="1" ht="15">
      <c r="A132" s="20"/>
      <c r="B132" s="7" t="s">
        <v>212</v>
      </c>
      <c r="C132" s="21">
        <v>0</v>
      </c>
      <c r="D132" s="22">
        <v>0</v>
      </c>
      <c r="E132" s="22">
        <v>0</v>
      </c>
      <c r="F132" s="22">
        <v>0</v>
      </c>
      <c r="G132" s="23">
        <v>0</v>
      </c>
      <c r="H132" s="21">
        <v>0.10761727696666668</v>
      </c>
      <c r="I132" s="22">
        <v>6.422728310066666</v>
      </c>
      <c r="J132" s="22">
        <v>0</v>
      </c>
      <c r="K132" s="22">
        <v>0</v>
      </c>
      <c r="L132" s="23">
        <v>3.785458322233334</v>
      </c>
      <c r="M132" s="21">
        <v>0</v>
      </c>
      <c r="N132" s="22">
        <v>0</v>
      </c>
      <c r="O132" s="22">
        <v>0</v>
      </c>
      <c r="P132" s="22">
        <v>0</v>
      </c>
      <c r="Q132" s="23">
        <v>0</v>
      </c>
      <c r="R132" s="21">
        <v>0.1577028115666667</v>
      </c>
      <c r="S132" s="22">
        <v>0.03197903933333334</v>
      </c>
      <c r="T132" s="22">
        <v>0</v>
      </c>
      <c r="U132" s="22">
        <v>0</v>
      </c>
      <c r="V132" s="23">
        <v>0.8562132874666667</v>
      </c>
      <c r="W132" s="21">
        <v>0</v>
      </c>
      <c r="X132" s="22">
        <v>0</v>
      </c>
      <c r="Y132" s="22">
        <v>0</v>
      </c>
      <c r="Z132" s="22">
        <v>0</v>
      </c>
      <c r="AA132" s="23">
        <v>0</v>
      </c>
      <c r="AB132" s="21">
        <v>0</v>
      </c>
      <c r="AC132" s="22">
        <v>0</v>
      </c>
      <c r="AD132" s="22">
        <v>0</v>
      </c>
      <c r="AE132" s="22">
        <v>0</v>
      </c>
      <c r="AF132" s="23">
        <v>0</v>
      </c>
      <c r="AG132" s="21">
        <v>0</v>
      </c>
      <c r="AH132" s="22">
        <v>0</v>
      </c>
      <c r="AI132" s="22">
        <v>0</v>
      </c>
      <c r="AJ132" s="22">
        <v>0</v>
      </c>
      <c r="AK132" s="23">
        <v>0</v>
      </c>
      <c r="AL132" s="21">
        <v>0</v>
      </c>
      <c r="AM132" s="22">
        <v>0</v>
      </c>
      <c r="AN132" s="22">
        <v>0</v>
      </c>
      <c r="AO132" s="22">
        <v>0</v>
      </c>
      <c r="AP132" s="23">
        <v>0</v>
      </c>
      <c r="AQ132" s="21">
        <v>0</v>
      </c>
      <c r="AR132" s="22">
        <v>0</v>
      </c>
      <c r="AS132" s="22">
        <v>0</v>
      </c>
      <c r="AT132" s="22">
        <v>0</v>
      </c>
      <c r="AU132" s="23">
        <v>0</v>
      </c>
      <c r="AV132" s="21">
        <v>3.0944092089333335</v>
      </c>
      <c r="AW132" s="22">
        <v>8.762585590472392</v>
      </c>
      <c r="AX132" s="22">
        <v>0</v>
      </c>
      <c r="AY132" s="22">
        <v>0</v>
      </c>
      <c r="AZ132" s="23">
        <v>36.14773711936667</v>
      </c>
      <c r="BA132" s="21">
        <v>0</v>
      </c>
      <c r="BB132" s="22">
        <v>0</v>
      </c>
      <c r="BC132" s="22">
        <v>0</v>
      </c>
      <c r="BD132" s="22">
        <v>0</v>
      </c>
      <c r="BE132" s="23">
        <v>0</v>
      </c>
      <c r="BF132" s="21">
        <v>0.9352156397666667</v>
      </c>
      <c r="BG132" s="22">
        <v>0.2460806</v>
      </c>
      <c r="BH132" s="22">
        <v>0</v>
      </c>
      <c r="BI132" s="22">
        <v>0</v>
      </c>
      <c r="BJ132" s="23">
        <v>4.897987279466667</v>
      </c>
      <c r="BK132" s="24">
        <f t="shared" si="6"/>
        <v>65.44571448563906</v>
      </c>
    </row>
    <row r="133" spans="1:63" s="25" customFormat="1" ht="15">
      <c r="A133" s="20"/>
      <c r="B133" s="7" t="s">
        <v>213</v>
      </c>
      <c r="C133" s="21">
        <v>0</v>
      </c>
      <c r="D133" s="22">
        <v>0</v>
      </c>
      <c r="E133" s="22">
        <v>0</v>
      </c>
      <c r="F133" s="22">
        <v>0</v>
      </c>
      <c r="G133" s="23">
        <v>0</v>
      </c>
      <c r="H133" s="21">
        <v>0.010888630266666668</v>
      </c>
      <c r="I133" s="22">
        <v>119.17443805403332</v>
      </c>
      <c r="J133" s="22">
        <v>0</v>
      </c>
      <c r="K133" s="22">
        <v>0</v>
      </c>
      <c r="L133" s="23">
        <v>0.21984164453333332</v>
      </c>
      <c r="M133" s="21">
        <v>0</v>
      </c>
      <c r="N133" s="22">
        <v>0</v>
      </c>
      <c r="O133" s="22">
        <v>0</v>
      </c>
      <c r="P133" s="22">
        <v>0</v>
      </c>
      <c r="Q133" s="23">
        <v>0</v>
      </c>
      <c r="R133" s="21">
        <v>0.016718411899999997</v>
      </c>
      <c r="S133" s="22">
        <v>0.07752023846666665</v>
      </c>
      <c r="T133" s="22">
        <v>0</v>
      </c>
      <c r="U133" s="22">
        <v>0</v>
      </c>
      <c r="V133" s="23">
        <v>0.005970769099999997</v>
      </c>
      <c r="W133" s="21">
        <v>0</v>
      </c>
      <c r="X133" s="22">
        <v>0</v>
      </c>
      <c r="Y133" s="22">
        <v>0</v>
      </c>
      <c r="Z133" s="22">
        <v>0</v>
      </c>
      <c r="AA133" s="23">
        <v>0</v>
      </c>
      <c r="AB133" s="21">
        <v>0</v>
      </c>
      <c r="AC133" s="22">
        <v>0</v>
      </c>
      <c r="AD133" s="22">
        <v>0</v>
      </c>
      <c r="AE133" s="22">
        <v>0</v>
      </c>
      <c r="AF133" s="23">
        <v>0</v>
      </c>
      <c r="AG133" s="21">
        <v>0</v>
      </c>
      <c r="AH133" s="22">
        <v>0</v>
      </c>
      <c r="AI133" s="22">
        <v>0</v>
      </c>
      <c r="AJ133" s="22">
        <v>0</v>
      </c>
      <c r="AK133" s="23">
        <v>0</v>
      </c>
      <c r="AL133" s="21">
        <v>0</v>
      </c>
      <c r="AM133" s="22">
        <v>0</v>
      </c>
      <c r="AN133" s="22">
        <v>0</v>
      </c>
      <c r="AO133" s="22">
        <v>0</v>
      </c>
      <c r="AP133" s="23">
        <v>0</v>
      </c>
      <c r="AQ133" s="21">
        <v>0</v>
      </c>
      <c r="AR133" s="22">
        <v>0</v>
      </c>
      <c r="AS133" s="22">
        <v>0</v>
      </c>
      <c r="AT133" s="22">
        <v>0</v>
      </c>
      <c r="AU133" s="23">
        <v>0</v>
      </c>
      <c r="AV133" s="21">
        <v>0.0869665425666667</v>
      </c>
      <c r="AW133" s="22">
        <v>30.12170152081043</v>
      </c>
      <c r="AX133" s="22">
        <v>0</v>
      </c>
      <c r="AY133" s="22">
        <v>0</v>
      </c>
      <c r="AZ133" s="23">
        <v>3.7896206341999994</v>
      </c>
      <c r="BA133" s="21">
        <v>0</v>
      </c>
      <c r="BB133" s="22">
        <v>0</v>
      </c>
      <c r="BC133" s="22">
        <v>0</v>
      </c>
      <c r="BD133" s="22">
        <v>0</v>
      </c>
      <c r="BE133" s="23">
        <v>0</v>
      </c>
      <c r="BF133" s="21">
        <v>0.10508441903333332</v>
      </c>
      <c r="BG133" s="22">
        <v>0</v>
      </c>
      <c r="BH133" s="22">
        <v>0</v>
      </c>
      <c r="BI133" s="22">
        <v>0</v>
      </c>
      <c r="BJ133" s="23">
        <v>7.308138082766671</v>
      </c>
      <c r="BK133" s="24">
        <f t="shared" si="6"/>
        <v>160.91688894767708</v>
      </c>
    </row>
    <row r="134" spans="1:63" s="25" customFormat="1" ht="15">
      <c r="A134" s="20"/>
      <c r="B134" s="7" t="s">
        <v>214</v>
      </c>
      <c r="C134" s="21">
        <v>0</v>
      </c>
      <c r="D134" s="22">
        <v>0</v>
      </c>
      <c r="E134" s="22">
        <v>0</v>
      </c>
      <c r="F134" s="22">
        <v>0</v>
      </c>
      <c r="G134" s="23">
        <v>0</v>
      </c>
      <c r="H134" s="21">
        <v>0.15803465633333333</v>
      </c>
      <c r="I134" s="22">
        <v>59.71584</v>
      </c>
      <c r="J134" s="22">
        <v>0</v>
      </c>
      <c r="K134" s="22">
        <v>0</v>
      </c>
      <c r="L134" s="23">
        <v>23.151372684200002</v>
      </c>
      <c r="M134" s="21">
        <v>0</v>
      </c>
      <c r="N134" s="22">
        <v>0</v>
      </c>
      <c r="O134" s="22">
        <v>0</v>
      </c>
      <c r="P134" s="22">
        <v>0</v>
      </c>
      <c r="Q134" s="23">
        <v>0</v>
      </c>
      <c r="R134" s="21">
        <v>0.014432658666666662</v>
      </c>
      <c r="S134" s="22">
        <v>0</v>
      </c>
      <c r="T134" s="22">
        <v>0</v>
      </c>
      <c r="U134" s="22">
        <v>0</v>
      </c>
      <c r="V134" s="23">
        <v>0</v>
      </c>
      <c r="W134" s="21">
        <v>0</v>
      </c>
      <c r="X134" s="22">
        <v>0</v>
      </c>
      <c r="Y134" s="22">
        <v>0</v>
      </c>
      <c r="Z134" s="22">
        <v>0</v>
      </c>
      <c r="AA134" s="23">
        <v>0</v>
      </c>
      <c r="AB134" s="21">
        <v>0</v>
      </c>
      <c r="AC134" s="22">
        <v>0</v>
      </c>
      <c r="AD134" s="22">
        <v>0</v>
      </c>
      <c r="AE134" s="22">
        <v>0</v>
      </c>
      <c r="AF134" s="23">
        <v>0</v>
      </c>
      <c r="AG134" s="21">
        <v>0</v>
      </c>
      <c r="AH134" s="22">
        <v>0</v>
      </c>
      <c r="AI134" s="22">
        <v>0</v>
      </c>
      <c r="AJ134" s="22">
        <v>0</v>
      </c>
      <c r="AK134" s="23">
        <v>0</v>
      </c>
      <c r="AL134" s="21">
        <v>0</v>
      </c>
      <c r="AM134" s="22">
        <v>0</v>
      </c>
      <c r="AN134" s="22">
        <v>0</v>
      </c>
      <c r="AO134" s="22">
        <v>0</v>
      </c>
      <c r="AP134" s="23">
        <v>0</v>
      </c>
      <c r="AQ134" s="21">
        <v>0</v>
      </c>
      <c r="AR134" s="22">
        <v>0</v>
      </c>
      <c r="AS134" s="22">
        <v>0</v>
      </c>
      <c r="AT134" s="22">
        <v>0</v>
      </c>
      <c r="AU134" s="23">
        <v>0</v>
      </c>
      <c r="AV134" s="21">
        <v>0.21374135870000005</v>
      </c>
      <c r="AW134" s="22">
        <v>23.213556888441055</v>
      </c>
      <c r="AX134" s="22">
        <v>0</v>
      </c>
      <c r="AY134" s="22">
        <v>0</v>
      </c>
      <c r="AZ134" s="23">
        <v>7.1419882917</v>
      </c>
      <c r="BA134" s="21">
        <v>0</v>
      </c>
      <c r="BB134" s="22">
        <v>0</v>
      </c>
      <c r="BC134" s="22">
        <v>0</v>
      </c>
      <c r="BD134" s="22">
        <v>0</v>
      </c>
      <c r="BE134" s="23">
        <v>0</v>
      </c>
      <c r="BF134" s="21">
        <v>0.007150737000000001</v>
      </c>
      <c r="BG134" s="22">
        <v>0</v>
      </c>
      <c r="BH134" s="22">
        <v>0</v>
      </c>
      <c r="BI134" s="22">
        <v>0</v>
      </c>
      <c r="BJ134" s="23">
        <v>5.7441220254</v>
      </c>
      <c r="BK134" s="24">
        <f t="shared" si="6"/>
        <v>119.36023930044107</v>
      </c>
    </row>
    <row r="135" spans="1:63" s="30" customFormat="1" ht="15">
      <c r="A135" s="20"/>
      <c r="B135" s="8" t="s">
        <v>15</v>
      </c>
      <c r="C135" s="26">
        <f aca="true" t="shared" si="7" ref="C135:AH135">SUM(C18:C134)</f>
        <v>0</v>
      </c>
      <c r="D135" s="26">
        <f t="shared" si="7"/>
        <v>144.1346602662333</v>
      </c>
      <c r="E135" s="26">
        <f t="shared" si="7"/>
        <v>0</v>
      </c>
      <c r="F135" s="26">
        <f t="shared" si="7"/>
        <v>0</v>
      </c>
      <c r="G135" s="26">
        <f t="shared" si="7"/>
        <v>0</v>
      </c>
      <c r="H135" s="26">
        <f t="shared" si="7"/>
        <v>79.19266706129999</v>
      </c>
      <c r="I135" s="26">
        <f t="shared" si="7"/>
        <v>8282.821380093563</v>
      </c>
      <c r="J135" s="26">
        <f t="shared" si="7"/>
        <v>20.17113176663333</v>
      </c>
      <c r="K135" s="26">
        <f t="shared" si="7"/>
        <v>0</v>
      </c>
      <c r="L135" s="26">
        <f t="shared" si="7"/>
        <v>1380.1371821710002</v>
      </c>
      <c r="M135" s="26">
        <f t="shared" si="7"/>
        <v>0</v>
      </c>
      <c r="N135" s="26">
        <f t="shared" si="7"/>
        <v>0</v>
      </c>
      <c r="O135" s="26">
        <f t="shared" si="7"/>
        <v>0</v>
      </c>
      <c r="P135" s="26">
        <f t="shared" si="7"/>
        <v>0</v>
      </c>
      <c r="Q135" s="26">
        <f t="shared" si="7"/>
        <v>0</v>
      </c>
      <c r="R135" s="26">
        <f t="shared" si="7"/>
        <v>30.362642318699994</v>
      </c>
      <c r="S135" s="26">
        <f t="shared" si="7"/>
        <v>247.45215318503332</v>
      </c>
      <c r="T135" s="26">
        <f t="shared" si="7"/>
        <v>36.734338881300005</v>
      </c>
      <c r="U135" s="26">
        <f t="shared" si="7"/>
        <v>0</v>
      </c>
      <c r="V135" s="26">
        <f t="shared" si="7"/>
        <v>263.83489524633325</v>
      </c>
      <c r="W135" s="26">
        <f t="shared" si="7"/>
        <v>0</v>
      </c>
      <c r="X135" s="26">
        <f t="shared" si="7"/>
        <v>0</v>
      </c>
      <c r="Y135" s="26">
        <f t="shared" si="7"/>
        <v>0</v>
      </c>
      <c r="Z135" s="26">
        <f t="shared" si="7"/>
        <v>0</v>
      </c>
      <c r="AA135" s="26">
        <f t="shared" si="7"/>
        <v>0</v>
      </c>
      <c r="AB135" s="26">
        <f t="shared" si="7"/>
        <v>0</v>
      </c>
      <c r="AC135" s="26">
        <f t="shared" si="7"/>
        <v>0</v>
      </c>
      <c r="AD135" s="26">
        <f t="shared" si="7"/>
        <v>0</v>
      </c>
      <c r="AE135" s="26">
        <f t="shared" si="7"/>
        <v>0</v>
      </c>
      <c r="AF135" s="26">
        <f t="shared" si="7"/>
        <v>0</v>
      </c>
      <c r="AG135" s="26">
        <f t="shared" si="7"/>
        <v>0</v>
      </c>
      <c r="AH135" s="26">
        <f t="shared" si="7"/>
        <v>0</v>
      </c>
      <c r="AI135" s="26">
        <f aca="true" t="shared" si="8" ref="AI135:BK135">SUM(AI18:AI134)</f>
        <v>0</v>
      </c>
      <c r="AJ135" s="26">
        <f t="shared" si="8"/>
        <v>0</v>
      </c>
      <c r="AK135" s="26">
        <f t="shared" si="8"/>
        <v>0</v>
      </c>
      <c r="AL135" s="26">
        <f t="shared" si="8"/>
        <v>0</v>
      </c>
      <c r="AM135" s="26">
        <f t="shared" si="8"/>
        <v>0</v>
      </c>
      <c r="AN135" s="26">
        <f t="shared" si="8"/>
        <v>0</v>
      </c>
      <c r="AO135" s="26">
        <f t="shared" si="8"/>
        <v>0</v>
      </c>
      <c r="AP135" s="26">
        <f t="shared" si="8"/>
        <v>0</v>
      </c>
      <c r="AQ135" s="26">
        <f t="shared" si="8"/>
        <v>0</v>
      </c>
      <c r="AR135" s="26">
        <f t="shared" si="8"/>
        <v>0</v>
      </c>
      <c r="AS135" s="26">
        <f t="shared" si="8"/>
        <v>0</v>
      </c>
      <c r="AT135" s="26">
        <f t="shared" si="8"/>
        <v>0</v>
      </c>
      <c r="AU135" s="26">
        <f t="shared" si="8"/>
        <v>0</v>
      </c>
      <c r="AV135" s="26">
        <f t="shared" si="8"/>
        <v>313.56443396003334</v>
      </c>
      <c r="AW135" s="26">
        <f t="shared" si="8"/>
        <v>1073.2152473135286</v>
      </c>
      <c r="AX135" s="26">
        <f t="shared" si="8"/>
        <v>2.9231199426000005</v>
      </c>
      <c r="AY135" s="26">
        <f t="shared" si="8"/>
        <v>0</v>
      </c>
      <c r="AZ135" s="26">
        <f t="shared" si="8"/>
        <v>2334.9622443889984</v>
      </c>
      <c r="BA135" s="26">
        <f t="shared" si="8"/>
        <v>0</v>
      </c>
      <c r="BB135" s="26">
        <f t="shared" si="8"/>
        <v>0</v>
      </c>
      <c r="BC135" s="26">
        <f t="shared" si="8"/>
        <v>0</v>
      </c>
      <c r="BD135" s="26">
        <f t="shared" si="8"/>
        <v>0</v>
      </c>
      <c r="BE135" s="26">
        <f t="shared" si="8"/>
        <v>0</v>
      </c>
      <c r="BF135" s="26">
        <f t="shared" si="8"/>
        <v>106.00720194929954</v>
      </c>
      <c r="BG135" s="26">
        <f t="shared" si="8"/>
        <v>209.68050558502767</v>
      </c>
      <c r="BH135" s="26">
        <f t="shared" si="8"/>
        <v>2.417934976966667</v>
      </c>
      <c r="BI135" s="26">
        <f t="shared" si="8"/>
        <v>0</v>
      </c>
      <c r="BJ135" s="26">
        <f t="shared" si="8"/>
        <v>385.16726176820004</v>
      </c>
      <c r="BK135" s="26">
        <f t="shared" si="8"/>
        <v>14912.779000874752</v>
      </c>
    </row>
    <row r="136" spans="3:63" ht="15" customHeight="1"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</row>
    <row r="137" spans="1:63" s="25" customFormat="1" ht="15">
      <c r="A137" s="20" t="s">
        <v>31</v>
      </c>
      <c r="B137" s="5" t="s">
        <v>32</v>
      </c>
      <c r="C137" s="32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4"/>
    </row>
    <row r="138" spans="1:63" s="25" customFormat="1" ht="15">
      <c r="A138" s="20"/>
      <c r="B138" s="7" t="s">
        <v>33</v>
      </c>
      <c r="C138" s="21">
        <v>0</v>
      </c>
      <c r="D138" s="22">
        <v>0</v>
      </c>
      <c r="E138" s="22">
        <v>0</v>
      </c>
      <c r="F138" s="22">
        <v>0</v>
      </c>
      <c r="G138" s="23">
        <v>0</v>
      </c>
      <c r="H138" s="21">
        <v>0</v>
      </c>
      <c r="I138" s="22">
        <v>0</v>
      </c>
      <c r="J138" s="22">
        <v>0</v>
      </c>
      <c r="K138" s="22">
        <v>0</v>
      </c>
      <c r="L138" s="23">
        <v>0</v>
      </c>
      <c r="M138" s="21">
        <v>0</v>
      </c>
      <c r="N138" s="22">
        <v>0</v>
      </c>
      <c r="O138" s="22">
        <v>0</v>
      </c>
      <c r="P138" s="22">
        <v>0</v>
      </c>
      <c r="Q138" s="23">
        <v>0</v>
      </c>
      <c r="R138" s="21">
        <v>0</v>
      </c>
      <c r="S138" s="22">
        <v>0</v>
      </c>
      <c r="T138" s="22">
        <v>0</v>
      </c>
      <c r="U138" s="22">
        <v>0</v>
      </c>
      <c r="V138" s="23">
        <v>0</v>
      </c>
      <c r="W138" s="21">
        <v>0</v>
      </c>
      <c r="X138" s="22">
        <v>0</v>
      </c>
      <c r="Y138" s="22">
        <v>0</v>
      </c>
      <c r="Z138" s="22">
        <v>0</v>
      </c>
      <c r="AA138" s="23">
        <v>0</v>
      </c>
      <c r="AB138" s="21">
        <v>0</v>
      </c>
      <c r="AC138" s="22">
        <v>0</v>
      </c>
      <c r="AD138" s="22">
        <v>0</v>
      </c>
      <c r="AE138" s="22">
        <v>0</v>
      </c>
      <c r="AF138" s="23">
        <v>0</v>
      </c>
      <c r="AG138" s="21">
        <v>0</v>
      </c>
      <c r="AH138" s="22">
        <v>0</v>
      </c>
      <c r="AI138" s="22">
        <v>0</v>
      </c>
      <c r="AJ138" s="22">
        <v>0</v>
      </c>
      <c r="AK138" s="23">
        <v>0</v>
      </c>
      <c r="AL138" s="21">
        <v>0</v>
      </c>
      <c r="AM138" s="22">
        <v>0</v>
      </c>
      <c r="AN138" s="22">
        <v>0</v>
      </c>
      <c r="AO138" s="22">
        <v>0</v>
      </c>
      <c r="AP138" s="23">
        <v>0</v>
      </c>
      <c r="AQ138" s="21">
        <v>0</v>
      </c>
      <c r="AR138" s="22">
        <v>0</v>
      </c>
      <c r="AS138" s="22">
        <v>0</v>
      </c>
      <c r="AT138" s="22">
        <v>0</v>
      </c>
      <c r="AU138" s="23">
        <v>0</v>
      </c>
      <c r="AV138" s="21">
        <v>0</v>
      </c>
      <c r="AW138" s="22">
        <v>0</v>
      </c>
      <c r="AX138" s="22">
        <v>0</v>
      </c>
      <c r="AY138" s="22">
        <v>0</v>
      </c>
      <c r="AZ138" s="23">
        <v>0</v>
      </c>
      <c r="BA138" s="21">
        <v>0</v>
      </c>
      <c r="BB138" s="22">
        <v>0</v>
      </c>
      <c r="BC138" s="22">
        <v>0</v>
      </c>
      <c r="BD138" s="22">
        <v>0</v>
      </c>
      <c r="BE138" s="23">
        <v>0</v>
      </c>
      <c r="BF138" s="21">
        <v>0</v>
      </c>
      <c r="BG138" s="22">
        <v>0</v>
      </c>
      <c r="BH138" s="22">
        <v>0</v>
      </c>
      <c r="BI138" s="22">
        <v>0</v>
      </c>
      <c r="BJ138" s="23">
        <v>0</v>
      </c>
      <c r="BK138" s="24">
        <v>0</v>
      </c>
    </row>
    <row r="139" spans="1:63" s="30" customFormat="1" ht="15">
      <c r="A139" s="20"/>
      <c r="B139" s="8" t="s">
        <v>34</v>
      </c>
      <c r="C139" s="26">
        <v>0</v>
      </c>
      <c r="D139" s="27">
        <v>0</v>
      </c>
      <c r="E139" s="27">
        <v>0</v>
      </c>
      <c r="F139" s="27">
        <v>0</v>
      </c>
      <c r="G139" s="28">
        <v>0</v>
      </c>
      <c r="H139" s="26">
        <v>0</v>
      </c>
      <c r="I139" s="27">
        <v>0</v>
      </c>
      <c r="J139" s="27">
        <v>0</v>
      </c>
      <c r="K139" s="27">
        <v>0</v>
      </c>
      <c r="L139" s="28">
        <v>0</v>
      </c>
      <c r="M139" s="26">
        <v>0</v>
      </c>
      <c r="N139" s="27">
        <v>0</v>
      </c>
      <c r="O139" s="27">
        <v>0</v>
      </c>
      <c r="P139" s="27">
        <v>0</v>
      </c>
      <c r="Q139" s="28">
        <v>0</v>
      </c>
      <c r="R139" s="26">
        <v>0</v>
      </c>
      <c r="S139" s="27">
        <v>0</v>
      </c>
      <c r="T139" s="27">
        <v>0</v>
      </c>
      <c r="U139" s="27">
        <v>0</v>
      </c>
      <c r="V139" s="28">
        <v>0</v>
      </c>
      <c r="W139" s="26">
        <v>0</v>
      </c>
      <c r="X139" s="27">
        <v>0</v>
      </c>
      <c r="Y139" s="27">
        <v>0</v>
      </c>
      <c r="Z139" s="27">
        <v>0</v>
      </c>
      <c r="AA139" s="28">
        <v>0</v>
      </c>
      <c r="AB139" s="26">
        <v>0</v>
      </c>
      <c r="AC139" s="27">
        <v>0</v>
      </c>
      <c r="AD139" s="27">
        <v>0</v>
      </c>
      <c r="AE139" s="27">
        <v>0</v>
      </c>
      <c r="AF139" s="28">
        <v>0</v>
      </c>
      <c r="AG139" s="26">
        <v>0</v>
      </c>
      <c r="AH139" s="27">
        <v>0</v>
      </c>
      <c r="AI139" s="27">
        <v>0</v>
      </c>
      <c r="AJ139" s="27">
        <v>0</v>
      </c>
      <c r="AK139" s="28">
        <v>0</v>
      </c>
      <c r="AL139" s="26">
        <v>0</v>
      </c>
      <c r="AM139" s="27">
        <v>0</v>
      </c>
      <c r="AN139" s="27">
        <v>0</v>
      </c>
      <c r="AO139" s="27">
        <v>0</v>
      </c>
      <c r="AP139" s="28">
        <v>0</v>
      </c>
      <c r="AQ139" s="26">
        <v>0</v>
      </c>
      <c r="AR139" s="27">
        <v>0</v>
      </c>
      <c r="AS139" s="27">
        <v>0</v>
      </c>
      <c r="AT139" s="27">
        <v>0</v>
      </c>
      <c r="AU139" s="28">
        <v>0</v>
      </c>
      <c r="AV139" s="26">
        <v>0</v>
      </c>
      <c r="AW139" s="27">
        <v>0</v>
      </c>
      <c r="AX139" s="27">
        <v>0</v>
      </c>
      <c r="AY139" s="27">
        <v>0</v>
      </c>
      <c r="AZ139" s="28">
        <v>0</v>
      </c>
      <c r="BA139" s="26">
        <v>0</v>
      </c>
      <c r="BB139" s="27">
        <v>0</v>
      </c>
      <c r="BC139" s="27">
        <v>0</v>
      </c>
      <c r="BD139" s="27">
        <v>0</v>
      </c>
      <c r="BE139" s="28">
        <v>0</v>
      </c>
      <c r="BF139" s="26">
        <v>0</v>
      </c>
      <c r="BG139" s="27">
        <v>0</v>
      </c>
      <c r="BH139" s="27">
        <v>0</v>
      </c>
      <c r="BI139" s="27">
        <v>0</v>
      </c>
      <c r="BJ139" s="28">
        <v>0</v>
      </c>
      <c r="BK139" s="29">
        <v>0</v>
      </c>
    </row>
    <row r="140" spans="1:63" s="25" customFormat="1" ht="15">
      <c r="A140" s="20" t="s">
        <v>35</v>
      </c>
      <c r="B140" s="5" t="s">
        <v>36</v>
      </c>
      <c r="C140" s="32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4"/>
    </row>
    <row r="141" spans="1:63" s="25" customFormat="1" ht="15">
      <c r="A141" s="20"/>
      <c r="B141" s="7" t="s">
        <v>33</v>
      </c>
      <c r="C141" s="21">
        <v>0</v>
      </c>
      <c r="D141" s="22">
        <v>0</v>
      </c>
      <c r="E141" s="22">
        <v>0</v>
      </c>
      <c r="F141" s="22">
        <v>0</v>
      </c>
      <c r="G141" s="23">
        <v>0</v>
      </c>
      <c r="H141" s="21">
        <v>0</v>
      </c>
      <c r="I141" s="22">
        <v>0</v>
      </c>
      <c r="J141" s="22">
        <v>0</v>
      </c>
      <c r="K141" s="22">
        <v>0</v>
      </c>
      <c r="L141" s="23">
        <v>0</v>
      </c>
      <c r="M141" s="21">
        <v>0</v>
      </c>
      <c r="N141" s="22">
        <v>0</v>
      </c>
      <c r="O141" s="22">
        <v>0</v>
      </c>
      <c r="P141" s="22">
        <v>0</v>
      </c>
      <c r="Q141" s="23">
        <v>0</v>
      </c>
      <c r="R141" s="21">
        <v>0</v>
      </c>
      <c r="S141" s="22">
        <v>0</v>
      </c>
      <c r="T141" s="22">
        <v>0</v>
      </c>
      <c r="U141" s="22">
        <v>0</v>
      </c>
      <c r="V141" s="23">
        <v>0</v>
      </c>
      <c r="W141" s="21">
        <v>0</v>
      </c>
      <c r="X141" s="22">
        <v>0</v>
      </c>
      <c r="Y141" s="22">
        <v>0</v>
      </c>
      <c r="Z141" s="22">
        <v>0</v>
      </c>
      <c r="AA141" s="23">
        <v>0</v>
      </c>
      <c r="AB141" s="21">
        <v>0</v>
      </c>
      <c r="AC141" s="22">
        <v>0</v>
      </c>
      <c r="AD141" s="22">
        <v>0</v>
      </c>
      <c r="AE141" s="22">
        <v>0</v>
      </c>
      <c r="AF141" s="23">
        <v>0</v>
      </c>
      <c r="AG141" s="21">
        <v>0</v>
      </c>
      <c r="AH141" s="22">
        <v>0</v>
      </c>
      <c r="AI141" s="22">
        <v>0</v>
      </c>
      <c r="AJ141" s="22">
        <v>0</v>
      </c>
      <c r="AK141" s="23">
        <v>0</v>
      </c>
      <c r="AL141" s="21">
        <v>0</v>
      </c>
      <c r="AM141" s="22">
        <v>0</v>
      </c>
      <c r="AN141" s="22">
        <v>0</v>
      </c>
      <c r="AO141" s="22">
        <v>0</v>
      </c>
      <c r="AP141" s="23">
        <v>0</v>
      </c>
      <c r="AQ141" s="21">
        <v>0</v>
      </c>
      <c r="AR141" s="22">
        <v>0</v>
      </c>
      <c r="AS141" s="22">
        <v>0</v>
      </c>
      <c r="AT141" s="22">
        <v>0</v>
      </c>
      <c r="AU141" s="23">
        <v>0</v>
      </c>
      <c r="AV141" s="21">
        <v>0</v>
      </c>
      <c r="AW141" s="22">
        <v>0</v>
      </c>
      <c r="AX141" s="22">
        <v>0</v>
      </c>
      <c r="AY141" s="22">
        <v>0</v>
      </c>
      <c r="AZ141" s="23">
        <v>0</v>
      </c>
      <c r="BA141" s="21">
        <v>0</v>
      </c>
      <c r="BB141" s="22">
        <v>0</v>
      </c>
      <c r="BC141" s="22">
        <v>0</v>
      </c>
      <c r="BD141" s="22">
        <v>0</v>
      </c>
      <c r="BE141" s="23">
        <v>0</v>
      </c>
      <c r="BF141" s="21">
        <v>0</v>
      </c>
      <c r="BG141" s="22">
        <v>0</v>
      </c>
      <c r="BH141" s="22">
        <v>0</v>
      </c>
      <c r="BI141" s="22">
        <v>0</v>
      </c>
      <c r="BJ141" s="23">
        <v>0</v>
      </c>
      <c r="BK141" s="24">
        <v>0</v>
      </c>
    </row>
    <row r="142" spans="1:63" s="30" customFormat="1" ht="15">
      <c r="A142" s="20"/>
      <c r="B142" s="8" t="s">
        <v>37</v>
      </c>
      <c r="C142" s="26">
        <v>0</v>
      </c>
      <c r="D142" s="27">
        <v>0</v>
      </c>
      <c r="E142" s="27">
        <v>0</v>
      </c>
      <c r="F142" s="27">
        <v>0</v>
      </c>
      <c r="G142" s="28">
        <v>0</v>
      </c>
      <c r="H142" s="26">
        <v>0</v>
      </c>
      <c r="I142" s="27">
        <v>0</v>
      </c>
      <c r="J142" s="27">
        <v>0</v>
      </c>
      <c r="K142" s="27">
        <v>0</v>
      </c>
      <c r="L142" s="28">
        <v>0</v>
      </c>
      <c r="M142" s="26">
        <v>0</v>
      </c>
      <c r="N142" s="27">
        <v>0</v>
      </c>
      <c r="O142" s="27">
        <v>0</v>
      </c>
      <c r="P142" s="27">
        <v>0</v>
      </c>
      <c r="Q142" s="28">
        <v>0</v>
      </c>
      <c r="R142" s="26">
        <v>0</v>
      </c>
      <c r="S142" s="27">
        <v>0</v>
      </c>
      <c r="T142" s="27">
        <v>0</v>
      </c>
      <c r="U142" s="27">
        <v>0</v>
      </c>
      <c r="V142" s="28">
        <v>0</v>
      </c>
      <c r="W142" s="26">
        <v>0</v>
      </c>
      <c r="X142" s="27">
        <v>0</v>
      </c>
      <c r="Y142" s="27">
        <v>0</v>
      </c>
      <c r="Z142" s="27">
        <v>0</v>
      </c>
      <c r="AA142" s="28">
        <v>0</v>
      </c>
      <c r="AB142" s="26">
        <v>0</v>
      </c>
      <c r="AC142" s="27">
        <v>0</v>
      </c>
      <c r="AD142" s="27">
        <v>0</v>
      </c>
      <c r="AE142" s="27">
        <v>0</v>
      </c>
      <c r="AF142" s="28">
        <v>0</v>
      </c>
      <c r="AG142" s="26">
        <v>0</v>
      </c>
      <c r="AH142" s="27">
        <v>0</v>
      </c>
      <c r="AI142" s="27">
        <v>0</v>
      </c>
      <c r="AJ142" s="27">
        <v>0</v>
      </c>
      <c r="AK142" s="28">
        <v>0</v>
      </c>
      <c r="AL142" s="26">
        <v>0</v>
      </c>
      <c r="AM142" s="27">
        <v>0</v>
      </c>
      <c r="AN142" s="27">
        <v>0</v>
      </c>
      <c r="AO142" s="27">
        <v>0</v>
      </c>
      <c r="AP142" s="28">
        <v>0</v>
      </c>
      <c r="AQ142" s="26">
        <v>0</v>
      </c>
      <c r="AR142" s="27">
        <v>0</v>
      </c>
      <c r="AS142" s="27">
        <v>0</v>
      </c>
      <c r="AT142" s="27">
        <v>0</v>
      </c>
      <c r="AU142" s="28">
        <v>0</v>
      </c>
      <c r="AV142" s="26">
        <v>0</v>
      </c>
      <c r="AW142" s="27">
        <v>0</v>
      </c>
      <c r="AX142" s="27">
        <v>0</v>
      </c>
      <c r="AY142" s="27">
        <v>0</v>
      </c>
      <c r="AZ142" s="28">
        <v>0</v>
      </c>
      <c r="BA142" s="26">
        <v>0</v>
      </c>
      <c r="BB142" s="27">
        <v>0</v>
      </c>
      <c r="BC142" s="27">
        <v>0</v>
      </c>
      <c r="BD142" s="27">
        <v>0</v>
      </c>
      <c r="BE142" s="28">
        <v>0</v>
      </c>
      <c r="BF142" s="26">
        <v>0</v>
      </c>
      <c r="BG142" s="27">
        <v>0</v>
      </c>
      <c r="BH142" s="27">
        <v>0</v>
      </c>
      <c r="BI142" s="27">
        <v>0</v>
      </c>
      <c r="BJ142" s="28">
        <v>0</v>
      </c>
      <c r="BK142" s="29">
        <v>0</v>
      </c>
    </row>
    <row r="143" spans="1:63" s="30" customFormat="1" ht="15">
      <c r="A143" s="20" t="s">
        <v>16</v>
      </c>
      <c r="B143" s="12" t="s">
        <v>17</v>
      </c>
      <c r="C143" s="26"/>
      <c r="D143" s="27"/>
      <c r="E143" s="27"/>
      <c r="F143" s="27"/>
      <c r="G143" s="28"/>
      <c r="H143" s="26"/>
      <c r="I143" s="27"/>
      <c r="J143" s="27"/>
      <c r="K143" s="27"/>
      <c r="L143" s="28"/>
      <c r="M143" s="26"/>
      <c r="N143" s="27"/>
      <c r="O143" s="27"/>
      <c r="P143" s="27"/>
      <c r="Q143" s="28"/>
      <c r="R143" s="26"/>
      <c r="S143" s="27"/>
      <c r="T143" s="27"/>
      <c r="U143" s="27"/>
      <c r="V143" s="28"/>
      <c r="W143" s="26"/>
      <c r="X143" s="27"/>
      <c r="Y143" s="27"/>
      <c r="Z143" s="27"/>
      <c r="AA143" s="28"/>
      <c r="AB143" s="26"/>
      <c r="AC143" s="27"/>
      <c r="AD143" s="27"/>
      <c r="AE143" s="27"/>
      <c r="AF143" s="28"/>
      <c r="AG143" s="26"/>
      <c r="AH143" s="27"/>
      <c r="AI143" s="27"/>
      <c r="AJ143" s="27"/>
      <c r="AK143" s="28"/>
      <c r="AL143" s="26"/>
      <c r="AM143" s="27"/>
      <c r="AN143" s="27"/>
      <c r="AO143" s="27"/>
      <c r="AP143" s="28"/>
      <c r="AQ143" s="26"/>
      <c r="AR143" s="27"/>
      <c r="AS143" s="27"/>
      <c r="AT143" s="27"/>
      <c r="AU143" s="28"/>
      <c r="AV143" s="26"/>
      <c r="AW143" s="27"/>
      <c r="AX143" s="27"/>
      <c r="AY143" s="27"/>
      <c r="AZ143" s="28"/>
      <c r="BA143" s="26"/>
      <c r="BB143" s="27"/>
      <c r="BC143" s="27"/>
      <c r="BD143" s="27"/>
      <c r="BE143" s="28"/>
      <c r="BF143" s="26"/>
      <c r="BG143" s="27"/>
      <c r="BH143" s="27"/>
      <c r="BI143" s="27"/>
      <c r="BJ143" s="28"/>
      <c r="BK143" s="29"/>
    </row>
    <row r="144" spans="1:63" s="25" customFormat="1" ht="15">
      <c r="A144" s="20"/>
      <c r="B144" s="60" t="s">
        <v>215</v>
      </c>
      <c r="C144" s="21">
        <v>0</v>
      </c>
      <c r="D144" s="22">
        <v>0.007588661000000004</v>
      </c>
      <c r="E144" s="22">
        <v>0</v>
      </c>
      <c r="F144" s="22">
        <v>0</v>
      </c>
      <c r="G144" s="23">
        <v>0</v>
      </c>
      <c r="H144" s="21">
        <v>0.2418329186</v>
      </c>
      <c r="I144" s="22">
        <v>2.6944989264</v>
      </c>
      <c r="J144" s="22">
        <v>0.29545753499999994</v>
      </c>
      <c r="K144" s="22">
        <v>0</v>
      </c>
      <c r="L144" s="23">
        <v>1.0398262059999999</v>
      </c>
      <c r="M144" s="21">
        <v>0</v>
      </c>
      <c r="N144" s="22">
        <v>0</v>
      </c>
      <c r="O144" s="22">
        <v>0</v>
      </c>
      <c r="P144" s="22">
        <v>0</v>
      </c>
      <c r="Q144" s="23">
        <v>0</v>
      </c>
      <c r="R144" s="21">
        <v>0.13849244153333334</v>
      </c>
      <c r="S144" s="22">
        <v>0.485027515</v>
      </c>
      <c r="T144" s="22">
        <v>0.8625362640000004</v>
      </c>
      <c r="U144" s="22">
        <v>0</v>
      </c>
      <c r="V144" s="23">
        <v>0.44461106466666667</v>
      </c>
      <c r="W144" s="21">
        <v>0</v>
      </c>
      <c r="X144" s="22">
        <v>0</v>
      </c>
      <c r="Y144" s="22">
        <v>0</v>
      </c>
      <c r="Z144" s="22">
        <v>0</v>
      </c>
      <c r="AA144" s="23">
        <v>0</v>
      </c>
      <c r="AB144" s="21">
        <v>0</v>
      </c>
      <c r="AC144" s="22">
        <v>0</v>
      </c>
      <c r="AD144" s="22">
        <v>0</v>
      </c>
      <c r="AE144" s="22">
        <v>0</v>
      </c>
      <c r="AF144" s="23">
        <v>0</v>
      </c>
      <c r="AG144" s="21">
        <v>0</v>
      </c>
      <c r="AH144" s="22">
        <v>0</v>
      </c>
      <c r="AI144" s="22">
        <v>0</v>
      </c>
      <c r="AJ144" s="22">
        <v>0</v>
      </c>
      <c r="AK144" s="23">
        <v>0</v>
      </c>
      <c r="AL144" s="21">
        <v>0</v>
      </c>
      <c r="AM144" s="22">
        <v>0</v>
      </c>
      <c r="AN144" s="22">
        <v>0</v>
      </c>
      <c r="AO144" s="22">
        <v>0</v>
      </c>
      <c r="AP144" s="23">
        <v>0</v>
      </c>
      <c r="AQ144" s="21">
        <v>0</v>
      </c>
      <c r="AR144" s="22">
        <v>0</v>
      </c>
      <c r="AS144" s="22">
        <v>0</v>
      </c>
      <c r="AT144" s="22">
        <v>0</v>
      </c>
      <c r="AU144" s="23">
        <v>0</v>
      </c>
      <c r="AV144" s="21">
        <v>1.5958961799999998</v>
      </c>
      <c r="AW144" s="22">
        <v>6.595004411737546</v>
      </c>
      <c r="AX144" s="22">
        <v>0.3218162650000001</v>
      </c>
      <c r="AY144" s="22">
        <v>0</v>
      </c>
      <c r="AZ144" s="23">
        <v>6.820154803999998</v>
      </c>
      <c r="BA144" s="21">
        <v>0</v>
      </c>
      <c r="BB144" s="22">
        <v>0</v>
      </c>
      <c r="BC144" s="22">
        <v>0</v>
      </c>
      <c r="BD144" s="22">
        <v>0</v>
      </c>
      <c r="BE144" s="23">
        <v>0</v>
      </c>
      <c r="BF144" s="21">
        <v>1.3028792749999993</v>
      </c>
      <c r="BG144" s="22">
        <v>1.8846999720000004</v>
      </c>
      <c r="BH144" s="22">
        <v>2.322438678</v>
      </c>
      <c r="BI144" s="22">
        <v>0</v>
      </c>
      <c r="BJ144" s="23">
        <v>2.745063132</v>
      </c>
      <c r="BK144" s="24">
        <f>SUM(C144:BJ144)</f>
        <v>29.79782424993754</v>
      </c>
    </row>
    <row r="145" spans="1:63" s="25" customFormat="1" ht="15">
      <c r="A145" s="20"/>
      <c r="B145" s="7" t="s">
        <v>263</v>
      </c>
      <c r="C145" s="21">
        <v>0</v>
      </c>
      <c r="D145" s="22">
        <v>0.0028253333333333333</v>
      </c>
      <c r="E145" s="22">
        <v>0</v>
      </c>
      <c r="F145" s="22">
        <v>0</v>
      </c>
      <c r="G145" s="23">
        <v>0</v>
      </c>
      <c r="H145" s="21">
        <v>0.0280668914</v>
      </c>
      <c r="I145" s="22">
        <v>0.8876768765666666</v>
      </c>
      <c r="J145" s="22">
        <v>0.010005642466666664</v>
      </c>
      <c r="K145" s="22">
        <v>0</v>
      </c>
      <c r="L145" s="23">
        <v>0.4785804846000001</v>
      </c>
      <c r="M145" s="21">
        <v>0</v>
      </c>
      <c r="N145" s="22">
        <v>0</v>
      </c>
      <c r="O145" s="22">
        <v>0</v>
      </c>
      <c r="P145" s="22">
        <v>0</v>
      </c>
      <c r="Q145" s="23">
        <v>0</v>
      </c>
      <c r="R145" s="21">
        <v>0.010868403166666665</v>
      </c>
      <c r="S145" s="22">
        <v>0.2801356497333335</v>
      </c>
      <c r="T145" s="22">
        <v>0.04588419190000001</v>
      </c>
      <c r="U145" s="22">
        <v>0</v>
      </c>
      <c r="V145" s="23">
        <v>0.09253863106666667</v>
      </c>
      <c r="W145" s="21">
        <v>0</v>
      </c>
      <c r="X145" s="22">
        <v>0</v>
      </c>
      <c r="Y145" s="22">
        <v>0</v>
      </c>
      <c r="Z145" s="22">
        <v>0</v>
      </c>
      <c r="AA145" s="23">
        <v>0</v>
      </c>
      <c r="AB145" s="21">
        <v>0</v>
      </c>
      <c r="AC145" s="22">
        <v>0</v>
      </c>
      <c r="AD145" s="22">
        <v>0</v>
      </c>
      <c r="AE145" s="22">
        <v>0</v>
      </c>
      <c r="AF145" s="23">
        <v>0</v>
      </c>
      <c r="AG145" s="21">
        <v>0</v>
      </c>
      <c r="AH145" s="22">
        <v>0</v>
      </c>
      <c r="AI145" s="22">
        <v>0</v>
      </c>
      <c r="AJ145" s="22">
        <v>0</v>
      </c>
      <c r="AK145" s="23">
        <v>0</v>
      </c>
      <c r="AL145" s="21">
        <v>0</v>
      </c>
      <c r="AM145" s="22">
        <v>0</v>
      </c>
      <c r="AN145" s="22">
        <v>0</v>
      </c>
      <c r="AO145" s="22">
        <v>0</v>
      </c>
      <c r="AP145" s="23">
        <v>0</v>
      </c>
      <c r="AQ145" s="21">
        <v>0</v>
      </c>
      <c r="AR145" s="22">
        <v>0</v>
      </c>
      <c r="AS145" s="22">
        <v>0</v>
      </c>
      <c r="AT145" s="22">
        <v>0</v>
      </c>
      <c r="AU145" s="23">
        <v>0</v>
      </c>
      <c r="AV145" s="21">
        <v>0.24429546513333322</v>
      </c>
      <c r="AW145" s="22">
        <v>1.3846962708406552</v>
      </c>
      <c r="AX145" s="22">
        <v>0.038115538099999985</v>
      </c>
      <c r="AY145" s="22">
        <v>0</v>
      </c>
      <c r="AZ145" s="23">
        <v>2.817485148966667</v>
      </c>
      <c r="BA145" s="21">
        <v>0</v>
      </c>
      <c r="BB145" s="22">
        <v>0</v>
      </c>
      <c r="BC145" s="22">
        <v>0</v>
      </c>
      <c r="BD145" s="22">
        <v>0</v>
      </c>
      <c r="BE145" s="23">
        <v>0</v>
      </c>
      <c r="BF145" s="21">
        <v>0.07092320056666666</v>
      </c>
      <c r="BG145" s="22">
        <v>0.35138806026666664</v>
      </c>
      <c r="BH145" s="22">
        <v>0.02123447453333333</v>
      </c>
      <c r="BI145" s="22">
        <v>0</v>
      </c>
      <c r="BJ145" s="23">
        <v>0.5493642779999999</v>
      </c>
      <c r="BK145" s="24">
        <f>SUM(C145:BJ145)</f>
        <v>7.314084540640655</v>
      </c>
    </row>
    <row r="146" spans="1:63" s="25" customFormat="1" ht="15">
      <c r="A146" s="20"/>
      <c r="B146" s="7" t="s">
        <v>264</v>
      </c>
      <c r="C146" s="21">
        <v>0</v>
      </c>
      <c r="D146" s="22">
        <v>0.019440013033333335</v>
      </c>
      <c r="E146" s="22">
        <v>0</v>
      </c>
      <c r="F146" s="22">
        <v>0</v>
      </c>
      <c r="G146" s="23">
        <v>0</v>
      </c>
      <c r="H146" s="21">
        <v>0.5845444894333333</v>
      </c>
      <c r="I146" s="22">
        <v>0.1168639151</v>
      </c>
      <c r="J146" s="22">
        <v>0</v>
      </c>
      <c r="K146" s="22">
        <v>0</v>
      </c>
      <c r="L146" s="23">
        <v>1.0425366225666668</v>
      </c>
      <c r="M146" s="21">
        <v>0</v>
      </c>
      <c r="N146" s="22">
        <v>0</v>
      </c>
      <c r="O146" s="22">
        <v>0</v>
      </c>
      <c r="P146" s="22">
        <v>0</v>
      </c>
      <c r="Q146" s="23">
        <v>0</v>
      </c>
      <c r="R146" s="21">
        <v>0.21129026126666672</v>
      </c>
      <c r="S146" s="22">
        <v>0.12200922066666663</v>
      </c>
      <c r="T146" s="22">
        <v>0</v>
      </c>
      <c r="U146" s="22">
        <v>0</v>
      </c>
      <c r="V146" s="23">
        <v>0.1796446054</v>
      </c>
      <c r="W146" s="21">
        <v>0</v>
      </c>
      <c r="X146" s="22">
        <v>0</v>
      </c>
      <c r="Y146" s="22">
        <v>0</v>
      </c>
      <c r="Z146" s="22">
        <v>0</v>
      </c>
      <c r="AA146" s="23">
        <v>0</v>
      </c>
      <c r="AB146" s="21">
        <v>0</v>
      </c>
      <c r="AC146" s="22">
        <v>0</v>
      </c>
      <c r="AD146" s="22">
        <v>0</v>
      </c>
      <c r="AE146" s="22">
        <v>0</v>
      </c>
      <c r="AF146" s="23">
        <v>0</v>
      </c>
      <c r="AG146" s="21">
        <v>0</v>
      </c>
      <c r="AH146" s="22">
        <v>0</v>
      </c>
      <c r="AI146" s="22">
        <v>0</v>
      </c>
      <c r="AJ146" s="22">
        <v>0</v>
      </c>
      <c r="AK146" s="23">
        <v>0</v>
      </c>
      <c r="AL146" s="21">
        <v>0</v>
      </c>
      <c r="AM146" s="22">
        <v>0</v>
      </c>
      <c r="AN146" s="22">
        <v>0</v>
      </c>
      <c r="AO146" s="22">
        <v>0</v>
      </c>
      <c r="AP146" s="23">
        <v>0</v>
      </c>
      <c r="AQ146" s="21">
        <v>0</v>
      </c>
      <c r="AR146" s="22">
        <v>0</v>
      </c>
      <c r="AS146" s="22">
        <v>0</v>
      </c>
      <c r="AT146" s="22">
        <v>0</v>
      </c>
      <c r="AU146" s="23">
        <v>0</v>
      </c>
      <c r="AV146" s="21">
        <v>7.044116931099999</v>
      </c>
      <c r="AW146" s="22">
        <v>6.14849923801234</v>
      </c>
      <c r="AX146" s="22">
        <v>0</v>
      </c>
      <c r="AY146" s="22">
        <v>0</v>
      </c>
      <c r="AZ146" s="23">
        <v>14.458977139266668</v>
      </c>
      <c r="BA146" s="21">
        <v>0</v>
      </c>
      <c r="BB146" s="22">
        <v>0</v>
      </c>
      <c r="BC146" s="22">
        <v>0</v>
      </c>
      <c r="BD146" s="22">
        <v>0</v>
      </c>
      <c r="BE146" s="23">
        <v>0</v>
      </c>
      <c r="BF146" s="21">
        <v>2.983333697733333</v>
      </c>
      <c r="BG146" s="22">
        <v>0.7098511057999999</v>
      </c>
      <c r="BH146" s="22">
        <v>0</v>
      </c>
      <c r="BI146" s="22">
        <v>0</v>
      </c>
      <c r="BJ146" s="23">
        <v>3.2914761659000016</v>
      </c>
      <c r="BK146" s="24">
        <f>SUM(C146:BJ146)</f>
        <v>36.91258340527901</v>
      </c>
    </row>
    <row r="147" spans="1:63" s="25" customFormat="1" ht="15">
      <c r="A147" s="20"/>
      <c r="B147" s="7" t="s">
        <v>265</v>
      </c>
      <c r="C147" s="21">
        <v>0</v>
      </c>
      <c r="D147" s="22">
        <v>1.1602484971000004</v>
      </c>
      <c r="E147" s="22">
        <v>0</v>
      </c>
      <c r="F147" s="22">
        <v>0</v>
      </c>
      <c r="G147" s="23">
        <v>0</v>
      </c>
      <c r="H147" s="21">
        <v>0.07763274463333332</v>
      </c>
      <c r="I147" s="22">
        <v>0.8594017131333335</v>
      </c>
      <c r="J147" s="22">
        <v>0.008475801399999996</v>
      </c>
      <c r="K147" s="22">
        <v>0</v>
      </c>
      <c r="L147" s="23">
        <v>0.5871204837333331</v>
      </c>
      <c r="M147" s="21">
        <v>0</v>
      </c>
      <c r="N147" s="22">
        <v>0</v>
      </c>
      <c r="O147" s="22">
        <v>0</v>
      </c>
      <c r="P147" s="22">
        <v>0</v>
      </c>
      <c r="Q147" s="23">
        <v>0</v>
      </c>
      <c r="R147" s="21">
        <v>0.0513607194</v>
      </c>
      <c r="S147" s="22">
        <v>0.5501485718666665</v>
      </c>
      <c r="T147" s="22">
        <v>0.34560481060000003</v>
      </c>
      <c r="U147" s="22">
        <v>0</v>
      </c>
      <c r="V147" s="23">
        <v>0.1988110220666667</v>
      </c>
      <c r="W147" s="21">
        <v>0</v>
      </c>
      <c r="X147" s="22">
        <v>0</v>
      </c>
      <c r="Y147" s="22">
        <v>0</v>
      </c>
      <c r="Z147" s="22">
        <v>0</v>
      </c>
      <c r="AA147" s="23">
        <v>0</v>
      </c>
      <c r="AB147" s="21">
        <v>0</v>
      </c>
      <c r="AC147" s="22">
        <v>0</v>
      </c>
      <c r="AD147" s="22">
        <v>0</v>
      </c>
      <c r="AE147" s="22">
        <v>0</v>
      </c>
      <c r="AF147" s="23">
        <v>0</v>
      </c>
      <c r="AG147" s="21">
        <v>0</v>
      </c>
      <c r="AH147" s="22">
        <v>0</v>
      </c>
      <c r="AI147" s="22">
        <v>0</v>
      </c>
      <c r="AJ147" s="22">
        <v>0</v>
      </c>
      <c r="AK147" s="23">
        <v>0</v>
      </c>
      <c r="AL147" s="21">
        <v>0</v>
      </c>
      <c r="AM147" s="22">
        <v>0</v>
      </c>
      <c r="AN147" s="22">
        <v>0</v>
      </c>
      <c r="AO147" s="22">
        <v>0</v>
      </c>
      <c r="AP147" s="23">
        <v>0</v>
      </c>
      <c r="AQ147" s="21">
        <v>0</v>
      </c>
      <c r="AR147" s="22">
        <v>0</v>
      </c>
      <c r="AS147" s="22">
        <v>0</v>
      </c>
      <c r="AT147" s="22">
        <v>0</v>
      </c>
      <c r="AU147" s="23">
        <v>0</v>
      </c>
      <c r="AV147" s="21">
        <v>1.5524843069999996</v>
      </c>
      <c r="AW147" s="22">
        <v>5.366379729357805</v>
      </c>
      <c r="AX147" s="22">
        <v>0.2325725068</v>
      </c>
      <c r="AY147" s="22">
        <v>0</v>
      </c>
      <c r="AZ147" s="23">
        <v>10.772129920366671</v>
      </c>
      <c r="BA147" s="21">
        <v>0</v>
      </c>
      <c r="BB147" s="22">
        <v>0</v>
      </c>
      <c r="BC147" s="22">
        <v>0</v>
      </c>
      <c r="BD147" s="22">
        <v>0</v>
      </c>
      <c r="BE147" s="23">
        <v>0</v>
      </c>
      <c r="BF147" s="21">
        <v>1.1041155161666667</v>
      </c>
      <c r="BG147" s="22">
        <v>1.4656189217000002</v>
      </c>
      <c r="BH147" s="22">
        <v>1.1451575593333336</v>
      </c>
      <c r="BI147" s="22">
        <v>0</v>
      </c>
      <c r="BJ147" s="23">
        <v>2.5112247564</v>
      </c>
      <c r="BK147" s="24">
        <f>SUM(C147:BJ147)</f>
        <v>27.988487581057807</v>
      </c>
    </row>
    <row r="148" spans="1:63" s="25" customFormat="1" ht="15">
      <c r="A148" s="20"/>
      <c r="B148" s="7" t="s">
        <v>216</v>
      </c>
      <c r="C148" s="21">
        <v>0</v>
      </c>
      <c r="D148" s="22">
        <v>0.7803854137</v>
      </c>
      <c r="E148" s="22">
        <v>0</v>
      </c>
      <c r="F148" s="22">
        <v>0</v>
      </c>
      <c r="G148" s="23">
        <v>0</v>
      </c>
      <c r="H148" s="21">
        <v>10.225440236933336</v>
      </c>
      <c r="I148" s="22">
        <v>3112.451901386167</v>
      </c>
      <c r="J148" s="22">
        <v>41.026716769833335</v>
      </c>
      <c r="K148" s="22">
        <v>0</v>
      </c>
      <c r="L148" s="23">
        <v>283.3508266210667</v>
      </c>
      <c r="M148" s="21">
        <v>0</v>
      </c>
      <c r="N148" s="22">
        <v>0</v>
      </c>
      <c r="O148" s="22">
        <v>0</v>
      </c>
      <c r="P148" s="22">
        <v>0</v>
      </c>
      <c r="Q148" s="23">
        <v>0</v>
      </c>
      <c r="R148" s="21">
        <v>5.217890288133333</v>
      </c>
      <c r="S148" s="22">
        <v>13.349714664766665</v>
      </c>
      <c r="T148" s="22">
        <v>17.351009107566664</v>
      </c>
      <c r="U148" s="22">
        <v>0</v>
      </c>
      <c r="V148" s="23">
        <v>48.74588013886668</v>
      </c>
      <c r="W148" s="21">
        <v>0</v>
      </c>
      <c r="X148" s="22">
        <v>0</v>
      </c>
      <c r="Y148" s="22">
        <v>0</v>
      </c>
      <c r="Z148" s="22">
        <v>0</v>
      </c>
      <c r="AA148" s="23">
        <v>0</v>
      </c>
      <c r="AB148" s="21">
        <v>0</v>
      </c>
      <c r="AC148" s="22">
        <v>0</v>
      </c>
      <c r="AD148" s="22">
        <v>0</v>
      </c>
      <c r="AE148" s="22">
        <v>0</v>
      </c>
      <c r="AF148" s="23">
        <v>0</v>
      </c>
      <c r="AG148" s="21">
        <v>0</v>
      </c>
      <c r="AH148" s="22">
        <v>0</v>
      </c>
      <c r="AI148" s="22">
        <v>0</v>
      </c>
      <c r="AJ148" s="22">
        <v>0</v>
      </c>
      <c r="AK148" s="23">
        <v>0</v>
      </c>
      <c r="AL148" s="21">
        <v>0</v>
      </c>
      <c r="AM148" s="22">
        <v>0</v>
      </c>
      <c r="AN148" s="22">
        <v>0</v>
      </c>
      <c r="AO148" s="22">
        <v>0</v>
      </c>
      <c r="AP148" s="23">
        <v>0</v>
      </c>
      <c r="AQ148" s="21">
        <v>0</v>
      </c>
      <c r="AR148" s="22">
        <v>0</v>
      </c>
      <c r="AS148" s="22">
        <v>0</v>
      </c>
      <c r="AT148" s="22">
        <v>0</v>
      </c>
      <c r="AU148" s="23">
        <v>0</v>
      </c>
      <c r="AV148" s="21">
        <v>37.07066543043333</v>
      </c>
      <c r="AW148" s="22">
        <v>911.5896142206495</v>
      </c>
      <c r="AX148" s="22">
        <v>14.316140005700003</v>
      </c>
      <c r="AY148" s="22">
        <v>0</v>
      </c>
      <c r="AZ148" s="23">
        <v>602.0752731140335</v>
      </c>
      <c r="BA148" s="21">
        <v>0</v>
      </c>
      <c r="BB148" s="22">
        <v>0</v>
      </c>
      <c r="BC148" s="22">
        <v>0</v>
      </c>
      <c r="BD148" s="22">
        <v>0</v>
      </c>
      <c r="BE148" s="23">
        <v>0</v>
      </c>
      <c r="BF148" s="21">
        <v>16.102977035333332</v>
      </c>
      <c r="BG148" s="22">
        <v>37.489534119533346</v>
      </c>
      <c r="BH148" s="22">
        <v>39.15858122243333</v>
      </c>
      <c r="BI148" s="22">
        <v>0</v>
      </c>
      <c r="BJ148" s="23">
        <v>57.85395648146665</v>
      </c>
      <c r="BK148" s="24">
        <f>SUM(C148:BJ148)</f>
        <v>5248.156506256615</v>
      </c>
    </row>
    <row r="149" spans="1:63" s="25" customFormat="1" ht="15">
      <c r="A149" s="20"/>
      <c r="B149" s="7" t="s">
        <v>217</v>
      </c>
      <c r="C149" s="21">
        <v>0</v>
      </c>
      <c r="D149" s="22">
        <v>49.27048639006665</v>
      </c>
      <c r="E149" s="22">
        <v>0</v>
      </c>
      <c r="F149" s="22">
        <v>0</v>
      </c>
      <c r="G149" s="23">
        <v>0</v>
      </c>
      <c r="H149" s="21">
        <v>3.070216208133334</v>
      </c>
      <c r="I149" s="22">
        <v>61.26396228543333</v>
      </c>
      <c r="J149" s="22">
        <v>1.9651632237666667</v>
      </c>
      <c r="K149" s="22">
        <v>0</v>
      </c>
      <c r="L149" s="23">
        <v>31.217371766100012</v>
      </c>
      <c r="M149" s="21">
        <v>0</v>
      </c>
      <c r="N149" s="22">
        <v>0</v>
      </c>
      <c r="O149" s="22">
        <v>0</v>
      </c>
      <c r="P149" s="22">
        <v>0</v>
      </c>
      <c r="Q149" s="23">
        <v>0</v>
      </c>
      <c r="R149" s="21">
        <v>1.4735754050333334</v>
      </c>
      <c r="S149" s="22">
        <v>5.377654689699999</v>
      </c>
      <c r="T149" s="22">
        <v>4.020569781066665</v>
      </c>
      <c r="U149" s="22">
        <v>0</v>
      </c>
      <c r="V149" s="23">
        <v>1.3461464533999998</v>
      </c>
      <c r="W149" s="21">
        <v>0</v>
      </c>
      <c r="X149" s="22">
        <v>0</v>
      </c>
      <c r="Y149" s="22">
        <v>0</v>
      </c>
      <c r="Z149" s="22">
        <v>0</v>
      </c>
      <c r="AA149" s="23">
        <v>0</v>
      </c>
      <c r="AB149" s="21">
        <v>0</v>
      </c>
      <c r="AC149" s="22">
        <v>0</v>
      </c>
      <c r="AD149" s="22">
        <v>0</v>
      </c>
      <c r="AE149" s="22">
        <v>0</v>
      </c>
      <c r="AF149" s="23">
        <v>0</v>
      </c>
      <c r="AG149" s="21">
        <v>0</v>
      </c>
      <c r="AH149" s="22">
        <v>0</v>
      </c>
      <c r="AI149" s="22">
        <v>0</v>
      </c>
      <c r="AJ149" s="22">
        <v>0</v>
      </c>
      <c r="AK149" s="23">
        <v>0</v>
      </c>
      <c r="AL149" s="21">
        <v>0</v>
      </c>
      <c r="AM149" s="22">
        <v>0</v>
      </c>
      <c r="AN149" s="22">
        <v>0</v>
      </c>
      <c r="AO149" s="22">
        <v>0</v>
      </c>
      <c r="AP149" s="23">
        <v>0</v>
      </c>
      <c r="AQ149" s="21">
        <v>0</v>
      </c>
      <c r="AR149" s="22">
        <v>0</v>
      </c>
      <c r="AS149" s="22">
        <v>0</v>
      </c>
      <c r="AT149" s="22">
        <v>0</v>
      </c>
      <c r="AU149" s="23">
        <v>0</v>
      </c>
      <c r="AV149" s="21">
        <v>27.957224904433335</v>
      </c>
      <c r="AW149" s="22">
        <v>47.74630718546685</v>
      </c>
      <c r="AX149" s="22">
        <v>5.102191208966667</v>
      </c>
      <c r="AY149" s="22">
        <v>0</v>
      </c>
      <c r="AZ149" s="23">
        <v>149.5645429449667</v>
      </c>
      <c r="BA149" s="21">
        <v>0</v>
      </c>
      <c r="BB149" s="22">
        <v>0</v>
      </c>
      <c r="BC149" s="22">
        <v>0</v>
      </c>
      <c r="BD149" s="22">
        <v>0</v>
      </c>
      <c r="BE149" s="23">
        <v>0</v>
      </c>
      <c r="BF149" s="21">
        <v>8.825231894433331</v>
      </c>
      <c r="BG149" s="22">
        <v>8.830832483133335</v>
      </c>
      <c r="BH149" s="22">
        <v>0.5083265475333333</v>
      </c>
      <c r="BI149" s="22">
        <v>0</v>
      </c>
      <c r="BJ149" s="23">
        <v>18.3890230352</v>
      </c>
      <c r="BK149" s="24">
        <f>SUM(C149:BJ149)</f>
        <v>425.92882640683354</v>
      </c>
    </row>
    <row r="150" spans="1:63" s="25" customFormat="1" ht="15">
      <c r="A150" s="20"/>
      <c r="B150" s="7" t="s">
        <v>218</v>
      </c>
      <c r="C150" s="21">
        <v>0</v>
      </c>
      <c r="D150" s="22">
        <v>150.68461818196658</v>
      </c>
      <c r="E150" s="22">
        <v>0</v>
      </c>
      <c r="F150" s="22">
        <v>0</v>
      </c>
      <c r="G150" s="23">
        <v>0</v>
      </c>
      <c r="H150" s="21">
        <v>10.7634575256</v>
      </c>
      <c r="I150" s="22">
        <v>25.48211374153333</v>
      </c>
      <c r="J150" s="22">
        <v>3.9692165363333345</v>
      </c>
      <c r="K150" s="22">
        <v>0</v>
      </c>
      <c r="L150" s="23">
        <v>19.113473484000004</v>
      </c>
      <c r="M150" s="21">
        <v>0</v>
      </c>
      <c r="N150" s="22">
        <v>0</v>
      </c>
      <c r="O150" s="22">
        <v>0</v>
      </c>
      <c r="P150" s="22">
        <v>0</v>
      </c>
      <c r="Q150" s="23">
        <v>0</v>
      </c>
      <c r="R150" s="21">
        <v>5.970375819933334</v>
      </c>
      <c r="S150" s="22">
        <v>4.542115299233334</v>
      </c>
      <c r="T150" s="22">
        <v>12.704145652966666</v>
      </c>
      <c r="U150" s="22">
        <v>0</v>
      </c>
      <c r="V150" s="23">
        <v>7.036683048866666</v>
      </c>
      <c r="W150" s="21">
        <v>0</v>
      </c>
      <c r="X150" s="22">
        <v>0</v>
      </c>
      <c r="Y150" s="22">
        <v>0</v>
      </c>
      <c r="Z150" s="22">
        <v>0</v>
      </c>
      <c r="AA150" s="23">
        <v>0</v>
      </c>
      <c r="AB150" s="21">
        <v>0</v>
      </c>
      <c r="AC150" s="22">
        <v>0</v>
      </c>
      <c r="AD150" s="22">
        <v>0</v>
      </c>
      <c r="AE150" s="22">
        <v>0</v>
      </c>
      <c r="AF150" s="23">
        <v>0</v>
      </c>
      <c r="AG150" s="21">
        <v>0</v>
      </c>
      <c r="AH150" s="22">
        <v>0</v>
      </c>
      <c r="AI150" s="22">
        <v>0</v>
      </c>
      <c r="AJ150" s="22">
        <v>0</v>
      </c>
      <c r="AK150" s="23">
        <v>0</v>
      </c>
      <c r="AL150" s="21">
        <v>0</v>
      </c>
      <c r="AM150" s="22">
        <v>0</v>
      </c>
      <c r="AN150" s="22">
        <v>0</v>
      </c>
      <c r="AO150" s="22">
        <v>0</v>
      </c>
      <c r="AP150" s="23">
        <v>0</v>
      </c>
      <c r="AQ150" s="21">
        <v>0</v>
      </c>
      <c r="AR150" s="22">
        <v>0</v>
      </c>
      <c r="AS150" s="22">
        <v>0</v>
      </c>
      <c r="AT150" s="22">
        <v>0</v>
      </c>
      <c r="AU150" s="23">
        <v>0</v>
      </c>
      <c r="AV150" s="21">
        <v>67.52710747263333</v>
      </c>
      <c r="AW150" s="22">
        <v>76.07833828181954</v>
      </c>
      <c r="AX150" s="22">
        <v>1.0616097402666669</v>
      </c>
      <c r="AY150" s="22">
        <v>0</v>
      </c>
      <c r="AZ150" s="23">
        <v>150.83749104866666</v>
      </c>
      <c r="BA150" s="21">
        <v>0</v>
      </c>
      <c r="BB150" s="22">
        <v>0</v>
      </c>
      <c r="BC150" s="22">
        <v>0</v>
      </c>
      <c r="BD150" s="22">
        <v>0</v>
      </c>
      <c r="BE150" s="23">
        <v>0</v>
      </c>
      <c r="BF150" s="21">
        <v>61.85953064816667</v>
      </c>
      <c r="BG150" s="22">
        <v>36.38139325556667</v>
      </c>
      <c r="BH150" s="22">
        <v>0</v>
      </c>
      <c r="BI150" s="22">
        <v>0</v>
      </c>
      <c r="BJ150" s="23">
        <v>74.604147765</v>
      </c>
      <c r="BK150" s="24">
        <f>SUM(C150:BJ150)</f>
        <v>708.6158175025528</v>
      </c>
    </row>
    <row r="151" spans="1:63" s="25" customFormat="1" ht="15">
      <c r="A151" s="20"/>
      <c r="B151" s="7" t="s">
        <v>219</v>
      </c>
      <c r="C151" s="21">
        <v>0</v>
      </c>
      <c r="D151" s="22">
        <v>112.3862390088</v>
      </c>
      <c r="E151" s="22">
        <v>0</v>
      </c>
      <c r="F151" s="22">
        <v>0</v>
      </c>
      <c r="G151" s="23">
        <v>0</v>
      </c>
      <c r="H151" s="21">
        <v>6.423121071333334</v>
      </c>
      <c r="I151" s="22">
        <v>8575.183912919501</v>
      </c>
      <c r="J151" s="22">
        <v>32.67369655276667</v>
      </c>
      <c r="K151" s="22">
        <v>0</v>
      </c>
      <c r="L151" s="23">
        <v>700.2827637489332</v>
      </c>
      <c r="M151" s="21">
        <v>0</v>
      </c>
      <c r="N151" s="22">
        <v>0</v>
      </c>
      <c r="O151" s="22">
        <v>0</v>
      </c>
      <c r="P151" s="22">
        <v>0</v>
      </c>
      <c r="Q151" s="23">
        <v>0</v>
      </c>
      <c r="R151" s="21">
        <v>12.389025710533334</v>
      </c>
      <c r="S151" s="22">
        <v>185.8298004727333</v>
      </c>
      <c r="T151" s="22">
        <v>28.9614127593</v>
      </c>
      <c r="U151" s="22">
        <v>0</v>
      </c>
      <c r="V151" s="23">
        <v>31.10791736236667</v>
      </c>
      <c r="W151" s="21">
        <v>0</v>
      </c>
      <c r="X151" s="22">
        <v>0</v>
      </c>
      <c r="Y151" s="22">
        <v>0</v>
      </c>
      <c r="Z151" s="22">
        <v>0</v>
      </c>
      <c r="AA151" s="23">
        <v>0</v>
      </c>
      <c r="AB151" s="21">
        <v>0</v>
      </c>
      <c r="AC151" s="22">
        <v>0</v>
      </c>
      <c r="AD151" s="22">
        <v>0</v>
      </c>
      <c r="AE151" s="22">
        <v>0</v>
      </c>
      <c r="AF151" s="23">
        <v>0</v>
      </c>
      <c r="AG151" s="21">
        <v>0</v>
      </c>
      <c r="AH151" s="22">
        <v>0</v>
      </c>
      <c r="AI151" s="22">
        <v>0</v>
      </c>
      <c r="AJ151" s="22">
        <v>0</v>
      </c>
      <c r="AK151" s="23">
        <v>0</v>
      </c>
      <c r="AL151" s="21">
        <v>0</v>
      </c>
      <c r="AM151" s="22">
        <v>0</v>
      </c>
      <c r="AN151" s="22">
        <v>0</v>
      </c>
      <c r="AO151" s="22">
        <v>0</v>
      </c>
      <c r="AP151" s="23">
        <v>0</v>
      </c>
      <c r="AQ151" s="21">
        <v>0</v>
      </c>
      <c r="AR151" s="22">
        <v>0</v>
      </c>
      <c r="AS151" s="22">
        <v>0</v>
      </c>
      <c r="AT151" s="22">
        <v>0</v>
      </c>
      <c r="AU151" s="23">
        <v>0</v>
      </c>
      <c r="AV151" s="21">
        <v>12.554344516900002</v>
      </c>
      <c r="AW151" s="22">
        <v>625.7632846817736</v>
      </c>
      <c r="AX151" s="22">
        <v>13.894415059966663</v>
      </c>
      <c r="AY151" s="22">
        <v>0</v>
      </c>
      <c r="AZ151" s="23">
        <v>158.5199045028</v>
      </c>
      <c r="BA151" s="21">
        <v>0</v>
      </c>
      <c r="BB151" s="22">
        <v>0</v>
      </c>
      <c r="BC151" s="22">
        <v>0</v>
      </c>
      <c r="BD151" s="22">
        <v>0</v>
      </c>
      <c r="BE151" s="23">
        <v>0</v>
      </c>
      <c r="BF151" s="21">
        <v>7.163529211033334</v>
      </c>
      <c r="BG151" s="22">
        <v>23.972082647733334</v>
      </c>
      <c r="BH151" s="22">
        <v>20.6623377185</v>
      </c>
      <c r="BI151" s="22">
        <v>0</v>
      </c>
      <c r="BJ151" s="23">
        <v>23.88931152333333</v>
      </c>
      <c r="BK151" s="24">
        <f>SUM(C151:BJ151)</f>
        <v>10571.657099468312</v>
      </c>
    </row>
    <row r="152" spans="1:63" s="25" customFormat="1" ht="15">
      <c r="A152" s="20"/>
      <c r="B152" s="7" t="s">
        <v>220</v>
      </c>
      <c r="C152" s="21">
        <v>0</v>
      </c>
      <c r="D152" s="22">
        <v>0.7904015551999999</v>
      </c>
      <c r="E152" s="22">
        <v>0</v>
      </c>
      <c r="F152" s="22">
        <v>0</v>
      </c>
      <c r="G152" s="23">
        <v>0</v>
      </c>
      <c r="H152" s="21">
        <v>16.24369865686667</v>
      </c>
      <c r="I152" s="22">
        <v>15.570829450866674</v>
      </c>
      <c r="J152" s="22">
        <v>0</v>
      </c>
      <c r="K152" s="22">
        <v>0</v>
      </c>
      <c r="L152" s="23">
        <v>26.71863167596667</v>
      </c>
      <c r="M152" s="21">
        <v>0</v>
      </c>
      <c r="N152" s="22">
        <v>0</v>
      </c>
      <c r="O152" s="22">
        <v>0</v>
      </c>
      <c r="P152" s="22">
        <v>0</v>
      </c>
      <c r="Q152" s="23">
        <v>0</v>
      </c>
      <c r="R152" s="21">
        <v>8.296034763999998</v>
      </c>
      <c r="S152" s="22">
        <v>4.381645947633334</v>
      </c>
      <c r="T152" s="22">
        <v>0</v>
      </c>
      <c r="U152" s="22">
        <v>0</v>
      </c>
      <c r="V152" s="23">
        <v>7.867193816866665</v>
      </c>
      <c r="W152" s="21">
        <v>0</v>
      </c>
      <c r="X152" s="22">
        <v>0</v>
      </c>
      <c r="Y152" s="22">
        <v>0</v>
      </c>
      <c r="Z152" s="22">
        <v>0</v>
      </c>
      <c r="AA152" s="23">
        <v>0</v>
      </c>
      <c r="AB152" s="21">
        <v>0</v>
      </c>
      <c r="AC152" s="22">
        <v>0</v>
      </c>
      <c r="AD152" s="22">
        <v>0</v>
      </c>
      <c r="AE152" s="22">
        <v>0</v>
      </c>
      <c r="AF152" s="23">
        <v>0</v>
      </c>
      <c r="AG152" s="21">
        <v>0</v>
      </c>
      <c r="AH152" s="22">
        <v>0</v>
      </c>
      <c r="AI152" s="22">
        <v>0</v>
      </c>
      <c r="AJ152" s="22">
        <v>0</v>
      </c>
      <c r="AK152" s="23">
        <v>0</v>
      </c>
      <c r="AL152" s="21">
        <v>0</v>
      </c>
      <c r="AM152" s="22">
        <v>0</v>
      </c>
      <c r="AN152" s="22">
        <v>0</v>
      </c>
      <c r="AO152" s="22">
        <v>0</v>
      </c>
      <c r="AP152" s="23">
        <v>0</v>
      </c>
      <c r="AQ152" s="21">
        <v>0</v>
      </c>
      <c r="AR152" s="22">
        <v>0</v>
      </c>
      <c r="AS152" s="22">
        <v>0</v>
      </c>
      <c r="AT152" s="22">
        <v>0</v>
      </c>
      <c r="AU152" s="23">
        <v>0</v>
      </c>
      <c r="AV152" s="21">
        <v>26.552889313866668</v>
      </c>
      <c r="AW152" s="22">
        <v>179.65770396548913</v>
      </c>
      <c r="AX152" s="22">
        <v>6.259352963433334</v>
      </c>
      <c r="AY152" s="22">
        <v>0</v>
      </c>
      <c r="AZ152" s="23">
        <v>83.21907196683331</v>
      </c>
      <c r="BA152" s="21">
        <v>0</v>
      </c>
      <c r="BB152" s="22">
        <v>0</v>
      </c>
      <c r="BC152" s="22">
        <v>0</v>
      </c>
      <c r="BD152" s="22">
        <v>0</v>
      </c>
      <c r="BE152" s="23">
        <v>0</v>
      </c>
      <c r="BF152" s="21">
        <v>7.557160747466666</v>
      </c>
      <c r="BG152" s="22">
        <v>25.96507614983334</v>
      </c>
      <c r="BH152" s="22">
        <v>1.6236480796000001</v>
      </c>
      <c r="BI152" s="22">
        <v>0</v>
      </c>
      <c r="BJ152" s="23">
        <v>16.2852827288</v>
      </c>
      <c r="BK152" s="24">
        <f aca="true" t="shared" si="9" ref="BK152:BK157">SUM(C152:BJ152)</f>
        <v>426.9886217827225</v>
      </c>
    </row>
    <row r="153" spans="1:63" s="25" customFormat="1" ht="15">
      <c r="A153" s="20"/>
      <c r="B153" s="7" t="s">
        <v>221</v>
      </c>
      <c r="C153" s="21">
        <v>0</v>
      </c>
      <c r="D153" s="22">
        <v>1.8602613400999997</v>
      </c>
      <c r="E153" s="22">
        <v>0</v>
      </c>
      <c r="F153" s="22">
        <v>0</v>
      </c>
      <c r="G153" s="23">
        <v>0</v>
      </c>
      <c r="H153" s="21">
        <v>9.173067653533334</v>
      </c>
      <c r="I153" s="22">
        <v>138.92353547243337</v>
      </c>
      <c r="J153" s="22">
        <v>0</v>
      </c>
      <c r="K153" s="22">
        <v>0</v>
      </c>
      <c r="L153" s="23">
        <v>55.02544346473331</v>
      </c>
      <c r="M153" s="21">
        <v>0</v>
      </c>
      <c r="N153" s="22">
        <v>0</v>
      </c>
      <c r="O153" s="22">
        <v>0</v>
      </c>
      <c r="P153" s="22">
        <v>0</v>
      </c>
      <c r="Q153" s="23">
        <v>0</v>
      </c>
      <c r="R153" s="21">
        <v>3.2683360403666675</v>
      </c>
      <c r="S153" s="22">
        <v>4.823901908133333</v>
      </c>
      <c r="T153" s="22">
        <v>2.418549540566667</v>
      </c>
      <c r="U153" s="22">
        <v>0</v>
      </c>
      <c r="V153" s="23">
        <v>5.898300491966667</v>
      </c>
      <c r="W153" s="21">
        <v>0</v>
      </c>
      <c r="X153" s="22">
        <v>0</v>
      </c>
      <c r="Y153" s="22">
        <v>0</v>
      </c>
      <c r="Z153" s="22">
        <v>0</v>
      </c>
      <c r="AA153" s="23">
        <v>0</v>
      </c>
      <c r="AB153" s="21">
        <v>0</v>
      </c>
      <c r="AC153" s="22">
        <v>0</v>
      </c>
      <c r="AD153" s="22">
        <v>0</v>
      </c>
      <c r="AE153" s="22">
        <v>0</v>
      </c>
      <c r="AF153" s="23">
        <v>0</v>
      </c>
      <c r="AG153" s="21">
        <v>0</v>
      </c>
      <c r="AH153" s="22">
        <v>0</v>
      </c>
      <c r="AI153" s="22">
        <v>0</v>
      </c>
      <c r="AJ153" s="22">
        <v>0</v>
      </c>
      <c r="AK153" s="23">
        <v>0</v>
      </c>
      <c r="AL153" s="21">
        <v>0</v>
      </c>
      <c r="AM153" s="22">
        <v>0</v>
      </c>
      <c r="AN153" s="22">
        <v>0</v>
      </c>
      <c r="AO153" s="22">
        <v>0</v>
      </c>
      <c r="AP153" s="23">
        <v>0</v>
      </c>
      <c r="AQ153" s="21">
        <v>0</v>
      </c>
      <c r="AR153" s="22">
        <v>0</v>
      </c>
      <c r="AS153" s="22">
        <v>0</v>
      </c>
      <c r="AT153" s="22">
        <v>0</v>
      </c>
      <c r="AU153" s="23">
        <v>0</v>
      </c>
      <c r="AV153" s="21">
        <v>22.666982640566665</v>
      </c>
      <c r="AW153" s="22">
        <v>29.949743213898948</v>
      </c>
      <c r="AX153" s="22">
        <v>0</v>
      </c>
      <c r="AY153" s="22">
        <v>0</v>
      </c>
      <c r="AZ153" s="23">
        <v>58.962911026766676</v>
      </c>
      <c r="BA153" s="21">
        <v>0</v>
      </c>
      <c r="BB153" s="22">
        <v>0</v>
      </c>
      <c r="BC153" s="22">
        <v>0</v>
      </c>
      <c r="BD153" s="22">
        <v>0</v>
      </c>
      <c r="BE153" s="23">
        <v>0</v>
      </c>
      <c r="BF153" s="21">
        <v>13.994031874433336</v>
      </c>
      <c r="BG153" s="22">
        <v>2.6209394267999993</v>
      </c>
      <c r="BH153" s="22">
        <v>0</v>
      </c>
      <c r="BI153" s="22">
        <v>0</v>
      </c>
      <c r="BJ153" s="23">
        <v>108.37369687403337</v>
      </c>
      <c r="BK153" s="24">
        <f t="shared" si="9"/>
        <v>457.95970096833236</v>
      </c>
    </row>
    <row r="154" spans="1:63" s="25" customFormat="1" ht="15">
      <c r="A154" s="20"/>
      <c r="B154" s="7" t="s">
        <v>222</v>
      </c>
      <c r="C154" s="21">
        <v>0</v>
      </c>
      <c r="D154" s="22">
        <v>30.92527778856666</v>
      </c>
      <c r="E154" s="22">
        <v>0</v>
      </c>
      <c r="F154" s="22">
        <v>0</v>
      </c>
      <c r="G154" s="23">
        <v>0</v>
      </c>
      <c r="H154" s="21">
        <v>47.6475488239</v>
      </c>
      <c r="I154" s="22">
        <v>218.01676001613336</v>
      </c>
      <c r="J154" s="22">
        <v>12.375407464399999</v>
      </c>
      <c r="K154" s="22">
        <v>0</v>
      </c>
      <c r="L154" s="23">
        <v>124.02016062270002</v>
      </c>
      <c r="M154" s="21">
        <v>0</v>
      </c>
      <c r="N154" s="22">
        <v>0</v>
      </c>
      <c r="O154" s="22">
        <v>0</v>
      </c>
      <c r="P154" s="22">
        <v>0</v>
      </c>
      <c r="Q154" s="23">
        <v>0</v>
      </c>
      <c r="R154" s="21">
        <v>35.744864816766665</v>
      </c>
      <c r="S154" s="22">
        <v>27.436854810633328</v>
      </c>
      <c r="T154" s="22">
        <v>11.7623321794</v>
      </c>
      <c r="U154" s="22">
        <v>0</v>
      </c>
      <c r="V154" s="23">
        <v>47.45490709926667</v>
      </c>
      <c r="W154" s="21">
        <v>0</v>
      </c>
      <c r="X154" s="22">
        <v>0</v>
      </c>
      <c r="Y154" s="22">
        <v>0</v>
      </c>
      <c r="Z154" s="22">
        <v>0</v>
      </c>
      <c r="AA154" s="23">
        <v>0</v>
      </c>
      <c r="AB154" s="21">
        <v>0</v>
      </c>
      <c r="AC154" s="22">
        <v>0</v>
      </c>
      <c r="AD154" s="22">
        <v>0</v>
      </c>
      <c r="AE154" s="22">
        <v>0</v>
      </c>
      <c r="AF154" s="23">
        <v>0</v>
      </c>
      <c r="AG154" s="21">
        <v>0</v>
      </c>
      <c r="AH154" s="22">
        <v>0</v>
      </c>
      <c r="AI154" s="22">
        <v>0</v>
      </c>
      <c r="AJ154" s="22">
        <v>0</v>
      </c>
      <c r="AK154" s="23">
        <v>0</v>
      </c>
      <c r="AL154" s="21">
        <v>0</v>
      </c>
      <c r="AM154" s="22">
        <v>0</v>
      </c>
      <c r="AN154" s="22">
        <v>0</v>
      </c>
      <c r="AO154" s="22">
        <v>0</v>
      </c>
      <c r="AP154" s="23">
        <v>0</v>
      </c>
      <c r="AQ154" s="21">
        <v>0</v>
      </c>
      <c r="AR154" s="22">
        <v>0</v>
      </c>
      <c r="AS154" s="22">
        <v>0</v>
      </c>
      <c r="AT154" s="22">
        <v>0</v>
      </c>
      <c r="AU154" s="23">
        <v>0</v>
      </c>
      <c r="AV154" s="21">
        <v>256.6964013078</v>
      </c>
      <c r="AW154" s="22">
        <v>359.2329836038136</v>
      </c>
      <c r="AX154" s="22">
        <v>13.379920442566664</v>
      </c>
      <c r="AY154" s="22">
        <v>0</v>
      </c>
      <c r="AZ154" s="23">
        <v>519.3966370542666</v>
      </c>
      <c r="BA154" s="21">
        <v>0</v>
      </c>
      <c r="BB154" s="22">
        <v>0</v>
      </c>
      <c r="BC154" s="22">
        <v>0</v>
      </c>
      <c r="BD154" s="22">
        <v>0</v>
      </c>
      <c r="BE154" s="23">
        <v>0</v>
      </c>
      <c r="BF154" s="21">
        <v>237.71913675259998</v>
      </c>
      <c r="BG154" s="22">
        <v>147.37849083216668</v>
      </c>
      <c r="BH154" s="22">
        <v>320.6653816336999</v>
      </c>
      <c r="BI154" s="22">
        <v>0</v>
      </c>
      <c r="BJ154" s="23">
        <v>298.3411448936333</v>
      </c>
      <c r="BK154" s="24">
        <f t="shared" si="9"/>
        <v>2708.194210142313</v>
      </c>
    </row>
    <row r="155" spans="1:63" s="25" customFormat="1" ht="15">
      <c r="A155" s="20"/>
      <c r="B155" s="7" t="s">
        <v>223</v>
      </c>
      <c r="C155" s="21">
        <v>0</v>
      </c>
      <c r="D155" s="22">
        <v>45.997072801133335</v>
      </c>
      <c r="E155" s="22">
        <v>0</v>
      </c>
      <c r="F155" s="22">
        <v>0</v>
      </c>
      <c r="G155" s="23">
        <v>0</v>
      </c>
      <c r="H155" s="21">
        <v>22.80829004736667</v>
      </c>
      <c r="I155" s="22">
        <v>2406.9275556460993</v>
      </c>
      <c r="J155" s="22">
        <v>345.0131176279667</v>
      </c>
      <c r="K155" s="22">
        <v>0</v>
      </c>
      <c r="L155" s="23">
        <v>169.82487324066668</v>
      </c>
      <c r="M155" s="21">
        <v>0</v>
      </c>
      <c r="N155" s="22">
        <v>0</v>
      </c>
      <c r="O155" s="22">
        <v>0</v>
      </c>
      <c r="P155" s="22">
        <v>0</v>
      </c>
      <c r="Q155" s="23">
        <v>0</v>
      </c>
      <c r="R155" s="21">
        <v>11.114941316933336</v>
      </c>
      <c r="S155" s="22">
        <v>161.79716211193332</v>
      </c>
      <c r="T155" s="22">
        <v>263.84325200620003</v>
      </c>
      <c r="U155" s="22">
        <v>0</v>
      </c>
      <c r="V155" s="23">
        <v>30.472020940699995</v>
      </c>
      <c r="W155" s="21">
        <v>0</v>
      </c>
      <c r="X155" s="22">
        <v>0</v>
      </c>
      <c r="Y155" s="22">
        <v>0</v>
      </c>
      <c r="Z155" s="22">
        <v>0</v>
      </c>
      <c r="AA155" s="23">
        <v>0</v>
      </c>
      <c r="AB155" s="21">
        <v>0</v>
      </c>
      <c r="AC155" s="22">
        <v>0</v>
      </c>
      <c r="AD155" s="22">
        <v>0</v>
      </c>
      <c r="AE155" s="22">
        <v>0</v>
      </c>
      <c r="AF155" s="23">
        <v>0</v>
      </c>
      <c r="AG155" s="21">
        <v>0</v>
      </c>
      <c r="AH155" s="22">
        <v>0</v>
      </c>
      <c r="AI155" s="22">
        <v>0</v>
      </c>
      <c r="AJ155" s="22">
        <v>0</v>
      </c>
      <c r="AK155" s="23">
        <v>0</v>
      </c>
      <c r="AL155" s="21">
        <v>0</v>
      </c>
      <c r="AM155" s="22">
        <v>0</v>
      </c>
      <c r="AN155" s="22">
        <v>0</v>
      </c>
      <c r="AO155" s="22">
        <v>0</v>
      </c>
      <c r="AP155" s="23">
        <v>0</v>
      </c>
      <c r="AQ155" s="21">
        <v>0</v>
      </c>
      <c r="AR155" s="22">
        <v>0</v>
      </c>
      <c r="AS155" s="22">
        <v>0</v>
      </c>
      <c r="AT155" s="22">
        <v>0</v>
      </c>
      <c r="AU155" s="23">
        <v>0</v>
      </c>
      <c r="AV155" s="21">
        <v>33.637708721</v>
      </c>
      <c r="AW155" s="22">
        <v>369.4668148610262</v>
      </c>
      <c r="AX155" s="22">
        <v>6.1834071204</v>
      </c>
      <c r="AY155" s="22">
        <v>0</v>
      </c>
      <c r="AZ155" s="23">
        <v>199.73719627766667</v>
      </c>
      <c r="BA155" s="21">
        <v>0</v>
      </c>
      <c r="BB155" s="22">
        <v>0</v>
      </c>
      <c r="BC155" s="22">
        <v>0</v>
      </c>
      <c r="BD155" s="22">
        <v>0</v>
      </c>
      <c r="BE155" s="23">
        <v>0</v>
      </c>
      <c r="BF155" s="21">
        <v>18.50958524173333</v>
      </c>
      <c r="BG155" s="22">
        <v>91.26798715536668</v>
      </c>
      <c r="BH155" s="22">
        <v>129.24987020899997</v>
      </c>
      <c r="BI155" s="22">
        <v>0</v>
      </c>
      <c r="BJ155" s="23">
        <v>61.857779906933345</v>
      </c>
      <c r="BK155" s="24">
        <f t="shared" si="9"/>
        <v>4367.708635232125</v>
      </c>
    </row>
    <row r="156" spans="1:63" s="25" customFormat="1" ht="15">
      <c r="A156" s="20"/>
      <c r="B156" s="7" t="s">
        <v>224</v>
      </c>
      <c r="C156" s="21">
        <v>0</v>
      </c>
      <c r="D156" s="22">
        <v>23.07880812256667</v>
      </c>
      <c r="E156" s="22">
        <v>0</v>
      </c>
      <c r="F156" s="22">
        <v>0</v>
      </c>
      <c r="G156" s="23">
        <v>0</v>
      </c>
      <c r="H156" s="21">
        <v>15.34631308296667</v>
      </c>
      <c r="I156" s="22">
        <v>3.464993122966667</v>
      </c>
      <c r="J156" s="22">
        <v>0</v>
      </c>
      <c r="K156" s="22">
        <v>0</v>
      </c>
      <c r="L156" s="23">
        <v>18.087504371633333</v>
      </c>
      <c r="M156" s="21">
        <v>0</v>
      </c>
      <c r="N156" s="22">
        <v>0</v>
      </c>
      <c r="O156" s="22">
        <v>0</v>
      </c>
      <c r="P156" s="22">
        <v>0</v>
      </c>
      <c r="Q156" s="23">
        <v>0</v>
      </c>
      <c r="R156" s="21">
        <v>5.5229356744999984</v>
      </c>
      <c r="S156" s="22">
        <v>3.180414804433334</v>
      </c>
      <c r="T156" s="22">
        <v>0</v>
      </c>
      <c r="U156" s="22">
        <v>0</v>
      </c>
      <c r="V156" s="23">
        <v>3.4027508371333335</v>
      </c>
      <c r="W156" s="21">
        <v>0</v>
      </c>
      <c r="X156" s="22">
        <v>0</v>
      </c>
      <c r="Y156" s="22">
        <v>0</v>
      </c>
      <c r="Z156" s="22">
        <v>0</v>
      </c>
      <c r="AA156" s="23">
        <v>0</v>
      </c>
      <c r="AB156" s="21">
        <v>0</v>
      </c>
      <c r="AC156" s="22">
        <v>0</v>
      </c>
      <c r="AD156" s="22">
        <v>0</v>
      </c>
      <c r="AE156" s="22">
        <v>0</v>
      </c>
      <c r="AF156" s="23">
        <v>0</v>
      </c>
      <c r="AG156" s="21">
        <v>0</v>
      </c>
      <c r="AH156" s="22">
        <v>0</v>
      </c>
      <c r="AI156" s="22">
        <v>0</v>
      </c>
      <c r="AJ156" s="22">
        <v>0</v>
      </c>
      <c r="AK156" s="23">
        <v>0</v>
      </c>
      <c r="AL156" s="21">
        <v>0</v>
      </c>
      <c r="AM156" s="22">
        <v>0</v>
      </c>
      <c r="AN156" s="22">
        <v>0</v>
      </c>
      <c r="AO156" s="22">
        <v>0</v>
      </c>
      <c r="AP156" s="23">
        <v>0</v>
      </c>
      <c r="AQ156" s="21">
        <v>0</v>
      </c>
      <c r="AR156" s="22">
        <v>0</v>
      </c>
      <c r="AS156" s="22">
        <v>0</v>
      </c>
      <c r="AT156" s="22">
        <v>0</v>
      </c>
      <c r="AU156" s="23">
        <v>0</v>
      </c>
      <c r="AV156" s="21">
        <v>174.69443654393328</v>
      </c>
      <c r="AW156" s="22">
        <v>167.02827816002105</v>
      </c>
      <c r="AX156" s="22">
        <v>0</v>
      </c>
      <c r="AY156" s="22">
        <v>0</v>
      </c>
      <c r="AZ156" s="23">
        <v>280.5439597986333</v>
      </c>
      <c r="BA156" s="21">
        <v>0</v>
      </c>
      <c r="BB156" s="22">
        <v>0</v>
      </c>
      <c r="BC156" s="22">
        <v>0</v>
      </c>
      <c r="BD156" s="22">
        <v>0</v>
      </c>
      <c r="BE156" s="23">
        <v>0</v>
      </c>
      <c r="BF156" s="21">
        <v>73.44996832293333</v>
      </c>
      <c r="BG156" s="22">
        <v>8.629700598566668</v>
      </c>
      <c r="BH156" s="22">
        <v>0</v>
      </c>
      <c r="BI156" s="22">
        <v>0</v>
      </c>
      <c r="BJ156" s="23">
        <v>72.04166885053333</v>
      </c>
      <c r="BK156" s="24">
        <f t="shared" si="9"/>
        <v>848.4717322908209</v>
      </c>
    </row>
    <row r="157" spans="1:63" s="25" customFormat="1" ht="15">
      <c r="A157" s="20"/>
      <c r="B157" s="7" t="s">
        <v>225</v>
      </c>
      <c r="C157" s="21">
        <v>0</v>
      </c>
      <c r="D157" s="22">
        <v>0.7621285883999999</v>
      </c>
      <c r="E157" s="22">
        <v>0</v>
      </c>
      <c r="F157" s="22">
        <v>0</v>
      </c>
      <c r="G157" s="23">
        <v>0</v>
      </c>
      <c r="H157" s="21">
        <v>15.697525121933333</v>
      </c>
      <c r="I157" s="22">
        <v>45.57343455786666</v>
      </c>
      <c r="J157" s="22">
        <v>2.1239772935666665</v>
      </c>
      <c r="K157" s="22">
        <v>0</v>
      </c>
      <c r="L157" s="23">
        <v>34.14784902743333</v>
      </c>
      <c r="M157" s="21">
        <v>0</v>
      </c>
      <c r="N157" s="22">
        <v>0</v>
      </c>
      <c r="O157" s="22">
        <v>0</v>
      </c>
      <c r="P157" s="22">
        <v>0</v>
      </c>
      <c r="Q157" s="23">
        <v>0</v>
      </c>
      <c r="R157" s="21">
        <v>2.917686197033333</v>
      </c>
      <c r="S157" s="22">
        <v>4.390700886166668</v>
      </c>
      <c r="T157" s="22">
        <v>1.7857734672000003</v>
      </c>
      <c r="U157" s="22">
        <v>0</v>
      </c>
      <c r="V157" s="23">
        <v>3.3493035018999997</v>
      </c>
      <c r="W157" s="21">
        <v>0</v>
      </c>
      <c r="X157" s="22">
        <v>0</v>
      </c>
      <c r="Y157" s="22">
        <v>0</v>
      </c>
      <c r="Z157" s="22">
        <v>0</v>
      </c>
      <c r="AA157" s="23">
        <v>0</v>
      </c>
      <c r="AB157" s="21">
        <v>0</v>
      </c>
      <c r="AC157" s="22">
        <v>0</v>
      </c>
      <c r="AD157" s="22">
        <v>0</v>
      </c>
      <c r="AE157" s="22">
        <v>0</v>
      </c>
      <c r="AF157" s="23">
        <v>0</v>
      </c>
      <c r="AG157" s="21">
        <v>0</v>
      </c>
      <c r="AH157" s="22">
        <v>0</v>
      </c>
      <c r="AI157" s="22">
        <v>0</v>
      </c>
      <c r="AJ157" s="22">
        <v>0</v>
      </c>
      <c r="AK157" s="23">
        <v>0</v>
      </c>
      <c r="AL157" s="21">
        <v>0</v>
      </c>
      <c r="AM157" s="22">
        <v>0</v>
      </c>
      <c r="AN157" s="22">
        <v>0</v>
      </c>
      <c r="AO157" s="22">
        <v>0</v>
      </c>
      <c r="AP157" s="23">
        <v>0</v>
      </c>
      <c r="AQ157" s="21">
        <v>0</v>
      </c>
      <c r="AR157" s="22">
        <v>0</v>
      </c>
      <c r="AS157" s="22">
        <v>0</v>
      </c>
      <c r="AT157" s="22">
        <v>0</v>
      </c>
      <c r="AU157" s="23">
        <v>0</v>
      </c>
      <c r="AV157" s="21">
        <v>46.63097223120001</v>
      </c>
      <c r="AW157" s="22">
        <v>263.18381107718744</v>
      </c>
      <c r="AX157" s="22">
        <v>4.818974584766667</v>
      </c>
      <c r="AY157" s="22">
        <v>0</v>
      </c>
      <c r="AZ157" s="23">
        <v>260.7364870296334</v>
      </c>
      <c r="BA157" s="21">
        <v>0</v>
      </c>
      <c r="BB157" s="22">
        <v>0</v>
      </c>
      <c r="BC157" s="22">
        <v>0</v>
      </c>
      <c r="BD157" s="22">
        <v>0</v>
      </c>
      <c r="BE157" s="23">
        <v>0</v>
      </c>
      <c r="BF157" s="21">
        <v>12.262695969433334</v>
      </c>
      <c r="BG157" s="22">
        <v>16.003703860033333</v>
      </c>
      <c r="BH157" s="22">
        <v>3.8133909029333335</v>
      </c>
      <c r="BI157" s="22">
        <v>0</v>
      </c>
      <c r="BJ157" s="23">
        <v>19.344772003966668</v>
      </c>
      <c r="BK157" s="24">
        <f t="shared" si="9"/>
        <v>737.5431863006542</v>
      </c>
    </row>
    <row r="158" spans="1:63" s="25" customFormat="1" ht="15">
      <c r="A158" s="20"/>
      <c r="B158" s="7" t="s">
        <v>226</v>
      </c>
      <c r="C158" s="21">
        <v>0</v>
      </c>
      <c r="D158" s="22">
        <v>0.6732785</v>
      </c>
      <c r="E158" s="22">
        <v>0</v>
      </c>
      <c r="F158" s="22">
        <v>0</v>
      </c>
      <c r="G158" s="23">
        <v>0</v>
      </c>
      <c r="H158" s="21">
        <v>44.872690787899984</v>
      </c>
      <c r="I158" s="22">
        <v>301.28990926529997</v>
      </c>
      <c r="J158" s="22">
        <v>0</v>
      </c>
      <c r="K158" s="22">
        <v>0</v>
      </c>
      <c r="L158" s="23">
        <v>318.27950622990005</v>
      </c>
      <c r="M158" s="21">
        <v>0</v>
      </c>
      <c r="N158" s="22">
        <v>0</v>
      </c>
      <c r="O158" s="22">
        <v>0</v>
      </c>
      <c r="P158" s="22">
        <v>0</v>
      </c>
      <c r="Q158" s="23">
        <v>0</v>
      </c>
      <c r="R158" s="21">
        <v>6.922150732433334</v>
      </c>
      <c r="S158" s="22">
        <v>51.78946534513334</v>
      </c>
      <c r="T158" s="22">
        <v>35.83417710826667</v>
      </c>
      <c r="U158" s="22">
        <v>0</v>
      </c>
      <c r="V158" s="23">
        <v>46.26470742893334</v>
      </c>
      <c r="W158" s="21">
        <v>0</v>
      </c>
      <c r="X158" s="22">
        <v>0</v>
      </c>
      <c r="Y158" s="22">
        <v>0</v>
      </c>
      <c r="Z158" s="22">
        <v>0</v>
      </c>
      <c r="AA158" s="23">
        <v>0</v>
      </c>
      <c r="AB158" s="21">
        <v>0</v>
      </c>
      <c r="AC158" s="22">
        <v>0</v>
      </c>
      <c r="AD158" s="22">
        <v>0</v>
      </c>
      <c r="AE158" s="22">
        <v>0</v>
      </c>
      <c r="AF158" s="23">
        <v>0</v>
      </c>
      <c r="AG158" s="21">
        <v>0</v>
      </c>
      <c r="AH158" s="22">
        <v>0</v>
      </c>
      <c r="AI158" s="22">
        <v>0</v>
      </c>
      <c r="AJ158" s="22">
        <v>0</v>
      </c>
      <c r="AK158" s="23">
        <v>0</v>
      </c>
      <c r="AL158" s="21">
        <v>0</v>
      </c>
      <c r="AM158" s="22">
        <v>0</v>
      </c>
      <c r="AN158" s="22">
        <v>0</v>
      </c>
      <c r="AO158" s="22">
        <v>0</v>
      </c>
      <c r="AP158" s="23">
        <v>0</v>
      </c>
      <c r="AQ158" s="21">
        <v>0</v>
      </c>
      <c r="AR158" s="22">
        <v>0</v>
      </c>
      <c r="AS158" s="22">
        <v>0</v>
      </c>
      <c r="AT158" s="22">
        <v>0</v>
      </c>
      <c r="AU158" s="23">
        <v>0</v>
      </c>
      <c r="AV158" s="21">
        <v>16.7593925411</v>
      </c>
      <c r="AW158" s="22">
        <v>44.96557086938188</v>
      </c>
      <c r="AX158" s="22">
        <v>0</v>
      </c>
      <c r="AY158" s="22">
        <v>0</v>
      </c>
      <c r="AZ158" s="23">
        <v>407.96766241070014</v>
      </c>
      <c r="BA158" s="21">
        <v>0</v>
      </c>
      <c r="BB158" s="22">
        <v>0</v>
      </c>
      <c r="BC158" s="22">
        <v>0</v>
      </c>
      <c r="BD158" s="22">
        <v>0</v>
      </c>
      <c r="BE158" s="23">
        <v>0</v>
      </c>
      <c r="BF158" s="21">
        <v>8.3348776567</v>
      </c>
      <c r="BG158" s="22">
        <v>13.221497206900002</v>
      </c>
      <c r="BH158" s="22">
        <v>6.663770594466666</v>
      </c>
      <c r="BI158" s="22">
        <v>0</v>
      </c>
      <c r="BJ158" s="23">
        <v>22.51464723296667</v>
      </c>
      <c r="BK158" s="24">
        <f>SUM(C158:BJ158)</f>
        <v>1326.353303910082</v>
      </c>
    </row>
    <row r="159" spans="1:63" s="25" customFormat="1" ht="15">
      <c r="A159" s="20"/>
      <c r="B159" s="7" t="s">
        <v>227</v>
      </c>
      <c r="C159" s="21">
        <v>0</v>
      </c>
      <c r="D159" s="22">
        <v>6.709727999999999</v>
      </c>
      <c r="E159" s="22">
        <v>0</v>
      </c>
      <c r="F159" s="22">
        <v>0</v>
      </c>
      <c r="G159" s="23">
        <v>0</v>
      </c>
      <c r="H159" s="21">
        <v>2.4033999609000003</v>
      </c>
      <c r="I159" s="22">
        <v>0</v>
      </c>
      <c r="J159" s="22">
        <v>0</v>
      </c>
      <c r="K159" s="22">
        <v>0</v>
      </c>
      <c r="L159" s="23">
        <v>1.8489820172</v>
      </c>
      <c r="M159" s="21">
        <v>0</v>
      </c>
      <c r="N159" s="22">
        <v>0</v>
      </c>
      <c r="O159" s="22">
        <v>0</v>
      </c>
      <c r="P159" s="22">
        <v>0</v>
      </c>
      <c r="Q159" s="23">
        <v>0</v>
      </c>
      <c r="R159" s="21">
        <v>4.684948622566666</v>
      </c>
      <c r="S159" s="22">
        <v>0</v>
      </c>
      <c r="T159" s="22">
        <v>0</v>
      </c>
      <c r="U159" s="22">
        <v>0</v>
      </c>
      <c r="V159" s="23">
        <v>0.37879939543333335</v>
      </c>
      <c r="W159" s="21">
        <v>0</v>
      </c>
      <c r="X159" s="22">
        <v>0</v>
      </c>
      <c r="Y159" s="22">
        <v>0</v>
      </c>
      <c r="Z159" s="22">
        <v>0</v>
      </c>
      <c r="AA159" s="23">
        <v>0</v>
      </c>
      <c r="AB159" s="21">
        <v>0</v>
      </c>
      <c r="AC159" s="22">
        <v>0</v>
      </c>
      <c r="AD159" s="22">
        <v>0</v>
      </c>
      <c r="AE159" s="22">
        <v>0</v>
      </c>
      <c r="AF159" s="23">
        <v>0</v>
      </c>
      <c r="AG159" s="21">
        <v>0</v>
      </c>
      <c r="AH159" s="22">
        <v>0</v>
      </c>
      <c r="AI159" s="22">
        <v>0</v>
      </c>
      <c r="AJ159" s="22">
        <v>0</v>
      </c>
      <c r="AK159" s="23">
        <v>0</v>
      </c>
      <c r="AL159" s="21">
        <v>0</v>
      </c>
      <c r="AM159" s="22">
        <v>0</v>
      </c>
      <c r="AN159" s="22">
        <v>0</v>
      </c>
      <c r="AO159" s="22">
        <v>0</v>
      </c>
      <c r="AP159" s="23">
        <v>0</v>
      </c>
      <c r="AQ159" s="21">
        <v>0</v>
      </c>
      <c r="AR159" s="22">
        <v>0</v>
      </c>
      <c r="AS159" s="22">
        <v>0</v>
      </c>
      <c r="AT159" s="22">
        <v>0</v>
      </c>
      <c r="AU159" s="23">
        <v>0</v>
      </c>
      <c r="AV159" s="21">
        <v>54.728926525766646</v>
      </c>
      <c r="AW159" s="22">
        <v>0.0010668208805689186</v>
      </c>
      <c r="AX159" s="22">
        <v>0</v>
      </c>
      <c r="AY159" s="22">
        <v>0</v>
      </c>
      <c r="AZ159" s="23">
        <v>102.0849450228</v>
      </c>
      <c r="BA159" s="21">
        <v>0</v>
      </c>
      <c r="BB159" s="22">
        <v>0</v>
      </c>
      <c r="BC159" s="22">
        <v>0</v>
      </c>
      <c r="BD159" s="22">
        <v>0</v>
      </c>
      <c r="BE159" s="23">
        <v>0</v>
      </c>
      <c r="BF159" s="21">
        <v>26.621956786766674</v>
      </c>
      <c r="BG159" s="22">
        <v>1.33203E-05</v>
      </c>
      <c r="BH159" s="22">
        <v>0</v>
      </c>
      <c r="BI159" s="22">
        <v>0</v>
      </c>
      <c r="BJ159" s="23">
        <v>51.98846744729998</v>
      </c>
      <c r="BK159" s="24">
        <f>SUM(C159:BJ159)</f>
        <v>251.45123391991388</v>
      </c>
    </row>
    <row r="160" spans="1:63" s="25" customFormat="1" ht="15">
      <c r="A160" s="20"/>
      <c r="B160" s="7" t="s">
        <v>228</v>
      </c>
      <c r="C160" s="21">
        <v>0</v>
      </c>
      <c r="D160" s="22">
        <v>528.6876039228335</v>
      </c>
      <c r="E160" s="22">
        <v>0</v>
      </c>
      <c r="F160" s="22">
        <v>0</v>
      </c>
      <c r="G160" s="23">
        <v>0</v>
      </c>
      <c r="H160" s="21">
        <v>7.795751246299998</v>
      </c>
      <c r="I160" s="22">
        <v>49.76097731496667</v>
      </c>
      <c r="J160" s="22">
        <v>0</v>
      </c>
      <c r="K160" s="22">
        <v>0</v>
      </c>
      <c r="L160" s="23">
        <v>16.915995952033327</v>
      </c>
      <c r="M160" s="21">
        <v>0</v>
      </c>
      <c r="N160" s="22">
        <v>0</v>
      </c>
      <c r="O160" s="22">
        <v>0</v>
      </c>
      <c r="P160" s="22">
        <v>0</v>
      </c>
      <c r="Q160" s="23">
        <v>0</v>
      </c>
      <c r="R160" s="21">
        <v>5.069798180933333</v>
      </c>
      <c r="S160" s="22">
        <v>40.96495047396666</v>
      </c>
      <c r="T160" s="22">
        <v>31.238912052866663</v>
      </c>
      <c r="U160" s="22">
        <v>0</v>
      </c>
      <c r="V160" s="23">
        <v>10.847968050333334</v>
      </c>
      <c r="W160" s="21">
        <v>0</v>
      </c>
      <c r="X160" s="22">
        <v>0</v>
      </c>
      <c r="Y160" s="22">
        <v>0</v>
      </c>
      <c r="Z160" s="22">
        <v>0</v>
      </c>
      <c r="AA160" s="23">
        <v>0</v>
      </c>
      <c r="AB160" s="21">
        <v>0</v>
      </c>
      <c r="AC160" s="22">
        <v>0</v>
      </c>
      <c r="AD160" s="22">
        <v>0</v>
      </c>
      <c r="AE160" s="22">
        <v>0</v>
      </c>
      <c r="AF160" s="23">
        <v>0</v>
      </c>
      <c r="AG160" s="21">
        <v>0</v>
      </c>
      <c r="AH160" s="22">
        <v>0</v>
      </c>
      <c r="AI160" s="22">
        <v>0</v>
      </c>
      <c r="AJ160" s="22">
        <v>0</v>
      </c>
      <c r="AK160" s="23">
        <v>0</v>
      </c>
      <c r="AL160" s="21">
        <v>0</v>
      </c>
      <c r="AM160" s="22">
        <v>0</v>
      </c>
      <c r="AN160" s="22">
        <v>0</v>
      </c>
      <c r="AO160" s="22">
        <v>0</v>
      </c>
      <c r="AP160" s="23">
        <v>0</v>
      </c>
      <c r="AQ160" s="21">
        <v>0</v>
      </c>
      <c r="AR160" s="22">
        <v>0</v>
      </c>
      <c r="AS160" s="22">
        <v>0</v>
      </c>
      <c r="AT160" s="22">
        <v>0</v>
      </c>
      <c r="AU160" s="23">
        <v>0</v>
      </c>
      <c r="AV160" s="21">
        <v>129.79102753336664</v>
      </c>
      <c r="AW160" s="22">
        <v>147.0217138421565</v>
      </c>
      <c r="AX160" s="22">
        <v>15.7427890174</v>
      </c>
      <c r="AY160" s="22">
        <v>0</v>
      </c>
      <c r="AZ160" s="23">
        <v>393.0246739345667</v>
      </c>
      <c r="BA160" s="21">
        <v>0</v>
      </c>
      <c r="BB160" s="22">
        <v>0</v>
      </c>
      <c r="BC160" s="22">
        <v>0</v>
      </c>
      <c r="BD160" s="22">
        <v>0</v>
      </c>
      <c r="BE160" s="23">
        <v>0</v>
      </c>
      <c r="BF160" s="21">
        <v>106.63746435866669</v>
      </c>
      <c r="BG160" s="22">
        <v>60.393511939633335</v>
      </c>
      <c r="BH160" s="22">
        <v>102.72359898226667</v>
      </c>
      <c r="BI160" s="22">
        <v>0</v>
      </c>
      <c r="BJ160" s="23">
        <v>151.4526078007667</v>
      </c>
      <c r="BK160" s="24">
        <f>SUM(C160:BJ160)</f>
        <v>1798.0693446030564</v>
      </c>
    </row>
    <row r="161" spans="1:63" s="25" customFormat="1" ht="15">
      <c r="A161" s="20"/>
      <c r="B161" s="7" t="s">
        <v>229</v>
      </c>
      <c r="C161" s="21">
        <v>0</v>
      </c>
      <c r="D161" s="22">
        <v>314.9800346420668</v>
      </c>
      <c r="E161" s="22">
        <v>0</v>
      </c>
      <c r="F161" s="22">
        <v>0</v>
      </c>
      <c r="G161" s="23">
        <v>0</v>
      </c>
      <c r="H161" s="21">
        <v>10.966334357100003</v>
      </c>
      <c r="I161" s="22">
        <v>3300.072808968566</v>
      </c>
      <c r="J161" s="22">
        <v>2.5030425896666673</v>
      </c>
      <c r="K161" s="22">
        <v>0</v>
      </c>
      <c r="L161" s="23">
        <v>270.5284649812001</v>
      </c>
      <c r="M161" s="21">
        <v>0</v>
      </c>
      <c r="N161" s="22">
        <v>0</v>
      </c>
      <c r="O161" s="22">
        <v>0</v>
      </c>
      <c r="P161" s="22">
        <v>0</v>
      </c>
      <c r="Q161" s="23">
        <v>0</v>
      </c>
      <c r="R161" s="21">
        <v>6.814237787600002</v>
      </c>
      <c r="S161" s="22">
        <v>37.57734558600001</v>
      </c>
      <c r="T161" s="22">
        <v>72.79949744313332</v>
      </c>
      <c r="U161" s="22">
        <v>0</v>
      </c>
      <c r="V161" s="23">
        <v>36.66835678149999</v>
      </c>
      <c r="W161" s="21">
        <v>0</v>
      </c>
      <c r="X161" s="22">
        <v>0</v>
      </c>
      <c r="Y161" s="22">
        <v>0</v>
      </c>
      <c r="Z161" s="22">
        <v>0</v>
      </c>
      <c r="AA161" s="23">
        <v>0</v>
      </c>
      <c r="AB161" s="21">
        <v>0</v>
      </c>
      <c r="AC161" s="22">
        <v>0</v>
      </c>
      <c r="AD161" s="22">
        <v>0</v>
      </c>
      <c r="AE161" s="22">
        <v>0</v>
      </c>
      <c r="AF161" s="23">
        <v>0</v>
      </c>
      <c r="AG161" s="21">
        <v>0</v>
      </c>
      <c r="AH161" s="22">
        <v>0</v>
      </c>
      <c r="AI161" s="22">
        <v>0</v>
      </c>
      <c r="AJ161" s="22">
        <v>0</v>
      </c>
      <c r="AK161" s="23">
        <v>0</v>
      </c>
      <c r="AL161" s="21">
        <v>0</v>
      </c>
      <c r="AM161" s="22">
        <v>0</v>
      </c>
      <c r="AN161" s="22">
        <v>0</v>
      </c>
      <c r="AO161" s="22">
        <v>0</v>
      </c>
      <c r="AP161" s="23">
        <v>0</v>
      </c>
      <c r="AQ161" s="21">
        <v>0</v>
      </c>
      <c r="AR161" s="22">
        <v>0</v>
      </c>
      <c r="AS161" s="22">
        <v>0</v>
      </c>
      <c r="AT161" s="22">
        <v>0</v>
      </c>
      <c r="AU161" s="23">
        <v>0</v>
      </c>
      <c r="AV161" s="21">
        <v>88.79517109356667</v>
      </c>
      <c r="AW161" s="22">
        <v>1182.7262753460325</v>
      </c>
      <c r="AX161" s="22">
        <v>9.156194706766666</v>
      </c>
      <c r="AY161" s="22">
        <v>0</v>
      </c>
      <c r="AZ161" s="23">
        <v>753.1604792051334</v>
      </c>
      <c r="BA161" s="21">
        <v>0</v>
      </c>
      <c r="BB161" s="22">
        <v>0</v>
      </c>
      <c r="BC161" s="22">
        <v>0</v>
      </c>
      <c r="BD161" s="22">
        <v>0</v>
      </c>
      <c r="BE161" s="23">
        <v>0</v>
      </c>
      <c r="BF161" s="21">
        <v>44.32870788943335</v>
      </c>
      <c r="BG161" s="22">
        <v>87.40836852886665</v>
      </c>
      <c r="BH161" s="22">
        <v>84.94986181973331</v>
      </c>
      <c r="BI161" s="22">
        <v>0</v>
      </c>
      <c r="BJ161" s="23">
        <v>153.7152269841667</v>
      </c>
      <c r="BK161" s="24">
        <f>SUM(C161:BJ161)</f>
        <v>6457.150408710531</v>
      </c>
    </row>
    <row r="162" spans="1:63" s="30" customFormat="1" ht="15">
      <c r="A162" s="20"/>
      <c r="B162" s="8" t="s">
        <v>18</v>
      </c>
      <c r="C162" s="26">
        <f aca="true" t="shared" si="10" ref="C162:AH162">SUM(C144:C161)</f>
        <v>0</v>
      </c>
      <c r="D162" s="27">
        <f t="shared" si="10"/>
        <v>1268.7764267598668</v>
      </c>
      <c r="E162" s="27">
        <f t="shared" si="10"/>
        <v>0</v>
      </c>
      <c r="F162" s="27">
        <f t="shared" si="10"/>
        <v>0</v>
      </c>
      <c r="G162" s="28">
        <f t="shared" si="10"/>
        <v>0</v>
      </c>
      <c r="H162" s="26">
        <f t="shared" si="10"/>
        <v>224.36893182483334</v>
      </c>
      <c r="I162" s="27">
        <f t="shared" si="10"/>
        <v>18258.541135579035</v>
      </c>
      <c r="J162" s="27">
        <f t="shared" si="10"/>
        <v>441.9642770371667</v>
      </c>
      <c r="K162" s="27">
        <f t="shared" si="10"/>
        <v>0</v>
      </c>
      <c r="L162" s="28">
        <f t="shared" si="10"/>
        <v>2072.5099110004667</v>
      </c>
      <c r="M162" s="26">
        <f t="shared" si="10"/>
        <v>0</v>
      </c>
      <c r="N162" s="27">
        <f t="shared" si="10"/>
        <v>0</v>
      </c>
      <c r="O162" s="27">
        <f t="shared" si="10"/>
        <v>0</v>
      </c>
      <c r="P162" s="27">
        <f t="shared" si="10"/>
        <v>0</v>
      </c>
      <c r="Q162" s="28">
        <f t="shared" si="10"/>
        <v>0</v>
      </c>
      <c r="R162" s="26">
        <f t="shared" si="10"/>
        <v>115.81881318213335</v>
      </c>
      <c r="S162" s="27">
        <f t="shared" si="10"/>
        <v>546.8790479577333</v>
      </c>
      <c r="T162" s="27">
        <f t="shared" si="10"/>
        <v>483.9736563650333</v>
      </c>
      <c r="U162" s="27">
        <f t="shared" si="10"/>
        <v>0</v>
      </c>
      <c r="V162" s="28">
        <f t="shared" si="10"/>
        <v>281.75654067073333</v>
      </c>
      <c r="W162" s="26">
        <f t="shared" si="10"/>
        <v>0</v>
      </c>
      <c r="X162" s="27">
        <f t="shared" si="10"/>
        <v>0</v>
      </c>
      <c r="Y162" s="27">
        <f t="shared" si="10"/>
        <v>0</v>
      </c>
      <c r="Z162" s="27">
        <f t="shared" si="10"/>
        <v>0</v>
      </c>
      <c r="AA162" s="28">
        <f t="shared" si="10"/>
        <v>0</v>
      </c>
      <c r="AB162" s="26">
        <f t="shared" si="10"/>
        <v>0</v>
      </c>
      <c r="AC162" s="27">
        <f t="shared" si="10"/>
        <v>0</v>
      </c>
      <c r="AD162" s="27">
        <f t="shared" si="10"/>
        <v>0</v>
      </c>
      <c r="AE162" s="27">
        <f t="shared" si="10"/>
        <v>0</v>
      </c>
      <c r="AF162" s="28">
        <f t="shared" si="10"/>
        <v>0</v>
      </c>
      <c r="AG162" s="26">
        <f t="shared" si="10"/>
        <v>0</v>
      </c>
      <c r="AH162" s="27">
        <f t="shared" si="10"/>
        <v>0</v>
      </c>
      <c r="AI162" s="27">
        <f aca="true" t="shared" si="11" ref="AI162:BK162">SUM(AI144:AI161)</f>
        <v>0</v>
      </c>
      <c r="AJ162" s="27">
        <f t="shared" si="11"/>
        <v>0</v>
      </c>
      <c r="AK162" s="28">
        <f t="shared" si="11"/>
        <v>0</v>
      </c>
      <c r="AL162" s="26">
        <f t="shared" si="11"/>
        <v>0</v>
      </c>
      <c r="AM162" s="27">
        <f t="shared" si="11"/>
        <v>0</v>
      </c>
      <c r="AN162" s="27">
        <f t="shared" si="11"/>
        <v>0</v>
      </c>
      <c r="AO162" s="27">
        <f t="shared" si="11"/>
        <v>0</v>
      </c>
      <c r="AP162" s="28">
        <f t="shared" si="11"/>
        <v>0</v>
      </c>
      <c r="AQ162" s="26">
        <f t="shared" si="11"/>
        <v>0</v>
      </c>
      <c r="AR162" s="27">
        <f t="shared" si="11"/>
        <v>0</v>
      </c>
      <c r="AS162" s="27">
        <f t="shared" si="11"/>
        <v>0</v>
      </c>
      <c r="AT162" s="27">
        <f t="shared" si="11"/>
        <v>0</v>
      </c>
      <c r="AU162" s="28">
        <f t="shared" si="11"/>
        <v>0</v>
      </c>
      <c r="AV162" s="26">
        <f t="shared" si="11"/>
        <v>1006.5000436597998</v>
      </c>
      <c r="AW162" s="27">
        <f t="shared" si="11"/>
        <v>4423.906085779546</v>
      </c>
      <c r="AX162" s="27">
        <f t="shared" si="11"/>
        <v>90.50749916013334</v>
      </c>
      <c r="AY162" s="27">
        <f t="shared" si="11"/>
        <v>0</v>
      </c>
      <c r="AZ162" s="28">
        <f t="shared" si="11"/>
        <v>4154.699982350067</v>
      </c>
      <c r="BA162" s="26">
        <f t="shared" si="11"/>
        <v>0</v>
      </c>
      <c r="BB162" s="27">
        <f t="shared" si="11"/>
        <v>0</v>
      </c>
      <c r="BC162" s="27">
        <f t="shared" si="11"/>
        <v>0</v>
      </c>
      <c r="BD162" s="27">
        <f t="shared" si="11"/>
        <v>0</v>
      </c>
      <c r="BE162" s="28">
        <f t="shared" si="11"/>
        <v>0</v>
      </c>
      <c r="BF162" s="26">
        <f t="shared" si="11"/>
        <v>648.8281060785998</v>
      </c>
      <c r="BG162" s="27">
        <f t="shared" si="11"/>
        <v>563.9746895842001</v>
      </c>
      <c r="BH162" s="27">
        <f t="shared" si="11"/>
        <v>713.5075984220332</v>
      </c>
      <c r="BI162" s="27">
        <f t="shared" si="11"/>
        <v>0</v>
      </c>
      <c r="BJ162" s="28">
        <f t="shared" si="11"/>
        <v>1139.7488618604002</v>
      </c>
      <c r="BK162" s="29">
        <f t="shared" si="11"/>
        <v>36436.26160727178</v>
      </c>
    </row>
    <row r="163" spans="1:63" s="30" customFormat="1" ht="15">
      <c r="A163" s="20"/>
      <c r="B163" s="8" t="s">
        <v>19</v>
      </c>
      <c r="C163" s="26">
        <f aca="true" t="shared" si="12" ref="C163:AH163">C162+C142+C139+C135+C15+C11</f>
        <v>0</v>
      </c>
      <c r="D163" s="27">
        <f t="shared" si="12"/>
        <v>1658.4824136749667</v>
      </c>
      <c r="E163" s="27">
        <f t="shared" si="12"/>
        <v>0</v>
      </c>
      <c r="F163" s="27">
        <f t="shared" si="12"/>
        <v>0</v>
      </c>
      <c r="G163" s="28">
        <f t="shared" si="12"/>
        <v>0</v>
      </c>
      <c r="H163" s="26">
        <f t="shared" si="12"/>
        <v>651.2045553687999</v>
      </c>
      <c r="I163" s="27">
        <f t="shared" si="12"/>
        <v>45874.47541221437</v>
      </c>
      <c r="J163" s="27">
        <f t="shared" si="12"/>
        <v>4175.609407025999</v>
      </c>
      <c r="K163" s="27">
        <f t="shared" si="12"/>
        <v>0</v>
      </c>
      <c r="L163" s="28">
        <f t="shared" si="12"/>
        <v>4621.285661874534</v>
      </c>
      <c r="M163" s="26">
        <f t="shared" si="12"/>
        <v>0</v>
      </c>
      <c r="N163" s="27">
        <f t="shared" si="12"/>
        <v>0</v>
      </c>
      <c r="O163" s="27">
        <f t="shared" si="12"/>
        <v>0</v>
      </c>
      <c r="P163" s="27">
        <f t="shared" si="12"/>
        <v>0</v>
      </c>
      <c r="Q163" s="28">
        <f t="shared" si="12"/>
        <v>0</v>
      </c>
      <c r="R163" s="26">
        <f t="shared" si="12"/>
        <v>342.55761334766675</v>
      </c>
      <c r="S163" s="27">
        <f t="shared" si="12"/>
        <v>2425.9640785294337</v>
      </c>
      <c r="T163" s="27">
        <f t="shared" si="12"/>
        <v>1155.9068421383333</v>
      </c>
      <c r="U163" s="27">
        <f t="shared" si="12"/>
        <v>0</v>
      </c>
      <c r="V163" s="28">
        <f t="shared" si="12"/>
        <v>813.4067078349</v>
      </c>
      <c r="W163" s="26">
        <f t="shared" si="12"/>
        <v>0</v>
      </c>
      <c r="X163" s="27">
        <f t="shared" si="12"/>
        <v>0</v>
      </c>
      <c r="Y163" s="27">
        <f t="shared" si="12"/>
        <v>0</v>
      </c>
      <c r="Z163" s="27">
        <f t="shared" si="12"/>
        <v>0</v>
      </c>
      <c r="AA163" s="28">
        <f t="shared" si="12"/>
        <v>0</v>
      </c>
      <c r="AB163" s="26">
        <f t="shared" si="12"/>
        <v>0</v>
      </c>
      <c r="AC163" s="27">
        <f t="shared" si="12"/>
        <v>0</v>
      </c>
      <c r="AD163" s="27">
        <f t="shared" si="12"/>
        <v>0</v>
      </c>
      <c r="AE163" s="27">
        <f t="shared" si="12"/>
        <v>0</v>
      </c>
      <c r="AF163" s="28">
        <f t="shared" si="12"/>
        <v>0</v>
      </c>
      <c r="AG163" s="26">
        <f t="shared" si="12"/>
        <v>0</v>
      </c>
      <c r="AH163" s="27">
        <f t="shared" si="12"/>
        <v>0</v>
      </c>
      <c r="AI163" s="27">
        <f aca="true" t="shared" si="13" ref="AI163:BK163">AI162+AI142+AI139+AI135+AI15+AI11</f>
        <v>0</v>
      </c>
      <c r="AJ163" s="27">
        <f t="shared" si="13"/>
        <v>0</v>
      </c>
      <c r="AK163" s="28">
        <f t="shared" si="13"/>
        <v>0</v>
      </c>
      <c r="AL163" s="26">
        <f t="shared" si="13"/>
        <v>0</v>
      </c>
      <c r="AM163" s="27">
        <f t="shared" si="13"/>
        <v>0</v>
      </c>
      <c r="AN163" s="27">
        <f t="shared" si="13"/>
        <v>0</v>
      </c>
      <c r="AO163" s="27">
        <f t="shared" si="13"/>
        <v>0</v>
      </c>
      <c r="AP163" s="28">
        <f t="shared" si="13"/>
        <v>0</v>
      </c>
      <c r="AQ163" s="26">
        <f t="shared" si="13"/>
        <v>0</v>
      </c>
      <c r="AR163" s="27">
        <f t="shared" si="13"/>
        <v>5.746791205866668</v>
      </c>
      <c r="AS163" s="27">
        <f t="shared" si="13"/>
        <v>0</v>
      </c>
      <c r="AT163" s="27">
        <f t="shared" si="13"/>
        <v>0</v>
      </c>
      <c r="AU163" s="28">
        <f t="shared" si="13"/>
        <v>0</v>
      </c>
      <c r="AV163" s="26">
        <f t="shared" si="13"/>
        <v>1733.557842559833</v>
      </c>
      <c r="AW163" s="27">
        <f t="shared" si="13"/>
        <v>13317.481423707517</v>
      </c>
      <c r="AX163" s="27">
        <f t="shared" si="13"/>
        <v>1084.7862843081666</v>
      </c>
      <c r="AY163" s="27">
        <f t="shared" si="13"/>
        <v>0</v>
      </c>
      <c r="AZ163" s="28">
        <f t="shared" si="13"/>
        <v>8560.696601003165</v>
      </c>
      <c r="BA163" s="26">
        <f t="shared" si="13"/>
        <v>0</v>
      </c>
      <c r="BB163" s="27">
        <f t="shared" si="13"/>
        <v>5.1970207922</v>
      </c>
      <c r="BC163" s="27">
        <f t="shared" si="13"/>
        <v>0</v>
      </c>
      <c r="BD163" s="27">
        <f t="shared" si="13"/>
        <v>0</v>
      </c>
      <c r="BE163" s="28">
        <f t="shared" si="13"/>
        <v>0</v>
      </c>
      <c r="BF163" s="26">
        <f t="shared" si="13"/>
        <v>1030.6348726458327</v>
      </c>
      <c r="BG163" s="27">
        <f t="shared" si="13"/>
        <v>1243.0935322263945</v>
      </c>
      <c r="BH163" s="27">
        <f t="shared" si="13"/>
        <v>931.2294837607665</v>
      </c>
      <c r="BI163" s="27">
        <f t="shared" si="13"/>
        <v>0</v>
      </c>
      <c r="BJ163" s="28">
        <f t="shared" si="13"/>
        <v>1957.9218491866336</v>
      </c>
      <c r="BK163" s="28">
        <f t="shared" si="13"/>
        <v>91589.23839340537</v>
      </c>
    </row>
    <row r="164" spans="3:63" ht="15" customHeight="1"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</row>
    <row r="165" spans="1:63" s="25" customFormat="1" ht="15" customHeight="1">
      <c r="A165" s="20" t="s">
        <v>20</v>
      </c>
      <c r="B165" s="11" t="s">
        <v>21</v>
      </c>
      <c r="C165" s="32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4"/>
      <c r="BK165" s="35"/>
    </row>
    <row r="166" spans="1:63" s="25" customFormat="1" ht="15">
      <c r="A166" s="20" t="s">
        <v>7</v>
      </c>
      <c r="B166" s="36" t="s">
        <v>48</v>
      </c>
      <c r="C166" s="21"/>
      <c r="D166" s="22"/>
      <c r="E166" s="22"/>
      <c r="F166" s="22"/>
      <c r="G166" s="23"/>
      <c r="H166" s="21"/>
      <c r="I166" s="22"/>
      <c r="J166" s="22"/>
      <c r="K166" s="22"/>
      <c r="L166" s="23"/>
      <c r="M166" s="21"/>
      <c r="N166" s="22"/>
      <c r="O166" s="22"/>
      <c r="P166" s="22"/>
      <c r="Q166" s="23"/>
      <c r="R166" s="21"/>
      <c r="S166" s="22"/>
      <c r="T166" s="22"/>
      <c r="U166" s="22"/>
      <c r="V166" s="23"/>
      <c r="W166" s="21"/>
      <c r="X166" s="22"/>
      <c r="Y166" s="22"/>
      <c r="Z166" s="22"/>
      <c r="AA166" s="23"/>
      <c r="AB166" s="21"/>
      <c r="AC166" s="22"/>
      <c r="AD166" s="22"/>
      <c r="AE166" s="22"/>
      <c r="AF166" s="23"/>
      <c r="AG166" s="21"/>
      <c r="AH166" s="22"/>
      <c r="AI166" s="22"/>
      <c r="AJ166" s="22"/>
      <c r="AK166" s="23"/>
      <c r="AL166" s="21"/>
      <c r="AM166" s="22"/>
      <c r="AN166" s="22"/>
      <c r="AO166" s="22"/>
      <c r="AP166" s="23"/>
      <c r="AQ166" s="21"/>
      <c r="AR166" s="22"/>
      <c r="AS166" s="22"/>
      <c r="AT166" s="22"/>
      <c r="AU166" s="23"/>
      <c r="AV166" s="21"/>
      <c r="AW166" s="22"/>
      <c r="AX166" s="22"/>
      <c r="AY166" s="22"/>
      <c r="AZ166" s="23"/>
      <c r="BA166" s="21"/>
      <c r="BB166" s="22"/>
      <c r="BC166" s="22"/>
      <c r="BD166" s="22"/>
      <c r="BE166" s="23"/>
      <c r="BF166" s="21"/>
      <c r="BG166" s="22"/>
      <c r="BH166" s="22"/>
      <c r="BI166" s="22"/>
      <c r="BJ166" s="23"/>
      <c r="BK166" s="24"/>
    </row>
    <row r="167" spans="1:63" s="25" customFormat="1" ht="15">
      <c r="A167" s="20"/>
      <c r="B167" s="7" t="s">
        <v>230</v>
      </c>
      <c r="C167" s="21">
        <v>0</v>
      </c>
      <c r="D167" s="22">
        <v>0.5182343268666667</v>
      </c>
      <c r="E167" s="22">
        <v>0</v>
      </c>
      <c r="F167" s="22">
        <v>0</v>
      </c>
      <c r="G167" s="23">
        <v>0</v>
      </c>
      <c r="H167" s="21">
        <v>349.0968765158</v>
      </c>
      <c r="I167" s="22">
        <v>18.405812807833332</v>
      </c>
      <c r="J167" s="22">
        <v>0</v>
      </c>
      <c r="K167" s="22">
        <v>0</v>
      </c>
      <c r="L167" s="23">
        <v>38.13712640783333</v>
      </c>
      <c r="M167" s="21">
        <v>0</v>
      </c>
      <c r="N167" s="22">
        <v>0</v>
      </c>
      <c r="O167" s="22">
        <v>0</v>
      </c>
      <c r="P167" s="22">
        <v>0</v>
      </c>
      <c r="Q167" s="23">
        <v>0</v>
      </c>
      <c r="R167" s="21">
        <v>224.7065469045</v>
      </c>
      <c r="S167" s="22">
        <v>6.516025915133332</v>
      </c>
      <c r="T167" s="22">
        <v>0</v>
      </c>
      <c r="U167" s="22">
        <v>0</v>
      </c>
      <c r="V167" s="23">
        <v>14.226964772633332</v>
      </c>
      <c r="W167" s="21">
        <v>0</v>
      </c>
      <c r="X167" s="22">
        <v>0</v>
      </c>
      <c r="Y167" s="22">
        <v>0</v>
      </c>
      <c r="Z167" s="22">
        <v>0</v>
      </c>
      <c r="AA167" s="23">
        <v>0</v>
      </c>
      <c r="AB167" s="21">
        <v>0</v>
      </c>
      <c r="AC167" s="22">
        <v>0</v>
      </c>
      <c r="AD167" s="22">
        <v>0</v>
      </c>
      <c r="AE167" s="22">
        <v>0</v>
      </c>
      <c r="AF167" s="23">
        <v>0</v>
      </c>
      <c r="AG167" s="21">
        <v>0</v>
      </c>
      <c r="AH167" s="22">
        <v>0</v>
      </c>
      <c r="AI167" s="22">
        <v>0</v>
      </c>
      <c r="AJ167" s="22">
        <v>0</v>
      </c>
      <c r="AK167" s="23">
        <v>0</v>
      </c>
      <c r="AL167" s="21">
        <v>0</v>
      </c>
      <c r="AM167" s="22">
        <v>0</v>
      </c>
      <c r="AN167" s="22">
        <v>0</v>
      </c>
      <c r="AO167" s="22">
        <v>0</v>
      </c>
      <c r="AP167" s="23">
        <v>0</v>
      </c>
      <c r="AQ167" s="21">
        <v>0</v>
      </c>
      <c r="AR167" s="22">
        <v>0</v>
      </c>
      <c r="AS167" s="22">
        <v>0</v>
      </c>
      <c r="AT167" s="22">
        <v>0</v>
      </c>
      <c r="AU167" s="23">
        <v>0</v>
      </c>
      <c r="AV167" s="21">
        <v>3447.81172930493</v>
      </c>
      <c r="AW167" s="22">
        <v>239.1553625918893</v>
      </c>
      <c r="AX167" s="22">
        <v>0.0012133796999999995</v>
      </c>
      <c r="AY167" s="22">
        <v>0</v>
      </c>
      <c r="AZ167" s="23">
        <v>693.1846053352333</v>
      </c>
      <c r="BA167" s="21">
        <v>0</v>
      </c>
      <c r="BB167" s="22">
        <v>0</v>
      </c>
      <c r="BC167" s="22">
        <v>0</v>
      </c>
      <c r="BD167" s="22">
        <v>0</v>
      </c>
      <c r="BE167" s="23">
        <v>0</v>
      </c>
      <c r="BF167" s="21">
        <v>2681.181002341201</v>
      </c>
      <c r="BG167" s="22">
        <v>129.56396256746666</v>
      </c>
      <c r="BH167" s="22">
        <v>0</v>
      </c>
      <c r="BI167" s="22">
        <v>0</v>
      </c>
      <c r="BJ167" s="23">
        <v>263.2242484976</v>
      </c>
      <c r="BK167" s="24">
        <f>SUM(C167:BJ167)</f>
        <v>8105.72971166862</v>
      </c>
    </row>
    <row r="168" spans="1:63" s="30" customFormat="1" ht="15">
      <c r="A168" s="20"/>
      <c r="B168" s="8" t="s">
        <v>9</v>
      </c>
      <c r="C168" s="26">
        <f aca="true" t="shared" si="14" ref="C168:AH168">SUM(C167:C167)</f>
        <v>0</v>
      </c>
      <c r="D168" s="27">
        <f t="shared" si="14"/>
        <v>0.5182343268666667</v>
      </c>
      <c r="E168" s="27">
        <f t="shared" si="14"/>
        <v>0</v>
      </c>
      <c r="F168" s="27">
        <f t="shared" si="14"/>
        <v>0</v>
      </c>
      <c r="G168" s="28">
        <f t="shared" si="14"/>
        <v>0</v>
      </c>
      <c r="H168" s="26">
        <f t="shared" si="14"/>
        <v>349.0968765158</v>
      </c>
      <c r="I168" s="27">
        <f t="shared" si="14"/>
        <v>18.405812807833332</v>
      </c>
      <c r="J168" s="27">
        <f t="shared" si="14"/>
        <v>0</v>
      </c>
      <c r="K168" s="27">
        <f t="shared" si="14"/>
        <v>0</v>
      </c>
      <c r="L168" s="28">
        <f t="shared" si="14"/>
        <v>38.13712640783333</v>
      </c>
      <c r="M168" s="26">
        <f t="shared" si="14"/>
        <v>0</v>
      </c>
      <c r="N168" s="27">
        <f t="shared" si="14"/>
        <v>0</v>
      </c>
      <c r="O168" s="27">
        <f t="shared" si="14"/>
        <v>0</v>
      </c>
      <c r="P168" s="27">
        <f t="shared" si="14"/>
        <v>0</v>
      </c>
      <c r="Q168" s="28">
        <f t="shared" si="14"/>
        <v>0</v>
      </c>
      <c r="R168" s="26">
        <f t="shared" si="14"/>
        <v>224.7065469045</v>
      </c>
      <c r="S168" s="27">
        <f t="shared" si="14"/>
        <v>6.516025915133332</v>
      </c>
      <c r="T168" s="27">
        <f t="shared" si="14"/>
        <v>0</v>
      </c>
      <c r="U168" s="27">
        <f t="shared" si="14"/>
        <v>0</v>
      </c>
      <c r="V168" s="28">
        <f t="shared" si="14"/>
        <v>14.226964772633332</v>
      </c>
      <c r="W168" s="26">
        <f t="shared" si="14"/>
        <v>0</v>
      </c>
      <c r="X168" s="27">
        <f t="shared" si="14"/>
        <v>0</v>
      </c>
      <c r="Y168" s="27">
        <f t="shared" si="14"/>
        <v>0</v>
      </c>
      <c r="Z168" s="27">
        <f t="shared" si="14"/>
        <v>0</v>
      </c>
      <c r="AA168" s="28">
        <f t="shared" si="14"/>
        <v>0</v>
      </c>
      <c r="AB168" s="26">
        <f t="shared" si="14"/>
        <v>0</v>
      </c>
      <c r="AC168" s="27">
        <f t="shared" si="14"/>
        <v>0</v>
      </c>
      <c r="AD168" s="27">
        <f t="shared" si="14"/>
        <v>0</v>
      </c>
      <c r="AE168" s="27">
        <f t="shared" si="14"/>
        <v>0</v>
      </c>
      <c r="AF168" s="28">
        <f t="shared" si="14"/>
        <v>0</v>
      </c>
      <c r="AG168" s="26">
        <f t="shared" si="14"/>
        <v>0</v>
      </c>
      <c r="AH168" s="27">
        <f t="shared" si="14"/>
        <v>0</v>
      </c>
      <c r="AI168" s="27">
        <f aca="true" t="shared" si="15" ref="AI168:BK168">SUM(AI167:AI167)</f>
        <v>0</v>
      </c>
      <c r="AJ168" s="27">
        <f t="shared" si="15"/>
        <v>0</v>
      </c>
      <c r="AK168" s="28">
        <f t="shared" si="15"/>
        <v>0</v>
      </c>
      <c r="AL168" s="26">
        <f t="shared" si="15"/>
        <v>0</v>
      </c>
      <c r="AM168" s="27">
        <f t="shared" si="15"/>
        <v>0</v>
      </c>
      <c r="AN168" s="27">
        <f t="shared" si="15"/>
        <v>0</v>
      </c>
      <c r="AO168" s="27">
        <f t="shared" si="15"/>
        <v>0</v>
      </c>
      <c r="AP168" s="28">
        <f t="shared" si="15"/>
        <v>0</v>
      </c>
      <c r="AQ168" s="26">
        <f t="shared" si="15"/>
        <v>0</v>
      </c>
      <c r="AR168" s="27">
        <f t="shared" si="15"/>
        <v>0</v>
      </c>
      <c r="AS168" s="27">
        <f t="shared" si="15"/>
        <v>0</v>
      </c>
      <c r="AT168" s="27">
        <f t="shared" si="15"/>
        <v>0</v>
      </c>
      <c r="AU168" s="28">
        <f t="shared" si="15"/>
        <v>0</v>
      </c>
      <c r="AV168" s="26">
        <f t="shared" si="15"/>
        <v>3447.81172930493</v>
      </c>
      <c r="AW168" s="27">
        <f t="shared" si="15"/>
        <v>239.1553625918893</v>
      </c>
      <c r="AX168" s="27">
        <f t="shared" si="15"/>
        <v>0.0012133796999999995</v>
      </c>
      <c r="AY168" s="27">
        <f t="shared" si="15"/>
        <v>0</v>
      </c>
      <c r="AZ168" s="28">
        <f t="shared" si="15"/>
        <v>693.1846053352333</v>
      </c>
      <c r="BA168" s="26">
        <f t="shared" si="15"/>
        <v>0</v>
      </c>
      <c r="BB168" s="27">
        <f t="shared" si="15"/>
        <v>0</v>
      </c>
      <c r="BC168" s="27">
        <f t="shared" si="15"/>
        <v>0</v>
      </c>
      <c r="BD168" s="27">
        <f t="shared" si="15"/>
        <v>0</v>
      </c>
      <c r="BE168" s="28">
        <f t="shared" si="15"/>
        <v>0</v>
      </c>
      <c r="BF168" s="26">
        <f t="shared" si="15"/>
        <v>2681.181002341201</v>
      </c>
      <c r="BG168" s="27">
        <f t="shared" si="15"/>
        <v>129.56396256746666</v>
      </c>
      <c r="BH168" s="27">
        <f t="shared" si="15"/>
        <v>0</v>
      </c>
      <c r="BI168" s="27">
        <f t="shared" si="15"/>
        <v>0</v>
      </c>
      <c r="BJ168" s="28">
        <f t="shared" si="15"/>
        <v>263.2242484976</v>
      </c>
      <c r="BK168" s="29">
        <f t="shared" si="15"/>
        <v>8105.72971166862</v>
      </c>
    </row>
    <row r="169" spans="3:63" ht="15" customHeight="1"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</row>
    <row r="170" spans="1:63" s="25" customFormat="1" ht="15">
      <c r="A170" s="20" t="s">
        <v>10</v>
      </c>
      <c r="B170" s="12" t="s">
        <v>22</v>
      </c>
      <c r="C170" s="21"/>
      <c r="D170" s="22"/>
      <c r="E170" s="22"/>
      <c r="F170" s="22"/>
      <c r="G170" s="23"/>
      <c r="H170" s="21"/>
      <c r="I170" s="22"/>
      <c r="J170" s="22"/>
      <c r="K170" s="22"/>
      <c r="L170" s="23"/>
      <c r="M170" s="21"/>
      <c r="N170" s="22"/>
      <c r="O170" s="22"/>
      <c r="P170" s="22"/>
      <c r="Q170" s="23"/>
      <c r="R170" s="21"/>
      <c r="S170" s="22"/>
      <c r="T170" s="22"/>
      <c r="U170" s="22"/>
      <c r="V170" s="23"/>
      <c r="W170" s="21"/>
      <c r="X170" s="22"/>
      <c r="Y170" s="22"/>
      <c r="Z170" s="22"/>
      <c r="AA170" s="23"/>
      <c r="AB170" s="21"/>
      <c r="AC170" s="22"/>
      <c r="AD170" s="22"/>
      <c r="AE170" s="22"/>
      <c r="AF170" s="23"/>
      <c r="AG170" s="21"/>
      <c r="AH170" s="22"/>
      <c r="AI170" s="22"/>
      <c r="AJ170" s="22"/>
      <c r="AK170" s="23"/>
      <c r="AL170" s="21"/>
      <c r="AM170" s="22"/>
      <c r="AN170" s="22"/>
      <c r="AO170" s="22"/>
      <c r="AP170" s="23"/>
      <c r="AQ170" s="21"/>
      <c r="AR170" s="22"/>
      <c r="AS170" s="22"/>
      <c r="AT170" s="22"/>
      <c r="AU170" s="23"/>
      <c r="AV170" s="21"/>
      <c r="AW170" s="22"/>
      <c r="AX170" s="22"/>
      <c r="AY170" s="22"/>
      <c r="AZ170" s="23"/>
      <c r="BA170" s="21"/>
      <c r="BB170" s="22"/>
      <c r="BC170" s="22"/>
      <c r="BD170" s="22"/>
      <c r="BE170" s="23"/>
      <c r="BF170" s="21"/>
      <c r="BG170" s="22"/>
      <c r="BH170" s="22"/>
      <c r="BI170" s="22"/>
      <c r="BJ170" s="23"/>
      <c r="BK170" s="24"/>
    </row>
    <row r="171" spans="1:63" s="25" customFormat="1" ht="15">
      <c r="A171" s="20"/>
      <c r="B171" s="7" t="s">
        <v>231</v>
      </c>
      <c r="C171" s="21">
        <v>0</v>
      </c>
      <c r="D171" s="22">
        <v>0.015105</v>
      </c>
      <c r="E171" s="22">
        <v>0</v>
      </c>
      <c r="F171" s="22">
        <v>0</v>
      </c>
      <c r="G171" s="23">
        <v>0</v>
      </c>
      <c r="H171" s="21">
        <v>0.143757275</v>
      </c>
      <c r="I171" s="22">
        <v>0.08428206499999998</v>
      </c>
      <c r="J171" s="22">
        <v>0</v>
      </c>
      <c r="K171" s="22">
        <v>0</v>
      </c>
      <c r="L171" s="23">
        <v>0.6976076050000001</v>
      </c>
      <c r="M171" s="21">
        <v>0</v>
      </c>
      <c r="N171" s="22">
        <v>0</v>
      </c>
      <c r="O171" s="22">
        <v>0</v>
      </c>
      <c r="P171" s="22">
        <v>0</v>
      </c>
      <c r="Q171" s="23">
        <v>0</v>
      </c>
      <c r="R171" s="21">
        <v>0.07500621300000002</v>
      </c>
      <c r="S171" s="22">
        <v>0.19716292099999996</v>
      </c>
      <c r="T171" s="22">
        <v>0</v>
      </c>
      <c r="U171" s="22">
        <v>0</v>
      </c>
      <c r="V171" s="23">
        <v>0.22966663400000004</v>
      </c>
      <c r="W171" s="21">
        <v>0</v>
      </c>
      <c r="X171" s="22">
        <v>0</v>
      </c>
      <c r="Y171" s="22">
        <v>0</v>
      </c>
      <c r="Z171" s="22">
        <v>0</v>
      </c>
      <c r="AA171" s="23">
        <v>0</v>
      </c>
      <c r="AB171" s="21">
        <v>0</v>
      </c>
      <c r="AC171" s="22">
        <v>0</v>
      </c>
      <c r="AD171" s="22">
        <v>0</v>
      </c>
      <c r="AE171" s="22">
        <v>0</v>
      </c>
      <c r="AF171" s="23">
        <v>0</v>
      </c>
      <c r="AG171" s="21">
        <v>0</v>
      </c>
      <c r="AH171" s="22">
        <v>0</v>
      </c>
      <c r="AI171" s="22">
        <v>0</v>
      </c>
      <c r="AJ171" s="22">
        <v>0</v>
      </c>
      <c r="AK171" s="23">
        <v>0</v>
      </c>
      <c r="AL171" s="21">
        <v>0</v>
      </c>
      <c r="AM171" s="22">
        <v>0</v>
      </c>
      <c r="AN171" s="22">
        <v>0</v>
      </c>
      <c r="AO171" s="22">
        <v>0</v>
      </c>
      <c r="AP171" s="23">
        <v>0</v>
      </c>
      <c r="AQ171" s="21">
        <v>0</v>
      </c>
      <c r="AR171" s="22">
        <v>0</v>
      </c>
      <c r="AS171" s="22">
        <v>0</v>
      </c>
      <c r="AT171" s="22">
        <v>0</v>
      </c>
      <c r="AU171" s="23">
        <v>0</v>
      </c>
      <c r="AV171" s="21">
        <v>2.9192027846</v>
      </c>
      <c r="AW171" s="22">
        <v>2.7034872595365553</v>
      </c>
      <c r="AX171" s="22">
        <v>5.5983E-05</v>
      </c>
      <c r="AY171" s="22">
        <v>0</v>
      </c>
      <c r="AZ171" s="23">
        <v>12.9637691678</v>
      </c>
      <c r="BA171" s="21">
        <v>0</v>
      </c>
      <c r="BB171" s="22">
        <v>0</v>
      </c>
      <c r="BC171" s="22">
        <v>0</v>
      </c>
      <c r="BD171" s="22">
        <v>0</v>
      </c>
      <c r="BE171" s="23">
        <v>0</v>
      </c>
      <c r="BF171" s="21">
        <v>1.5531180289333326</v>
      </c>
      <c r="BG171" s="22">
        <v>1.2762387389999996</v>
      </c>
      <c r="BH171" s="22">
        <v>0</v>
      </c>
      <c r="BI171" s="22">
        <v>0</v>
      </c>
      <c r="BJ171" s="23">
        <v>2.954412132066666</v>
      </c>
      <c r="BK171" s="24">
        <f>SUM(C171:BJ171)</f>
        <v>25.812871807936553</v>
      </c>
    </row>
    <row r="172" spans="1:63" s="25" customFormat="1" ht="15">
      <c r="A172" s="20"/>
      <c r="B172" s="7" t="s">
        <v>232</v>
      </c>
      <c r="C172" s="21">
        <v>0</v>
      </c>
      <c r="D172" s="22">
        <v>0.7625965024333331</v>
      </c>
      <c r="E172" s="22">
        <v>0</v>
      </c>
      <c r="F172" s="22">
        <v>0</v>
      </c>
      <c r="G172" s="23">
        <v>0</v>
      </c>
      <c r="H172" s="21">
        <v>45.9636969984</v>
      </c>
      <c r="I172" s="22">
        <v>2120.7702176521</v>
      </c>
      <c r="J172" s="22">
        <v>7.541689914599998</v>
      </c>
      <c r="K172" s="22">
        <v>0</v>
      </c>
      <c r="L172" s="23">
        <v>915.2837799838333</v>
      </c>
      <c r="M172" s="21">
        <v>0</v>
      </c>
      <c r="N172" s="22">
        <v>0</v>
      </c>
      <c r="O172" s="22">
        <v>0</v>
      </c>
      <c r="P172" s="22">
        <v>0</v>
      </c>
      <c r="Q172" s="23">
        <v>0</v>
      </c>
      <c r="R172" s="21">
        <v>15.488682580533336</v>
      </c>
      <c r="S172" s="22">
        <v>61.56964289846666</v>
      </c>
      <c r="T172" s="22">
        <v>0.02657210500000001</v>
      </c>
      <c r="U172" s="22">
        <v>0</v>
      </c>
      <c r="V172" s="23">
        <v>83.24964519626667</v>
      </c>
      <c r="W172" s="21">
        <v>0</v>
      </c>
      <c r="X172" s="22">
        <v>0</v>
      </c>
      <c r="Y172" s="22">
        <v>0</v>
      </c>
      <c r="Z172" s="22">
        <v>0</v>
      </c>
      <c r="AA172" s="23">
        <v>0</v>
      </c>
      <c r="AB172" s="21">
        <v>0</v>
      </c>
      <c r="AC172" s="22">
        <v>0</v>
      </c>
      <c r="AD172" s="22">
        <v>0</v>
      </c>
      <c r="AE172" s="22">
        <v>0</v>
      </c>
      <c r="AF172" s="23">
        <v>0</v>
      </c>
      <c r="AG172" s="21">
        <v>0</v>
      </c>
      <c r="AH172" s="22">
        <v>0</v>
      </c>
      <c r="AI172" s="22">
        <v>0</v>
      </c>
      <c r="AJ172" s="22">
        <v>0</v>
      </c>
      <c r="AK172" s="23">
        <v>0</v>
      </c>
      <c r="AL172" s="21">
        <v>0</v>
      </c>
      <c r="AM172" s="22">
        <v>0</v>
      </c>
      <c r="AN172" s="22">
        <v>0</v>
      </c>
      <c r="AO172" s="22">
        <v>0</v>
      </c>
      <c r="AP172" s="23">
        <v>0</v>
      </c>
      <c r="AQ172" s="21">
        <v>0</v>
      </c>
      <c r="AR172" s="22">
        <v>0</v>
      </c>
      <c r="AS172" s="22">
        <v>0</v>
      </c>
      <c r="AT172" s="22">
        <v>0</v>
      </c>
      <c r="AU172" s="23">
        <v>0</v>
      </c>
      <c r="AV172" s="21">
        <v>210.83278084156663</v>
      </c>
      <c r="AW172" s="22">
        <v>1168.9621433844322</v>
      </c>
      <c r="AX172" s="22">
        <v>1.9830882085666663</v>
      </c>
      <c r="AY172" s="22">
        <v>0</v>
      </c>
      <c r="AZ172" s="23">
        <v>2604.1855235690664</v>
      </c>
      <c r="BA172" s="21">
        <v>0</v>
      </c>
      <c r="BB172" s="22">
        <v>0</v>
      </c>
      <c r="BC172" s="22">
        <v>0</v>
      </c>
      <c r="BD172" s="22">
        <v>0</v>
      </c>
      <c r="BE172" s="23">
        <v>0</v>
      </c>
      <c r="BF172" s="21">
        <v>84.30185934836666</v>
      </c>
      <c r="BG172" s="22">
        <v>292.6175933887333</v>
      </c>
      <c r="BH172" s="22">
        <v>0.023124065666666662</v>
      </c>
      <c r="BI172" s="22">
        <v>0</v>
      </c>
      <c r="BJ172" s="23">
        <v>231.78453450710003</v>
      </c>
      <c r="BK172" s="24">
        <f aca="true" t="shared" si="16" ref="BK172:BK196">SUM(C172:BJ172)</f>
        <v>7845.347171145132</v>
      </c>
    </row>
    <row r="173" spans="1:63" s="25" customFormat="1" ht="15">
      <c r="A173" s="20"/>
      <c r="B173" s="7" t="s">
        <v>233</v>
      </c>
      <c r="C173" s="21">
        <v>0</v>
      </c>
      <c r="D173" s="22">
        <v>11.980734615833336</v>
      </c>
      <c r="E173" s="22">
        <v>0</v>
      </c>
      <c r="F173" s="22">
        <v>0</v>
      </c>
      <c r="G173" s="23">
        <v>0</v>
      </c>
      <c r="H173" s="21">
        <v>98.93928972103332</v>
      </c>
      <c r="I173" s="22">
        <v>15.492565633966665</v>
      </c>
      <c r="J173" s="22">
        <v>1.8193820755</v>
      </c>
      <c r="K173" s="22">
        <v>0</v>
      </c>
      <c r="L173" s="23">
        <v>94.783776893</v>
      </c>
      <c r="M173" s="21">
        <v>0</v>
      </c>
      <c r="N173" s="22">
        <v>0</v>
      </c>
      <c r="O173" s="22">
        <v>0</v>
      </c>
      <c r="P173" s="22">
        <v>0</v>
      </c>
      <c r="Q173" s="23">
        <v>0</v>
      </c>
      <c r="R173" s="21">
        <v>44.51942279100001</v>
      </c>
      <c r="S173" s="22">
        <v>3.3414140305</v>
      </c>
      <c r="T173" s="22">
        <v>0</v>
      </c>
      <c r="U173" s="22">
        <v>0</v>
      </c>
      <c r="V173" s="23">
        <v>16.942134109033333</v>
      </c>
      <c r="W173" s="21">
        <v>0</v>
      </c>
      <c r="X173" s="22">
        <v>0</v>
      </c>
      <c r="Y173" s="22">
        <v>0</v>
      </c>
      <c r="Z173" s="22">
        <v>0</v>
      </c>
      <c r="AA173" s="23">
        <v>0</v>
      </c>
      <c r="AB173" s="21">
        <v>0</v>
      </c>
      <c r="AC173" s="22">
        <v>0</v>
      </c>
      <c r="AD173" s="22">
        <v>0</v>
      </c>
      <c r="AE173" s="22">
        <v>0</v>
      </c>
      <c r="AF173" s="23">
        <v>0</v>
      </c>
      <c r="AG173" s="21">
        <v>0</v>
      </c>
      <c r="AH173" s="22">
        <v>0</v>
      </c>
      <c r="AI173" s="22">
        <v>0</v>
      </c>
      <c r="AJ173" s="22">
        <v>0</v>
      </c>
      <c r="AK173" s="23">
        <v>0</v>
      </c>
      <c r="AL173" s="21">
        <v>0</v>
      </c>
      <c r="AM173" s="22">
        <v>0</v>
      </c>
      <c r="AN173" s="22">
        <v>0</v>
      </c>
      <c r="AO173" s="22">
        <v>0</v>
      </c>
      <c r="AP173" s="23">
        <v>0</v>
      </c>
      <c r="AQ173" s="21">
        <v>0</v>
      </c>
      <c r="AR173" s="22">
        <v>0</v>
      </c>
      <c r="AS173" s="22">
        <v>0</v>
      </c>
      <c r="AT173" s="22">
        <v>0</v>
      </c>
      <c r="AU173" s="23">
        <v>0</v>
      </c>
      <c r="AV173" s="21">
        <v>658.9592713363331</v>
      </c>
      <c r="AW173" s="22">
        <v>101.83048478133004</v>
      </c>
      <c r="AX173" s="22">
        <v>0.0091335746</v>
      </c>
      <c r="AY173" s="22">
        <v>0</v>
      </c>
      <c r="AZ173" s="23">
        <v>468.1672208693667</v>
      </c>
      <c r="BA173" s="21">
        <v>0</v>
      </c>
      <c r="BB173" s="22">
        <v>0</v>
      </c>
      <c r="BC173" s="22">
        <v>0</v>
      </c>
      <c r="BD173" s="22">
        <v>0</v>
      </c>
      <c r="BE173" s="23">
        <v>0</v>
      </c>
      <c r="BF173" s="21">
        <v>300.2167190421</v>
      </c>
      <c r="BG173" s="22">
        <v>18.446740617533326</v>
      </c>
      <c r="BH173" s="22">
        <v>0.18024641229999994</v>
      </c>
      <c r="BI173" s="22">
        <v>0</v>
      </c>
      <c r="BJ173" s="23">
        <v>73.94409168123335</v>
      </c>
      <c r="BK173" s="24">
        <f>SUM(C173:BJ173)</f>
        <v>1909.5726281846632</v>
      </c>
    </row>
    <row r="174" spans="1:63" s="25" customFormat="1" ht="15">
      <c r="A174" s="20"/>
      <c r="B174" s="7" t="s">
        <v>234</v>
      </c>
      <c r="C174" s="21">
        <v>0</v>
      </c>
      <c r="D174" s="22">
        <v>0</v>
      </c>
      <c r="E174" s="22">
        <v>0</v>
      </c>
      <c r="F174" s="22">
        <v>0</v>
      </c>
      <c r="G174" s="23">
        <v>0</v>
      </c>
      <c r="H174" s="21">
        <v>1.250885200333333</v>
      </c>
      <c r="I174" s="22">
        <v>0.07943367200000001</v>
      </c>
      <c r="J174" s="22">
        <v>0</v>
      </c>
      <c r="K174" s="22">
        <v>0</v>
      </c>
      <c r="L174" s="23">
        <v>2.2764483054999998</v>
      </c>
      <c r="M174" s="21">
        <v>0</v>
      </c>
      <c r="N174" s="22">
        <v>0</v>
      </c>
      <c r="O174" s="22">
        <v>0</v>
      </c>
      <c r="P174" s="22">
        <v>0</v>
      </c>
      <c r="Q174" s="23">
        <v>0</v>
      </c>
      <c r="R174" s="21">
        <v>1.1978151859000001</v>
      </c>
      <c r="S174" s="22">
        <v>0.5054661563333332</v>
      </c>
      <c r="T174" s="22">
        <v>0</v>
      </c>
      <c r="U174" s="22">
        <v>0</v>
      </c>
      <c r="V174" s="23">
        <v>0.7772699166666668</v>
      </c>
      <c r="W174" s="21">
        <v>0</v>
      </c>
      <c r="X174" s="22">
        <v>0</v>
      </c>
      <c r="Y174" s="22">
        <v>0</v>
      </c>
      <c r="Z174" s="22">
        <v>0</v>
      </c>
      <c r="AA174" s="23">
        <v>0</v>
      </c>
      <c r="AB174" s="21">
        <v>0</v>
      </c>
      <c r="AC174" s="22">
        <v>0</v>
      </c>
      <c r="AD174" s="22">
        <v>0</v>
      </c>
      <c r="AE174" s="22">
        <v>0</v>
      </c>
      <c r="AF174" s="23">
        <v>0</v>
      </c>
      <c r="AG174" s="21">
        <v>0</v>
      </c>
      <c r="AH174" s="22">
        <v>0</v>
      </c>
      <c r="AI174" s="22">
        <v>0</v>
      </c>
      <c r="AJ174" s="22">
        <v>0</v>
      </c>
      <c r="AK174" s="23">
        <v>0</v>
      </c>
      <c r="AL174" s="21">
        <v>0</v>
      </c>
      <c r="AM174" s="22">
        <v>0</v>
      </c>
      <c r="AN174" s="22">
        <v>0</v>
      </c>
      <c r="AO174" s="22">
        <v>0</v>
      </c>
      <c r="AP174" s="23">
        <v>0</v>
      </c>
      <c r="AQ174" s="21">
        <v>0</v>
      </c>
      <c r="AR174" s="22">
        <v>0</v>
      </c>
      <c r="AS174" s="22">
        <v>0</v>
      </c>
      <c r="AT174" s="22">
        <v>0</v>
      </c>
      <c r="AU174" s="23">
        <v>0</v>
      </c>
      <c r="AV174" s="21">
        <v>19.93497392936667</v>
      </c>
      <c r="AW174" s="22">
        <v>8.669580409932959</v>
      </c>
      <c r="AX174" s="22">
        <v>0</v>
      </c>
      <c r="AY174" s="22">
        <v>0</v>
      </c>
      <c r="AZ174" s="23">
        <v>46.70699159573333</v>
      </c>
      <c r="BA174" s="21">
        <v>0</v>
      </c>
      <c r="BB174" s="22">
        <v>0</v>
      </c>
      <c r="BC174" s="22">
        <v>0</v>
      </c>
      <c r="BD174" s="22">
        <v>0</v>
      </c>
      <c r="BE174" s="23">
        <v>0</v>
      </c>
      <c r="BF174" s="21">
        <v>19.896236388033333</v>
      </c>
      <c r="BG174" s="22">
        <v>6.0257685317666665</v>
      </c>
      <c r="BH174" s="22">
        <v>0</v>
      </c>
      <c r="BI174" s="22">
        <v>0</v>
      </c>
      <c r="BJ174" s="23">
        <v>23.165866565766667</v>
      </c>
      <c r="BK174" s="24">
        <f>SUM(C174:BJ174)</f>
        <v>130.48673585733297</v>
      </c>
    </row>
    <row r="175" spans="1:63" s="25" customFormat="1" ht="15">
      <c r="A175" s="20"/>
      <c r="B175" s="7" t="s">
        <v>235</v>
      </c>
      <c r="C175" s="21">
        <v>0</v>
      </c>
      <c r="D175" s="22">
        <v>0</v>
      </c>
      <c r="E175" s="22">
        <v>0</v>
      </c>
      <c r="F175" s="22">
        <v>0</v>
      </c>
      <c r="G175" s="23">
        <v>0</v>
      </c>
      <c r="H175" s="21">
        <v>0.25203178246666663</v>
      </c>
      <c r="I175" s="22">
        <v>0.09442245066666666</v>
      </c>
      <c r="J175" s="22">
        <v>0</v>
      </c>
      <c r="K175" s="22">
        <v>0</v>
      </c>
      <c r="L175" s="23">
        <v>2.8199389131666663</v>
      </c>
      <c r="M175" s="21">
        <v>0</v>
      </c>
      <c r="N175" s="22">
        <v>0</v>
      </c>
      <c r="O175" s="22">
        <v>0</v>
      </c>
      <c r="P175" s="22">
        <v>0</v>
      </c>
      <c r="Q175" s="23">
        <v>0</v>
      </c>
      <c r="R175" s="21">
        <v>0.12742789240000002</v>
      </c>
      <c r="S175" s="22">
        <v>0.006212003333333333</v>
      </c>
      <c r="T175" s="22">
        <v>0</v>
      </c>
      <c r="U175" s="22">
        <v>0</v>
      </c>
      <c r="V175" s="23">
        <v>0.013045207</v>
      </c>
      <c r="W175" s="21">
        <v>0</v>
      </c>
      <c r="X175" s="22">
        <v>0</v>
      </c>
      <c r="Y175" s="22">
        <v>0</v>
      </c>
      <c r="Z175" s="22">
        <v>0</v>
      </c>
      <c r="AA175" s="23">
        <v>0</v>
      </c>
      <c r="AB175" s="21">
        <v>0</v>
      </c>
      <c r="AC175" s="22">
        <v>0</v>
      </c>
      <c r="AD175" s="22">
        <v>0</v>
      </c>
      <c r="AE175" s="22">
        <v>0</v>
      </c>
      <c r="AF175" s="23">
        <v>0</v>
      </c>
      <c r="AG175" s="21">
        <v>0</v>
      </c>
      <c r="AH175" s="22">
        <v>0</v>
      </c>
      <c r="AI175" s="22">
        <v>0</v>
      </c>
      <c r="AJ175" s="22">
        <v>0</v>
      </c>
      <c r="AK175" s="23">
        <v>0</v>
      </c>
      <c r="AL175" s="21">
        <v>0</v>
      </c>
      <c r="AM175" s="22">
        <v>0</v>
      </c>
      <c r="AN175" s="22">
        <v>0</v>
      </c>
      <c r="AO175" s="22">
        <v>0</v>
      </c>
      <c r="AP175" s="23">
        <v>0</v>
      </c>
      <c r="AQ175" s="21">
        <v>0</v>
      </c>
      <c r="AR175" s="22">
        <v>0</v>
      </c>
      <c r="AS175" s="22">
        <v>0</v>
      </c>
      <c r="AT175" s="22">
        <v>0</v>
      </c>
      <c r="AU175" s="23">
        <v>0</v>
      </c>
      <c r="AV175" s="21">
        <v>27.30698908256667</v>
      </c>
      <c r="AW175" s="22">
        <v>22.35726751383143</v>
      </c>
      <c r="AX175" s="22">
        <v>0</v>
      </c>
      <c r="AY175" s="22">
        <v>0.2297827066666667</v>
      </c>
      <c r="AZ175" s="23">
        <v>165.1151742478667</v>
      </c>
      <c r="BA175" s="21">
        <v>0</v>
      </c>
      <c r="BB175" s="22">
        <v>0</v>
      </c>
      <c r="BC175" s="22">
        <v>0</v>
      </c>
      <c r="BD175" s="22">
        <v>0</v>
      </c>
      <c r="BE175" s="23">
        <v>0</v>
      </c>
      <c r="BF175" s="21">
        <v>10.711033614233331</v>
      </c>
      <c r="BG175" s="22">
        <v>4.392538314466667</v>
      </c>
      <c r="BH175" s="22">
        <v>0</v>
      </c>
      <c r="BI175" s="22">
        <v>0</v>
      </c>
      <c r="BJ175" s="23">
        <v>26.45378457736667</v>
      </c>
      <c r="BK175" s="24">
        <f t="shared" si="16"/>
        <v>259.87964830603147</v>
      </c>
    </row>
    <row r="176" spans="1:63" s="25" customFormat="1" ht="15">
      <c r="A176" s="20"/>
      <c r="B176" s="7" t="s">
        <v>236</v>
      </c>
      <c r="C176" s="21">
        <v>0</v>
      </c>
      <c r="D176" s="22">
        <v>5.817636666666666</v>
      </c>
      <c r="E176" s="22">
        <v>0</v>
      </c>
      <c r="F176" s="22">
        <v>0</v>
      </c>
      <c r="G176" s="23">
        <v>0</v>
      </c>
      <c r="H176" s="21">
        <v>1.5512339380999998</v>
      </c>
      <c r="I176" s="22">
        <v>0.5246826574333332</v>
      </c>
      <c r="J176" s="22">
        <v>0</v>
      </c>
      <c r="K176" s="22">
        <v>0</v>
      </c>
      <c r="L176" s="23">
        <v>2.4006331575666664</v>
      </c>
      <c r="M176" s="21">
        <v>0</v>
      </c>
      <c r="N176" s="22">
        <v>0</v>
      </c>
      <c r="O176" s="22">
        <v>0</v>
      </c>
      <c r="P176" s="22">
        <v>0</v>
      </c>
      <c r="Q176" s="23">
        <v>0</v>
      </c>
      <c r="R176" s="21">
        <v>1.2072265937666669</v>
      </c>
      <c r="S176" s="22">
        <v>0.16842220543333333</v>
      </c>
      <c r="T176" s="22">
        <v>0</v>
      </c>
      <c r="U176" s="22">
        <v>0</v>
      </c>
      <c r="V176" s="23">
        <v>0.9405029249</v>
      </c>
      <c r="W176" s="21">
        <v>0</v>
      </c>
      <c r="X176" s="22">
        <v>0</v>
      </c>
      <c r="Y176" s="22">
        <v>0</v>
      </c>
      <c r="Z176" s="22">
        <v>0</v>
      </c>
      <c r="AA176" s="23">
        <v>0</v>
      </c>
      <c r="AB176" s="21">
        <v>0</v>
      </c>
      <c r="AC176" s="22">
        <v>0</v>
      </c>
      <c r="AD176" s="22">
        <v>0</v>
      </c>
      <c r="AE176" s="22">
        <v>0</v>
      </c>
      <c r="AF176" s="23">
        <v>0</v>
      </c>
      <c r="AG176" s="21">
        <v>0</v>
      </c>
      <c r="AH176" s="22">
        <v>0</v>
      </c>
      <c r="AI176" s="22">
        <v>0</v>
      </c>
      <c r="AJ176" s="22">
        <v>0</v>
      </c>
      <c r="AK176" s="23">
        <v>0</v>
      </c>
      <c r="AL176" s="21">
        <v>0</v>
      </c>
      <c r="AM176" s="22">
        <v>0</v>
      </c>
      <c r="AN176" s="22">
        <v>0</v>
      </c>
      <c r="AO176" s="22">
        <v>0</v>
      </c>
      <c r="AP176" s="23">
        <v>0</v>
      </c>
      <c r="AQ176" s="21">
        <v>0</v>
      </c>
      <c r="AR176" s="22">
        <v>0</v>
      </c>
      <c r="AS176" s="22">
        <v>0</v>
      </c>
      <c r="AT176" s="22">
        <v>0</v>
      </c>
      <c r="AU176" s="23">
        <v>0</v>
      </c>
      <c r="AV176" s="21">
        <v>18.702132281233332</v>
      </c>
      <c r="AW176" s="22">
        <v>6.752617824662987</v>
      </c>
      <c r="AX176" s="22">
        <v>0</v>
      </c>
      <c r="AY176" s="22">
        <v>0</v>
      </c>
      <c r="AZ176" s="23">
        <v>39.95042855306665</v>
      </c>
      <c r="BA176" s="21">
        <v>0</v>
      </c>
      <c r="BB176" s="22">
        <v>0</v>
      </c>
      <c r="BC176" s="22">
        <v>0</v>
      </c>
      <c r="BD176" s="22">
        <v>0</v>
      </c>
      <c r="BE176" s="23">
        <v>0</v>
      </c>
      <c r="BF176" s="21">
        <v>17.235262158900003</v>
      </c>
      <c r="BG176" s="22">
        <v>1.8289841493000003</v>
      </c>
      <c r="BH176" s="22">
        <v>0</v>
      </c>
      <c r="BI176" s="22">
        <v>0</v>
      </c>
      <c r="BJ176" s="23">
        <v>11.9673020276</v>
      </c>
      <c r="BK176" s="24">
        <f t="shared" si="16"/>
        <v>109.04706513862963</v>
      </c>
    </row>
    <row r="177" spans="1:63" s="25" customFormat="1" ht="15">
      <c r="A177" s="20"/>
      <c r="B177" s="7" t="s">
        <v>237</v>
      </c>
      <c r="C177" s="21">
        <v>0</v>
      </c>
      <c r="D177" s="22">
        <v>6.077093333333334</v>
      </c>
      <c r="E177" s="22">
        <v>0</v>
      </c>
      <c r="F177" s="22">
        <v>0</v>
      </c>
      <c r="G177" s="23">
        <v>0</v>
      </c>
      <c r="H177" s="21">
        <v>0.9295846746333333</v>
      </c>
      <c r="I177" s="22">
        <v>0.2346365736</v>
      </c>
      <c r="J177" s="22">
        <v>0</v>
      </c>
      <c r="K177" s="22">
        <v>0</v>
      </c>
      <c r="L177" s="23">
        <v>1.4884251307666667</v>
      </c>
      <c r="M177" s="21">
        <v>0</v>
      </c>
      <c r="N177" s="22">
        <v>0</v>
      </c>
      <c r="O177" s="22">
        <v>0</v>
      </c>
      <c r="P177" s="22">
        <v>0</v>
      </c>
      <c r="Q177" s="23">
        <v>0</v>
      </c>
      <c r="R177" s="21">
        <v>0.686312625</v>
      </c>
      <c r="S177" s="22">
        <v>0.003646256</v>
      </c>
      <c r="T177" s="22">
        <v>0</v>
      </c>
      <c r="U177" s="22">
        <v>0</v>
      </c>
      <c r="V177" s="23">
        <v>0.4373339964000001</v>
      </c>
      <c r="W177" s="21">
        <v>0</v>
      </c>
      <c r="X177" s="22">
        <v>0</v>
      </c>
      <c r="Y177" s="22">
        <v>0</v>
      </c>
      <c r="Z177" s="22">
        <v>0</v>
      </c>
      <c r="AA177" s="23">
        <v>0</v>
      </c>
      <c r="AB177" s="21">
        <v>0</v>
      </c>
      <c r="AC177" s="22">
        <v>0</v>
      </c>
      <c r="AD177" s="22">
        <v>0</v>
      </c>
      <c r="AE177" s="22">
        <v>0</v>
      </c>
      <c r="AF177" s="23">
        <v>0</v>
      </c>
      <c r="AG177" s="21">
        <v>0</v>
      </c>
      <c r="AH177" s="22">
        <v>0</v>
      </c>
      <c r="AI177" s="22">
        <v>0</v>
      </c>
      <c r="AJ177" s="22">
        <v>0</v>
      </c>
      <c r="AK177" s="23">
        <v>0</v>
      </c>
      <c r="AL177" s="21">
        <v>0</v>
      </c>
      <c r="AM177" s="22">
        <v>0</v>
      </c>
      <c r="AN177" s="22">
        <v>0</v>
      </c>
      <c r="AO177" s="22">
        <v>0</v>
      </c>
      <c r="AP177" s="23">
        <v>0</v>
      </c>
      <c r="AQ177" s="21">
        <v>0</v>
      </c>
      <c r="AR177" s="22">
        <v>0</v>
      </c>
      <c r="AS177" s="22">
        <v>0</v>
      </c>
      <c r="AT177" s="22">
        <v>0</v>
      </c>
      <c r="AU177" s="23">
        <v>0</v>
      </c>
      <c r="AV177" s="21">
        <v>7.3981883971</v>
      </c>
      <c r="AW177" s="22">
        <v>2.244657127367555</v>
      </c>
      <c r="AX177" s="22">
        <v>0</v>
      </c>
      <c r="AY177" s="22">
        <v>0</v>
      </c>
      <c r="AZ177" s="23">
        <v>15.713302369833334</v>
      </c>
      <c r="BA177" s="21">
        <v>0</v>
      </c>
      <c r="BB177" s="22">
        <v>0</v>
      </c>
      <c r="BC177" s="22">
        <v>0</v>
      </c>
      <c r="BD177" s="22">
        <v>0</v>
      </c>
      <c r="BE177" s="23">
        <v>0</v>
      </c>
      <c r="BF177" s="21">
        <v>7.579624170833332</v>
      </c>
      <c r="BG177" s="22">
        <v>0.5965821133333333</v>
      </c>
      <c r="BH177" s="22">
        <v>0</v>
      </c>
      <c r="BI177" s="22">
        <v>0</v>
      </c>
      <c r="BJ177" s="23">
        <v>6.599682156799999</v>
      </c>
      <c r="BK177" s="24">
        <f>SUM(C177:BJ177)</f>
        <v>49.98906892500089</v>
      </c>
    </row>
    <row r="178" spans="1:63" s="25" customFormat="1" ht="15">
      <c r="A178" s="20"/>
      <c r="B178" s="7" t="s">
        <v>260</v>
      </c>
      <c r="C178" s="21">
        <v>0</v>
      </c>
      <c r="D178" s="22">
        <v>2.541827</v>
      </c>
      <c r="E178" s="22">
        <v>0</v>
      </c>
      <c r="F178" s="22">
        <v>0</v>
      </c>
      <c r="G178" s="23">
        <v>0</v>
      </c>
      <c r="H178" s="21">
        <v>3.1530210499333333</v>
      </c>
      <c r="I178" s="22">
        <v>0.5012715514333334</v>
      </c>
      <c r="J178" s="22">
        <v>0</v>
      </c>
      <c r="K178" s="22">
        <v>0</v>
      </c>
      <c r="L178" s="23">
        <v>4.2436048188</v>
      </c>
      <c r="M178" s="21">
        <v>0</v>
      </c>
      <c r="N178" s="22">
        <v>0</v>
      </c>
      <c r="O178" s="22">
        <v>0</v>
      </c>
      <c r="P178" s="22">
        <v>0</v>
      </c>
      <c r="Q178" s="23">
        <v>0</v>
      </c>
      <c r="R178" s="21">
        <v>2.079268519266667</v>
      </c>
      <c r="S178" s="22">
        <v>0.25424299406666667</v>
      </c>
      <c r="T178" s="22">
        <v>0</v>
      </c>
      <c r="U178" s="22">
        <v>0</v>
      </c>
      <c r="V178" s="23">
        <v>2.3435960795999997</v>
      </c>
      <c r="W178" s="21">
        <v>0</v>
      </c>
      <c r="X178" s="22">
        <v>0</v>
      </c>
      <c r="Y178" s="22">
        <v>0</v>
      </c>
      <c r="Z178" s="22">
        <v>0</v>
      </c>
      <c r="AA178" s="23">
        <v>0</v>
      </c>
      <c r="AB178" s="21">
        <v>0</v>
      </c>
      <c r="AC178" s="22">
        <v>0</v>
      </c>
      <c r="AD178" s="22">
        <v>0</v>
      </c>
      <c r="AE178" s="22">
        <v>0</v>
      </c>
      <c r="AF178" s="23">
        <v>0</v>
      </c>
      <c r="AG178" s="21">
        <v>0</v>
      </c>
      <c r="AH178" s="22">
        <v>0</v>
      </c>
      <c r="AI178" s="22">
        <v>0</v>
      </c>
      <c r="AJ178" s="22">
        <v>0</v>
      </c>
      <c r="AK178" s="23">
        <v>0</v>
      </c>
      <c r="AL178" s="21">
        <v>0</v>
      </c>
      <c r="AM178" s="22">
        <v>0</v>
      </c>
      <c r="AN178" s="22">
        <v>0</v>
      </c>
      <c r="AO178" s="22">
        <v>0</v>
      </c>
      <c r="AP178" s="23">
        <v>0</v>
      </c>
      <c r="AQ178" s="21">
        <v>0</v>
      </c>
      <c r="AR178" s="22">
        <v>0</v>
      </c>
      <c r="AS178" s="22">
        <v>0</v>
      </c>
      <c r="AT178" s="22">
        <v>0</v>
      </c>
      <c r="AU178" s="23">
        <v>0</v>
      </c>
      <c r="AV178" s="21">
        <v>62.02083189623334</v>
      </c>
      <c r="AW178" s="22">
        <v>13.95035669223735</v>
      </c>
      <c r="AX178" s="22">
        <v>0</v>
      </c>
      <c r="AY178" s="22">
        <v>0</v>
      </c>
      <c r="AZ178" s="23">
        <v>224.95472709003337</v>
      </c>
      <c r="BA178" s="21">
        <v>0</v>
      </c>
      <c r="BB178" s="22">
        <v>0</v>
      </c>
      <c r="BC178" s="22">
        <v>0</v>
      </c>
      <c r="BD178" s="22">
        <v>0</v>
      </c>
      <c r="BE178" s="23">
        <v>0</v>
      </c>
      <c r="BF178" s="21">
        <v>60.88804017223334</v>
      </c>
      <c r="BG178" s="22">
        <v>7.029475501599999</v>
      </c>
      <c r="BH178" s="22">
        <v>1.6593277034666665</v>
      </c>
      <c r="BI178" s="22">
        <v>0</v>
      </c>
      <c r="BJ178" s="23">
        <v>118.4468123748333</v>
      </c>
      <c r="BK178" s="24">
        <f t="shared" si="16"/>
        <v>504.0664034437374</v>
      </c>
    </row>
    <row r="179" spans="1:63" s="25" customFormat="1" ht="15">
      <c r="A179" s="20"/>
      <c r="B179" s="7" t="s">
        <v>238</v>
      </c>
      <c r="C179" s="21">
        <v>0</v>
      </c>
      <c r="D179" s="22">
        <v>37.05710394506665</v>
      </c>
      <c r="E179" s="22">
        <v>0</v>
      </c>
      <c r="F179" s="22">
        <v>0</v>
      </c>
      <c r="G179" s="23">
        <v>0</v>
      </c>
      <c r="H179" s="21">
        <v>248.1827218016666</v>
      </c>
      <c r="I179" s="22">
        <v>807.9074698972664</v>
      </c>
      <c r="J179" s="22">
        <v>14.347165943333334</v>
      </c>
      <c r="K179" s="22">
        <v>0</v>
      </c>
      <c r="L179" s="23">
        <v>330.77489437006676</v>
      </c>
      <c r="M179" s="21">
        <v>0</v>
      </c>
      <c r="N179" s="22">
        <v>0</v>
      </c>
      <c r="O179" s="22">
        <v>0</v>
      </c>
      <c r="P179" s="22">
        <v>0</v>
      </c>
      <c r="Q179" s="23">
        <v>0</v>
      </c>
      <c r="R179" s="21">
        <v>131.64982304503332</v>
      </c>
      <c r="S179" s="22">
        <v>79.42118256440001</v>
      </c>
      <c r="T179" s="22">
        <v>4.031405559099999</v>
      </c>
      <c r="U179" s="22">
        <v>0</v>
      </c>
      <c r="V179" s="23">
        <v>78.96501002910001</v>
      </c>
      <c r="W179" s="21">
        <v>0</v>
      </c>
      <c r="X179" s="22">
        <v>0</v>
      </c>
      <c r="Y179" s="22">
        <v>0</v>
      </c>
      <c r="Z179" s="22">
        <v>0</v>
      </c>
      <c r="AA179" s="23">
        <v>0</v>
      </c>
      <c r="AB179" s="21">
        <v>0</v>
      </c>
      <c r="AC179" s="22">
        <v>0</v>
      </c>
      <c r="AD179" s="22">
        <v>0</v>
      </c>
      <c r="AE179" s="22">
        <v>0</v>
      </c>
      <c r="AF179" s="23">
        <v>0</v>
      </c>
      <c r="AG179" s="21">
        <v>0</v>
      </c>
      <c r="AH179" s="22">
        <v>0</v>
      </c>
      <c r="AI179" s="22">
        <v>0</v>
      </c>
      <c r="AJ179" s="22">
        <v>0</v>
      </c>
      <c r="AK179" s="23">
        <v>0</v>
      </c>
      <c r="AL179" s="21">
        <v>0</v>
      </c>
      <c r="AM179" s="22">
        <v>0</v>
      </c>
      <c r="AN179" s="22">
        <v>0</v>
      </c>
      <c r="AO179" s="22">
        <v>0</v>
      </c>
      <c r="AP179" s="23">
        <v>0</v>
      </c>
      <c r="AQ179" s="21">
        <v>0</v>
      </c>
      <c r="AR179" s="22">
        <v>0</v>
      </c>
      <c r="AS179" s="22">
        <v>0</v>
      </c>
      <c r="AT179" s="22">
        <v>0</v>
      </c>
      <c r="AU179" s="23">
        <v>0</v>
      </c>
      <c r="AV179" s="21">
        <v>2157.053942814967</v>
      </c>
      <c r="AW179" s="22">
        <v>525.9832601691918</v>
      </c>
      <c r="AX179" s="22">
        <v>0.7520962056666668</v>
      </c>
      <c r="AY179" s="22">
        <v>0.001371915733333333</v>
      </c>
      <c r="AZ179" s="23">
        <v>3201.5647771268677</v>
      </c>
      <c r="BA179" s="21">
        <v>0</v>
      </c>
      <c r="BB179" s="22">
        <v>0</v>
      </c>
      <c r="BC179" s="22">
        <v>0</v>
      </c>
      <c r="BD179" s="22">
        <v>0</v>
      </c>
      <c r="BE179" s="23">
        <v>0</v>
      </c>
      <c r="BF179" s="21">
        <v>1428.734756214134</v>
      </c>
      <c r="BG179" s="22">
        <v>133.8081888022334</v>
      </c>
      <c r="BH179" s="22">
        <v>0.2312637349333333</v>
      </c>
      <c r="BI179" s="22">
        <v>0</v>
      </c>
      <c r="BJ179" s="23">
        <v>817.0680901182666</v>
      </c>
      <c r="BK179" s="24">
        <f t="shared" si="16"/>
        <v>9997.534524257026</v>
      </c>
    </row>
    <row r="180" spans="1:63" s="25" customFormat="1" ht="15">
      <c r="A180" s="20"/>
      <c r="B180" s="7" t="s">
        <v>239</v>
      </c>
      <c r="C180" s="21">
        <v>0</v>
      </c>
      <c r="D180" s="22">
        <v>0.5103683102333333</v>
      </c>
      <c r="E180" s="22">
        <v>0</v>
      </c>
      <c r="F180" s="22">
        <v>0</v>
      </c>
      <c r="G180" s="23">
        <v>0</v>
      </c>
      <c r="H180" s="21">
        <v>193.86435632693332</v>
      </c>
      <c r="I180" s="22">
        <v>128.0418946006667</v>
      </c>
      <c r="J180" s="22">
        <v>3.671701038866667</v>
      </c>
      <c r="K180" s="22">
        <v>231.93690204900003</v>
      </c>
      <c r="L180" s="23">
        <v>346.9269380536667</v>
      </c>
      <c r="M180" s="21">
        <v>0</v>
      </c>
      <c r="N180" s="22">
        <v>0</v>
      </c>
      <c r="O180" s="22">
        <v>0</v>
      </c>
      <c r="P180" s="22">
        <v>0</v>
      </c>
      <c r="Q180" s="23">
        <v>0</v>
      </c>
      <c r="R180" s="21">
        <v>97.65768268223333</v>
      </c>
      <c r="S180" s="22">
        <v>22.197841987166665</v>
      </c>
      <c r="T180" s="22">
        <v>0</v>
      </c>
      <c r="U180" s="22">
        <v>0</v>
      </c>
      <c r="V180" s="23">
        <v>42.80959461623334</v>
      </c>
      <c r="W180" s="21">
        <v>0</v>
      </c>
      <c r="X180" s="22">
        <v>0</v>
      </c>
      <c r="Y180" s="22">
        <v>0</v>
      </c>
      <c r="Z180" s="22">
        <v>0</v>
      </c>
      <c r="AA180" s="23">
        <v>0</v>
      </c>
      <c r="AB180" s="21">
        <v>0</v>
      </c>
      <c r="AC180" s="22">
        <v>0</v>
      </c>
      <c r="AD180" s="22">
        <v>0</v>
      </c>
      <c r="AE180" s="22">
        <v>0</v>
      </c>
      <c r="AF180" s="23">
        <v>0</v>
      </c>
      <c r="AG180" s="21">
        <v>0</v>
      </c>
      <c r="AH180" s="22">
        <v>0</v>
      </c>
      <c r="AI180" s="22">
        <v>0</v>
      </c>
      <c r="AJ180" s="22">
        <v>0</v>
      </c>
      <c r="AK180" s="23">
        <v>0</v>
      </c>
      <c r="AL180" s="21">
        <v>0</v>
      </c>
      <c r="AM180" s="22">
        <v>0</v>
      </c>
      <c r="AN180" s="22">
        <v>0</v>
      </c>
      <c r="AO180" s="22">
        <v>0</v>
      </c>
      <c r="AP180" s="23">
        <v>0</v>
      </c>
      <c r="AQ180" s="21">
        <v>0</v>
      </c>
      <c r="AR180" s="22">
        <v>0</v>
      </c>
      <c r="AS180" s="22">
        <v>0</v>
      </c>
      <c r="AT180" s="22">
        <v>0</v>
      </c>
      <c r="AU180" s="23">
        <v>0</v>
      </c>
      <c r="AV180" s="21">
        <v>2824.750728843334</v>
      </c>
      <c r="AW180" s="22">
        <v>279.4302332984465</v>
      </c>
      <c r="AX180" s="22">
        <v>0.2963044680999999</v>
      </c>
      <c r="AY180" s="22">
        <v>0.02051197579999999</v>
      </c>
      <c r="AZ180" s="23">
        <v>1270.4119292131993</v>
      </c>
      <c r="BA180" s="21">
        <v>0</v>
      </c>
      <c r="BB180" s="22">
        <v>0</v>
      </c>
      <c r="BC180" s="22">
        <v>0</v>
      </c>
      <c r="BD180" s="22">
        <v>0</v>
      </c>
      <c r="BE180" s="23">
        <v>0</v>
      </c>
      <c r="BF180" s="21">
        <v>1576.1175990229333</v>
      </c>
      <c r="BG180" s="22">
        <v>78.8602786451</v>
      </c>
      <c r="BH180" s="22">
        <v>0.04076867683333332</v>
      </c>
      <c r="BI180" s="22">
        <v>0</v>
      </c>
      <c r="BJ180" s="23">
        <v>303.28554474379996</v>
      </c>
      <c r="BK180" s="24">
        <f t="shared" si="16"/>
        <v>7400.831178552546</v>
      </c>
    </row>
    <row r="181" spans="1:63" s="25" customFormat="1" ht="15">
      <c r="A181" s="20"/>
      <c r="B181" s="7" t="s">
        <v>240</v>
      </c>
      <c r="C181" s="21">
        <v>0</v>
      </c>
      <c r="D181" s="22">
        <v>0.5151118333333333</v>
      </c>
      <c r="E181" s="22">
        <v>0</v>
      </c>
      <c r="F181" s="22">
        <v>0</v>
      </c>
      <c r="G181" s="23">
        <v>0</v>
      </c>
      <c r="H181" s="21">
        <v>3.439112865166666</v>
      </c>
      <c r="I181" s="22">
        <v>1.2408606500000001</v>
      </c>
      <c r="J181" s="22">
        <v>0</v>
      </c>
      <c r="K181" s="22">
        <v>0</v>
      </c>
      <c r="L181" s="23">
        <v>14.178001146533335</v>
      </c>
      <c r="M181" s="21">
        <v>0</v>
      </c>
      <c r="N181" s="22">
        <v>0</v>
      </c>
      <c r="O181" s="22">
        <v>0</v>
      </c>
      <c r="P181" s="22">
        <v>0</v>
      </c>
      <c r="Q181" s="23">
        <v>0</v>
      </c>
      <c r="R181" s="21">
        <v>2.090146253066667</v>
      </c>
      <c r="S181" s="22">
        <v>1.7071704367666671</v>
      </c>
      <c r="T181" s="22">
        <v>0</v>
      </c>
      <c r="U181" s="22">
        <v>0</v>
      </c>
      <c r="V181" s="23">
        <v>4.2239257283999985</v>
      </c>
      <c r="W181" s="21">
        <v>0</v>
      </c>
      <c r="X181" s="22">
        <v>0</v>
      </c>
      <c r="Y181" s="22">
        <v>0</v>
      </c>
      <c r="Z181" s="22">
        <v>0</v>
      </c>
      <c r="AA181" s="23">
        <v>0</v>
      </c>
      <c r="AB181" s="21">
        <v>0</v>
      </c>
      <c r="AC181" s="22">
        <v>0</v>
      </c>
      <c r="AD181" s="22">
        <v>0</v>
      </c>
      <c r="AE181" s="22">
        <v>0</v>
      </c>
      <c r="AF181" s="23">
        <v>0</v>
      </c>
      <c r="AG181" s="21">
        <v>0</v>
      </c>
      <c r="AH181" s="22">
        <v>0</v>
      </c>
      <c r="AI181" s="22">
        <v>0</v>
      </c>
      <c r="AJ181" s="22">
        <v>0</v>
      </c>
      <c r="AK181" s="23">
        <v>0</v>
      </c>
      <c r="AL181" s="21">
        <v>0</v>
      </c>
      <c r="AM181" s="22">
        <v>0</v>
      </c>
      <c r="AN181" s="22">
        <v>0</v>
      </c>
      <c r="AO181" s="22">
        <v>0</v>
      </c>
      <c r="AP181" s="23">
        <v>0</v>
      </c>
      <c r="AQ181" s="21">
        <v>0</v>
      </c>
      <c r="AR181" s="22">
        <v>0</v>
      </c>
      <c r="AS181" s="22">
        <v>0</v>
      </c>
      <c r="AT181" s="22">
        <v>0</v>
      </c>
      <c r="AU181" s="23">
        <v>0</v>
      </c>
      <c r="AV181" s="21">
        <v>68.00726116349998</v>
      </c>
      <c r="AW181" s="22">
        <v>36.258082391150815</v>
      </c>
      <c r="AX181" s="22">
        <v>0.005991733033333334</v>
      </c>
      <c r="AY181" s="22">
        <v>0</v>
      </c>
      <c r="AZ181" s="23">
        <v>215.6494263996</v>
      </c>
      <c r="BA181" s="21">
        <v>0</v>
      </c>
      <c r="BB181" s="22">
        <v>0</v>
      </c>
      <c r="BC181" s="22">
        <v>0</v>
      </c>
      <c r="BD181" s="22">
        <v>0</v>
      </c>
      <c r="BE181" s="23">
        <v>0</v>
      </c>
      <c r="BF181" s="21">
        <v>38.283202010933344</v>
      </c>
      <c r="BG181" s="22">
        <v>17.99972749166666</v>
      </c>
      <c r="BH181" s="22">
        <v>0</v>
      </c>
      <c r="BI181" s="22">
        <v>0</v>
      </c>
      <c r="BJ181" s="23">
        <v>52.86558565216666</v>
      </c>
      <c r="BK181" s="24">
        <f t="shared" si="16"/>
        <v>456.4636057553174</v>
      </c>
    </row>
    <row r="182" spans="1:63" s="25" customFormat="1" ht="15">
      <c r="A182" s="20"/>
      <c r="B182" s="7" t="s">
        <v>241</v>
      </c>
      <c r="C182" s="21">
        <v>0</v>
      </c>
      <c r="D182" s="22">
        <v>43.845096171033354</v>
      </c>
      <c r="E182" s="22">
        <v>0</v>
      </c>
      <c r="F182" s="22">
        <v>0</v>
      </c>
      <c r="G182" s="23">
        <v>0</v>
      </c>
      <c r="H182" s="21">
        <v>304.1727841940334</v>
      </c>
      <c r="I182" s="22">
        <v>25.3405920177</v>
      </c>
      <c r="J182" s="22">
        <v>0</v>
      </c>
      <c r="K182" s="22">
        <v>0</v>
      </c>
      <c r="L182" s="23">
        <v>123.51054126250001</v>
      </c>
      <c r="M182" s="21">
        <v>0</v>
      </c>
      <c r="N182" s="22">
        <v>0</v>
      </c>
      <c r="O182" s="22">
        <v>0</v>
      </c>
      <c r="P182" s="22">
        <v>0</v>
      </c>
      <c r="Q182" s="23">
        <v>0</v>
      </c>
      <c r="R182" s="21">
        <v>107.3128576264</v>
      </c>
      <c r="S182" s="22">
        <v>28.57110270203333</v>
      </c>
      <c r="T182" s="22">
        <v>0</v>
      </c>
      <c r="U182" s="22">
        <v>0</v>
      </c>
      <c r="V182" s="23">
        <v>27.984401045766667</v>
      </c>
      <c r="W182" s="21">
        <v>0</v>
      </c>
      <c r="X182" s="22">
        <v>0</v>
      </c>
      <c r="Y182" s="22">
        <v>0</v>
      </c>
      <c r="Z182" s="22">
        <v>0</v>
      </c>
      <c r="AA182" s="23">
        <v>0</v>
      </c>
      <c r="AB182" s="21">
        <v>0</v>
      </c>
      <c r="AC182" s="22">
        <v>0</v>
      </c>
      <c r="AD182" s="22">
        <v>0</v>
      </c>
      <c r="AE182" s="22">
        <v>0</v>
      </c>
      <c r="AF182" s="23">
        <v>0</v>
      </c>
      <c r="AG182" s="21">
        <v>0</v>
      </c>
      <c r="AH182" s="22">
        <v>0</v>
      </c>
      <c r="AI182" s="22">
        <v>0</v>
      </c>
      <c r="AJ182" s="22">
        <v>0</v>
      </c>
      <c r="AK182" s="23">
        <v>0</v>
      </c>
      <c r="AL182" s="21">
        <v>0</v>
      </c>
      <c r="AM182" s="22">
        <v>0</v>
      </c>
      <c r="AN182" s="22">
        <v>0</v>
      </c>
      <c r="AO182" s="22">
        <v>0</v>
      </c>
      <c r="AP182" s="23">
        <v>0</v>
      </c>
      <c r="AQ182" s="21">
        <v>0</v>
      </c>
      <c r="AR182" s="22">
        <v>0</v>
      </c>
      <c r="AS182" s="22">
        <v>0</v>
      </c>
      <c r="AT182" s="22">
        <v>0</v>
      </c>
      <c r="AU182" s="23">
        <v>0</v>
      </c>
      <c r="AV182" s="21">
        <v>2778.3905698606663</v>
      </c>
      <c r="AW182" s="22">
        <v>212.4020112474298</v>
      </c>
      <c r="AX182" s="22">
        <v>0.4424754301666668</v>
      </c>
      <c r="AY182" s="22">
        <v>0</v>
      </c>
      <c r="AZ182" s="23">
        <v>805.234454198667</v>
      </c>
      <c r="BA182" s="21">
        <v>0</v>
      </c>
      <c r="BB182" s="22">
        <v>0</v>
      </c>
      <c r="BC182" s="22">
        <v>0</v>
      </c>
      <c r="BD182" s="22">
        <v>0</v>
      </c>
      <c r="BE182" s="23">
        <v>0</v>
      </c>
      <c r="BF182" s="21">
        <v>1308.483108143834</v>
      </c>
      <c r="BG182" s="22">
        <v>61.25088889586665</v>
      </c>
      <c r="BH182" s="22">
        <v>0</v>
      </c>
      <c r="BI182" s="22">
        <v>0</v>
      </c>
      <c r="BJ182" s="23">
        <v>192.247184404</v>
      </c>
      <c r="BK182" s="24">
        <f t="shared" si="16"/>
        <v>6019.188067200098</v>
      </c>
    </row>
    <row r="183" spans="1:63" s="25" customFormat="1" ht="15">
      <c r="A183" s="20"/>
      <c r="B183" s="7" t="s">
        <v>242</v>
      </c>
      <c r="C183" s="21">
        <v>0</v>
      </c>
      <c r="D183" s="22">
        <v>12.717981017133331</v>
      </c>
      <c r="E183" s="22">
        <v>0</v>
      </c>
      <c r="F183" s="22">
        <v>0</v>
      </c>
      <c r="G183" s="23">
        <v>0</v>
      </c>
      <c r="H183" s="21">
        <v>93.14090756473333</v>
      </c>
      <c r="I183" s="22">
        <v>58.88619880943334</v>
      </c>
      <c r="J183" s="22">
        <v>0</v>
      </c>
      <c r="K183" s="22">
        <v>0</v>
      </c>
      <c r="L183" s="23">
        <v>27.67449920203333</v>
      </c>
      <c r="M183" s="21">
        <v>0</v>
      </c>
      <c r="N183" s="22">
        <v>0</v>
      </c>
      <c r="O183" s="22">
        <v>0</v>
      </c>
      <c r="P183" s="22">
        <v>0</v>
      </c>
      <c r="Q183" s="23">
        <v>0</v>
      </c>
      <c r="R183" s="21">
        <v>30.18527544513333</v>
      </c>
      <c r="S183" s="22">
        <v>11.694269823466664</v>
      </c>
      <c r="T183" s="22">
        <v>0</v>
      </c>
      <c r="U183" s="22">
        <v>0</v>
      </c>
      <c r="V183" s="23">
        <v>4.7779716238</v>
      </c>
      <c r="W183" s="21">
        <v>0</v>
      </c>
      <c r="X183" s="22">
        <v>0</v>
      </c>
      <c r="Y183" s="22">
        <v>0</v>
      </c>
      <c r="Z183" s="22">
        <v>0</v>
      </c>
      <c r="AA183" s="23">
        <v>0</v>
      </c>
      <c r="AB183" s="21">
        <v>0</v>
      </c>
      <c r="AC183" s="22">
        <v>0</v>
      </c>
      <c r="AD183" s="22">
        <v>0</v>
      </c>
      <c r="AE183" s="22">
        <v>0</v>
      </c>
      <c r="AF183" s="23">
        <v>0</v>
      </c>
      <c r="AG183" s="21">
        <v>0</v>
      </c>
      <c r="AH183" s="22">
        <v>0</v>
      </c>
      <c r="AI183" s="22">
        <v>0</v>
      </c>
      <c r="AJ183" s="22">
        <v>0</v>
      </c>
      <c r="AK183" s="23">
        <v>0</v>
      </c>
      <c r="AL183" s="21">
        <v>0</v>
      </c>
      <c r="AM183" s="22">
        <v>0</v>
      </c>
      <c r="AN183" s="22">
        <v>0</v>
      </c>
      <c r="AO183" s="22">
        <v>0</v>
      </c>
      <c r="AP183" s="23">
        <v>0</v>
      </c>
      <c r="AQ183" s="21">
        <v>0</v>
      </c>
      <c r="AR183" s="22">
        <v>0</v>
      </c>
      <c r="AS183" s="22">
        <v>0</v>
      </c>
      <c r="AT183" s="22">
        <v>0</v>
      </c>
      <c r="AU183" s="23">
        <v>0</v>
      </c>
      <c r="AV183" s="21">
        <v>1033.639418151036</v>
      </c>
      <c r="AW183" s="22">
        <v>105.5804582154361</v>
      </c>
      <c r="AX183" s="22">
        <v>0.040687034700000006</v>
      </c>
      <c r="AY183" s="22">
        <v>0</v>
      </c>
      <c r="AZ183" s="23">
        <v>216.9013644223334</v>
      </c>
      <c r="BA183" s="21">
        <v>0</v>
      </c>
      <c r="BB183" s="22">
        <v>0</v>
      </c>
      <c r="BC183" s="22">
        <v>0</v>
      </c>
      <c r="BD183" s="22">
        <v>0</v>
      </c>
      <c r="BE183" s="23">
        <v>0</v>
      </c>
      <c r="BF183" s="21">
        <v>490.78594938400033</v>
      </c>
      <c r="BG183" s="22">
        <v>27.706913992299995</v>
      </c>
      <c r="BH183" s="22">
        <v>0.023577652866666673</v>
      </c>
      <c r="BI183" s="22">
        <v>0</v>
      </c>
      <c r="BJ183" s="23">
        <v>32.517522806166674</v>
      </c>
      <c r="BK183" s="24">
        <f t="shared" si="16"/>
        <v>2146.272995144572</v>
      </c>
    </row>
    <row r="184" spans="1:63" s="25" customFormat="1" ht="15">
      <c r="A184" s="20"/>
      <c r="B184" s="7" t="s">
        <v>261</v>
      </c>
      <c r="C184" s="21">
        <v>0</v>
      </c>
      <c r="D184" s="22">
        <v>6.325794983533332</v>
      </c>
      <c r="E184" s="22">
        <v>0</v>
      </c>
      <c r="F184" s="22">
        <v>0</v>
      </c>
      <c r="G184" s="23">
        <v>0</v>
      </c>
      <c r="H184" s="21">
        <v>2.8270855508999997</v>
      </c>
      <c r="I184" s="22">
        <v>8.887931973099999</v>
      </c>
      <c r="J184" s="22">
        <v>0</v>
      </c>
      <c r="K184" s="22">
        <v>0</v>
      </c>
      <c r="L184" s="23">
        <v>3.982138331166666</v>
      </c>
      <c r="M184" s="21">
        <v>0</v>
      </c>
      <c r="N184" s="22">
        <v>0</v>
      </c>
      <c r="O184" s="22">
        <v>0</v>
      </c>
      <c r="P184" s="22">
        <v>0</v>
      </c>
      <c r="Q184" s="23">
        <v>0</v>
      </c>
      <c r="R184" s="21">
        <v>1.1944821151000002</v>
      </c>
      <c r="S184" s="22">
        <v>0.029315895133333332</v>
      </c>
      <c r="T184" s="22">
        <v>0</v>
      </c>
      <c r="U184" s="22">
        <v>0</v>
      </c>
      <c r="V184" s="23">
        <v>0.7691135047666665</v>
      </c>
      <c r="W184" s="21">
        <v>0</v>
      </c>
      <c r="X184" s="22">
        <v>0</v>
      </c>
      <c r="Y184" s="22">
        <v>0</v>
      </c>
      <c r="Z184" s="22">
        <v>0</v>
      </c>
      <c r="AA184" s="23">
        <v>0</v>
      </c>
      <c r="AB184" s="21">
        <v>0</v>
      </c>
      <c r="AC184" s="22">
        <v>0</v>
      </c>
      <c r="AD184" s="22">
        <v>0</v>
      </c>
      <c r="AE184" s="22">
        <v>0</v>
      </c>
      <c r="AF184" s="23">
        <v>0</v>
      </c>
      <c r="AG184" s="21">
        <v>0</v>
      </c>
      <c r="AH184" s="22">
        <v>0</v>
      </c>
      <c r="AI184" s="22">
        <v>0</v>
      </c>
      <c r="AJ184" s="22">
        <v>0</v>
      </c>
      <c r="AK184" s="23">
        <v>0</v>
      </c>
      <c r="AL184" s="21">
        <v>0</v>
      </c>
      <c r="AM184" s="22">
        <v>0</v>
      </c>
      <c r="AN184" s="22">
        <v>0</v>
      </c>
      <c r="AO184" s="22">
        <v>0</v>
      </c>
      <c r="AP184" s="23">
        <v>0</v>
      </c>
      <c r="AQ184" s="21">
        <v>0</v>
      </c>
      <c r="AR184" s="22">
        <v>0</v>
      </c>
      <c r="AS184" s="22">
        <v>0</v>
      </c>
      <c r="AT184" s="22">
        <v>0</v>
      </c>
      <c r="AU184" s="23">
        <v>0</v>
      </c>
      <c r="AV184" s="21">
        <v>3.5700766036666667</v>
      </c>
      <c r="AW184" s="22">
        <v>1.033022400503313</v>
      </c>
      <c r="AX184" s="22">
        <v>0</v>
      </c>
      <c r="AY184" s="22">
        <v>0</v>
      </c>
      <c r="AZ184" s="23">
        <v>12.952473059466664</v>
      </c>
      <c r="BA184" s="21">
        <v>0</v>
      </c>
      <c r="BB184" s="22">
        <v>0</v>
      </c>
      <c r="BC184" s="22">
        <v>0</v>
      </c>
      <c r="BD184" s="22">
        <v>0</v>
      </c>
      <c r="BE184" s="23">
        <v>0</v>
      </c>
      <c r="BF184" s="21">
        <v>0.8763690530666666</v>
      </c>
      <c r="BG184" s="22">
        <v>0.0027106867</v>
      </c>
      <c r="BH184" s="22">
        <v>0</v>
      </c>
      <c r="BI184" s="22">
        <v>0</v>
      </c>
      <c r="BJ184" s="23">
        <v>0.5451507412333335</v>
      </c>
      <c r="BK184" s="24">
        <f t="shared" si="16"/>
        <v>42.99566489833664</v>
      </c>
    </row>
    <row r="185" spans="1:63" s="25" customFormat="1" ht="15">
      <c r="A185" s="20"/>
      <c r="B185" s="7" t="s">
        <v>243</v>
      </c>
      <c r="C185" s="21">
        <v>0</v>
      </c>
      <c r="D185" s="22">
        <v>19.44450884203334</v>
      </c>
      <c r="E185" s="22">
        <v>0</v>
      </c>
      <c r="F185" s="22">
        <v>0</v>
      </c>
      <c r="G185" s="23">
        <v>0</v>
      </c>
      <c r="H185" s="21">
        <v>78.73791657060002</v>
      </c>
      <c r="I185" s="22">
        <v>25.278506849899998</v>
      </c>
      <c r="J185" s="22">
        <v>0</v>
      </c>
      <c r="K185" s="22">
        <v>0</v>
      </c>
      <c r="L185" s="23">
        <v>56.479226593033346</v>
      </c>
      <c r="M185" s="21">
        <v>0</v>
      </c>
      <c r="N185" s="22">
        <v>0</v>
      </c>
      <c r="O185" s="22">
        <v>0</v>
      </c>
      <c r="P185" s="22">
        <v>0</v>
      </c>
      <c r="Q185" s="23">
        <v>0</v>
      </c>
      <c r="R185" s="21">
        <v>50.17461766413334</v>
      </c>
      <c r="S185" s="22">
        <v>12.412084707333335</v>
      </c>
      <c r="T185" s="22">
        <v>0</v>
      </c>
      <c r="U185" s="22">
        <v>0</v>
      </c>
      <c r="V185" s="23">
        <v>20.31475621346667</v>
      </c>
      <c r="W185" s="21">
        <v>0</v>
      </c>
      <c r="X185" s="22">
        <v>0</v>
      </c>
      <c r="Y185" s="22">
        <v>0</v>
      </c>
      <c r="Z185" s="22">
        <v>0</v>
      </c>
      <c r="AA185" s="23">
        <v>0</v>
      </c>
      <c r="AB185" s="21">
        <v>0</v>
      </c>
      <c r="AC185" s="22">
        <v>0</v>
      </c>
      <c r="AD185" s="22">
        <v>0</v>
      </c>
      <c r="AE185" s="22">
        <v>0</v>
      </c>
      <c r="AF185" s="23">
        <v>0</v>
      </c>
      <c r="AG185" s="21">
        <v>0</v>
      </c>
      <c r="AH185" s="22">
        <v>0</v>
      </c>
      <c r="AI185" s="22">
        <v>0</v>
      </c>
      <c r="AJ185" s="22">
        <v>0</v>
      </c>
      <c r="AK185" s="23">
        <v>0</v>
      </c>
      <c r="AL185" s="21">
        <v>0</v>
      </c>
      <c r="AM185" s="22">
        <v>0</v>
      </c>
      <c r="AN185" s="22">
        <v>0</v>
      </c>
      <c r="AO185" s="22">
        <v>0</v>
      </c>
      <c r="AP185" s="23">
        <v>0</v>
      </c>
      <c r="AQ185" s="21">
        <v>0</v>
      </c>
      <c r="AR185" s="22">
        <v>0</v>
      </c>
      <c r="AS185" s="22">
        <v>0</v>
      </c>
      <c r="AT185" s="22">
        <v>0</v>
      </c>
      <c r="AU185" s="23">
        <v>0</v>
      </c>
      <c r="AV185" s="21">
        <v>1429.3860443495366</v>
      </c>
      <c r="AW185" s="22">
        <v>137.1191712877837</v>
      </c>
      <c r="AX185" s="22">
        <v>0.02214199273333333</v>
      </c>
      <c r="AY185" s="22">
        <v>0.17981220616666665</v>
      </c>
      <c r="AZ185" s="23">
        <v>495.38238334580006</v>
      </c>
      <c r="BA185" s="21">
        <v>0</v>
      </c>
      <c r="BB185" s="22">
        <v>0</v>
      </c>
      <c r="BC185" s="22">
        <v>0</v>
      </c>
      <c r="BD185" s="22">
        <v>0</v>
      </c>
      <c r="BE185" s="23">
        <v>0</v>
      </c>
      <c r="BF185" s="21">
        <v>948.6889856821334</v>
      </c>
      <c r="BG185" s="22">
        <v>42.9575899691</v>
      </c>
      <c r="BH185" s="22">
        <v>0.33376378156666664</v>
      </c>
      <c r="BI185" s="22">
        <v>0</v>
      </c>
      <c r="BJ185" s="23">
        <v>134.5514238720333</v>
      </c>
      <c r="BK185" s="24">
        <f t="shared" si="16"/>
        <v>3451.4629339273542</v>
      </c>
    </row>
    <row r="186" spans="1:63" s="25" customFormat="1" ht="15">
      <c r="A186" s="20"/>
      <c r="B186" s="7" t="s">
        <v>244</v>
      </c>
      <c r="C186" s="21">
        <v>0</v>
      </c>
      <c r="D186" s="22">
        <v>0.6772080419333334</v>
      </c>
      <c r="E186" s="22">
        <v>0</v>
      </c>
      <c r="F186" s="22">
        <v>0</v>
      </c>
      <c r="G186" s="23">
        <v>0</v>
      </c>
      <c r="H186" s="21">
        <v>3.417365001033333</v>
      </c>
      <c r="I186" s="22">
        <v>0.19726775456666668</v>
      </c>
      <c r="J186" s="22">
        <v>0</v>
      </c>
      <c r="K186" s="22">
        <v>0</v>
      </c>
      <c r="L186" s="23">
        <v>2.0835312126</v>
      </c>
      <c r="M186" s="21">
        <v>0</v>
      </c>
      <c r="N186" s="22">
        <v>0</v>
      </c>
      <c r="O186" s="22">
        <v>0</v>
      </c>
      <c r="P186" s="22">
        <v>0</v>
      </c>
      <c r="Q186" s="23">
        <v>0</v>
      </c>
      <c r="R186" s="21">
        <v>1.4521880529333335</v>
      </c>
      <c r="S186" s="22">
        <v>0.10090172636666667</v>
      </c>
      <c r="T186" s="22">
        <v>0</v>
      </c>
      <c r="U186" s="22">
        <v>0</v>
      </c>
      <c r="V186" s="23">
        <v>0.3211268477666667</v>
      </c>
      <c r="W186" s="21">
        <v>0</v>
      </c>
      <c r="X186" s="22">
        <v>0</v>
      </c>
      <c r="Y186" s="22">
        <v>0</v>
      </c>
      <c r="Z186" s="22">
        <v>0</v>
      </c>
      <c r="AA186" s="23">
        <v>0</v>
      </c>
      <c r="AB186" s="21">
        <v>0</v>
      </c>
      <c r="AC186" s="22">
        <v>0</v>
      </c>
      <c r="AD186" s="22">
        <v>0</v>
      </c>
      <c r="AE186" s="22">
        <v>0</v>
      </c>
      <c r="AF186" s="23">
        <v>0</v>
      </c>
      <c r="AG186" s="21">
        <v>0</v>
      </c>
      <c r="AH186" s="22">
        <v>0</v>
      </c>
      <c r="AI186" s="22">
        <v>0</v>
      </c>
      <c r="AJ186" s="22">
        <v>0</v>
      </c>
      <c r="AK186" s="23">
        <v>0</v>
      </c>
      <c r="AL186" s="21">
        <v>0</v>
      </c>
      <c r="AM186" s="22">
        <v>0</v>
      </c>
      <c r="AN186" s="22">
        <v>0</v>
      </c>
      <c r="AO186" s="22">
        <v>0</v>
      </c>
      <c r="AP186" s="23">
        <v>0</v>
      </c>
      <c r="AQ186" s="21">
        <v>0</v>
      </c>
      <c r="AR186" s="22">
        <v>0</v>
      </c>
      <c r="AS186" s="22">
        <v>0</v>
      </c>
      <c r="AT186" s="22">
        <v>0</v>
      </c>
      <c r="AU186" s="23">
        <v>0</v>
      </c>
      <c r="AV186" s="21">
        <v>31.59222461693333</v>
      </c>
      <c r="AW186" s="22">
        <v>4.416615144367742</v>
      </c>
      <c r="AX186" s="22">
        <v>0</v>
      </c>
      <c r="AY186" s="22">
        <v>0</v>
      </c>
      <c r="AZ186" s="23">
        <v>16.395004343266663</v>
      </c>
      <c r="BA186" s="21">
        <v>0</v>
      </c>
      <c r="BB186" s="22">
        <v>0</v>
      </c>
      <c r="BC186" s="22">
        <v>0</v>
      </c>
      <c r="BD186" s="22">
        <v>0</v>
      </c>
      <c r="BE186" s="23">
        <v>0</v>
      </c>
      <c r="BF186" s="21">
        <v>15.487916264499999</v>
      </c>
      <c r="BG186" s="22">
        <v>1.7849845738666668</v>
      </c>
      <c r="BH186" s="22">
        <v>0</v>
      </c>
      <c r="BI186" s="22">
        <v>0</v>
      </c>
      <c r="BJ186" s="23">
        <v>4.328574515133333</v>
      </c>
      <c r="BK186" s="24">
        <f t="shared" si="16"/>
        <v>82.25490809526772</v>
      </c>
    </row>
    <row r="187" spans="1:63" s="25" customFormat="1" ht="15">
      <c r="A187" s="20"/>
      <c r="B187" s="7" t="s">
        <v>245</v>
      </c>
      <c r="C187" s="21">
        <v>0</v>
      </c>
      <c r="D187" s="22">
        <v>0.7685636176999998</v>
      </c>
      <c r="E187" s="22">
        <v>0</v>
      </c>
      <c r="F187" s="22">
        <v>0</v>
      </c>
      <c r="G187" s="23">
        <v>0</v>
      </c>
      <c r="H187" s="21">
        <v>14.3619870122</v>
      </c>
      <c r="I187" s="22">
        <v>12.914390048733333</v>
      </c>
      <c r="J187" s="22">
        <v>10.166147801099996</v>
      </c>
      <c r="K187" s="22">
        <v>0</v>
      </c>
      <c r="L187" s="23">
        <v>37.698020765433334</v>
      </c>
      <c r="M187" s="21">
        <v>0</v>
      </c>
      <c r="N187" s="22">
        <v>0</v>
      </c>
      <c r="O187" s="22">
        <v>0</v>
      </c>
      <c r="P187" s="22">
        <v>0</v>
      </c>
      <c r="Q187" s="23">
        <v>0</v>
      </c>
      <c r="R187" s="21">
        <v>7.582895988133332</v>
      </c>
      <c r="S187" s="22">
        <v>10.339286712699998</v>
      </c>
      <c r="T187" s="22">
        <v>0.060378625266666666</v>
      </c>
      <c r="U187" s="22">
        <v>0</v>
      </c>
      <c r="V187" s="23">
        <v>20.499211231466667</v>
      </c>
      <c r="W187" s="21">
        <v>0</v>
      </c>
      <c r="X187" s="22">
        <v>0</v>
      </c>
      <c r="Y187" s="22">
        <v>0</v>
      </c>
      <c r="Z187" s="22">
        <v>0</v>
      </c>
      <c r="AA187" s="23">
        <v>0</v>
      </c>
      <c r="AB187" s="21">
        <v>0</v>
      </c>
      <c r="AC187" s="22">
        <v>0</v>
      </c>
      <c r="AD187" s="22">
        <v>0</v>
      </c>
      <c r="AE187" s="22">
        <v>0</v>
      </c>
      <c r="AF187" s="23">
        <v>0</v>
      </c>
      <c r="AG187" s="21">
        <v>0</v>
      </c>
      <c r="AH187" s="22">
        <v>0</v>
      </c>
      <c r="AI187" s="22">
        <v>0</v>
      </c>
      <c r="AJ187" s="22">
        <v>0</v>
      </c>
      <c r="AK187" s="23">
        <v>0</v>
      </c>
      <c r="AL187" s="21">
        <v>0</v>
      </c>
      <c r="AM187" s="22">
        <v>0</v>
      </c>
      <c r="AN187" s="22">
        <v>0</v>
      </c>
      <c r="AO187" s="22">
        <v>0</v>
      </c>
      <c r="AP187" s="23">
        <v>0</v>
      </c>
      <c r="AQ187" s="21">
        <v>0</v>
      </c>
      <c r="AR187" s="22">
        <v>0</v>
      </c>
      <c r="AS187" s="22">
        <v>0</v>
      </c>
      <c r="AT187" s="22">
        <v>0</v>
      </c>
      <c r="AU187" s="23">
        <v>0</v>
      </c>
      <c r="AV187" s="21">
        <v>301.85039734923345</v>
      </c>
      <c r="AW187" s="22">
        <v>167.75772963462762</v>
      </c>
      <c r="AX187" s="22">
        <v>0</v>
      </c>
      <c r="AY187" s="22">
        <v>0</v>
      </c>
      <c r="AZ187" s="23">
        <v>1417.2946576823335</v>
      </c>
      <c r="BA187" s="21">
        <v>0</v>
      </c>
      <c r="BB187" s="22">
        <v>0</v>
      </c>
      <c r="BC187" s="22">
        <v>0</v>
      </c>
      <c r="BD187" s="22">
        <v>0</v>
      </c>
      <c r="BE187" s="23">
        <v>0</v>
      </c>
      <c r="BF187" s="21">
        <v>226.2059145709666</v>
      </c>
      <c r="BG187" s="22">
        <v>76.08408884180001</v>
      </c>
      <c r="BH187" s="22">
        <v>1.8429323934666675</v>
      </c>
      <c r="BI187" s="22">
        <v>0</v>
      </c>
      <c r="BJ187" s="23">
        <v>457.74463560733324</v>
      </c>
      <c r="BK187" s="24">
        <f t="shared" si="16"/>
        <v>2763.1712378824946</v>
      </c>
    </row>
    <row r="188" spans="1:63" s="25" customFormat="1" ht="15">
      <c r="A188" s="20"/>
      <c r="B188" s="7" t="s">
        <v>246</v>
      </c>
      <c r="C188" s="21">
        <v>0</v>
      </c>
      <c r="D188" s="22">
        <v>0.6312120237666667</v>
      </c>
      <c r="E188" s="22">
        <v>0</v>
      </c>
      <c r="F188" s="22">
        <v>0</v>
      </c>
      <c r="G188" s="23">
        <v>0</v>
      </c>
      <c r="H188" s="21">
        <v>20.52756381773333</v>
      </c>
      <c r="I188" s="22">
        <v>15.635222620466665</v>
      </c>
      <c r="J188" s="22">
        <v>0</v>
      </c>
      <c r="K188" s="22">
        <v>0</v>
      </c>
      <c r="L188" s="23">
        <v>35.862673604099996</v>
      </c>
      <c r="M188" s="21">
        <v>0</v>
      </c>
      <c r="N188" s="22">
        <v>0</v>
      </c>
      <c r="O188" s="22">
        <v>0</v>
      </c>
      <c r="P188" s="22">
        <v>0</v>
      </c>
      <c r="Q188" s="23">
        <v>0</v>
      </c>
      <c r="R188" s="21">
        <v>8.1172971468</v>
      </c>
      <c r="S188" s="22">
        <v>23.33286651833334</v>
      </c>
      <c r="T188" s="22">
        <v>0</v>
      </c>
      <c r="U188" s="22">
        <v>0</v>
      </c>
      <c r="V188" s="23">
        <v>6.143215723333333</v>
      </c>
      <c r="W188" s="21">
        <v>0</v>
      </c>
      <c r="X188" s="22">
        <v>0</v>
      </c>
      <c r="Y188" s="22">
        <v>0</v>
      </c>
      <c r="Z188" s="22">
        <v>0</v>
      </c>
      <c r="AA188" s="23">
        <v>0</v>
      </c>
      <c r="AB188" s="21">
        <v>0</v>
      </c>
      <c r="AC188" s="22">
        <v>0</v>
      </c>
      <c r="AD188" s="22">
        <v>0</v>
      </c>
      <c r="AE188" s="22">
        <v>0</v>
      </c>
      <c r="AF188" s="23">
        <v>0</v>
      </c>
      <c r="AG188" s="21">
        <v>0</v>
      </c>
      <c r="AH188" s="22">
        <v>0</v>
      </c>
      <c r="AI188" s="22">
        <v>0</v>
      </c>
      <c r="AJ188" s="22">
        <v>0</v>
      </c>
      <c r="AK188" s="23">
        <v>0</v>
      </c>
      <c r="AL188" s="21">
        <v>0</v>
      </c>
      <c r="AM188" s="22">
        <v>0</v>
      </c>
      <c r="AN188" s="22">
        <v>0</v>
      </c>
      <c r="AO188" s="22">
        <v>0</v>
      </c>
      <c r="AP188" s="23">
        <v>0</v>
      </c>
      <c r="AQ188" s="21">
        <v>0</v>
      </c>
      <c r="AR188" s="22">
        <v>0</v>
      </c>
      <c r="AS188" s="22">
        <v>0</v>
      </c>
      <c r="AT188" s="22">
        <v>0</v>
      </c>
      <c r="AU188" s="23">
        <v>0</v>
      </c>
      <c r="AV188" s="21">
        <v>41.51906841256666</v>
      </c>
      <c r="AW188" s="22">
        <v>13.50070103945258</v>
      </c>
      <c r="AX188" s="22">
        <v>0</v>
      </c>
      <c r="AY188" s="22">
        <v>0</v>
      </c>
      <c r="AZ188" s="23">
        <v>29.680471621</v>
      </c>
      <c r="BA188" s="21">
        <v>0</v>
      </c>
      <c r="BB188" s="22">
        <v>0</v>
      </c>
      <c r="BC188" s="22">
        <v>0</v>
      </c>
      <c r="BD188" s="22">
        <v>0</v>
      </c>
      <c r="BE188" s="23">
        <v>0</v>
      </c>
      <c r="BF188" s="21">
        <v>17.38694883416666</v>
      </c>
      <c r="BG188" s="22">
        <v>3.9042230180666677</v>
      </c>
      <c r="BH188" s="22">
        <v>0</v>
      </c>
      <c r="BI188" s="22">
        <v>0</v>
      </c>
      <c r="BJ188" s="23">
        <v>7.070439291566665</v>
      </c>
      <c r="BK188" s="24">
        <f t="shared" si="16"/>
        <v>223.31190367135255</v>
      </c>
    </row>
    <row r="189" spans="1:63" s="25" customFormat="1" ht="15">
      <c r="A189" s="20"/>
      <c r="B189" s="7" t="s">
        <v>247</v>
      </c>
      <c r="C189" s="21">
        <v>0</v>
      </c>
      <c r="D189" s="22">
        <v>3.0296492974333327</v>
      </c>
      <c r="E189" s="22">
        <v>0</v>
      </c>
      <c r="F189" s="22">
        <v>0</v>
      </c>
      <c r="G189" s="23">
        <v>0</v>
      </c>
      <c r="H189" s="21">
        <v>185.56968455119997</v>
      </c>
      <c r="I189" s="22">
        <v>72.73236195256668</v>
      </c>
      <c r="J189" s="22">
        <v>0</v>
      </c>
      <c r="K189" s="22">
        <v>0</v>
      </c>
      <c r="L189" s="23">
        <v>200.98727392436663</v>
      </c>
      <c r="M189" s="21">
        <v>0</v>
      </c>
      <c r="N189" s="22">
        <v>0</v>
      </c>
      <c r="O189" s="22">
        <v>0</v>
      </c>
      <c r="P189" s="22">
        <v>0</v>
      </c>
      <c r="Q189" s="23">
        <v>0</v>
      </c>
      <c r="R189" s="21">
        <v>77.66269848426668</v>
      </c>
      <c r="S189" s="22">
        <v>11.121213338433334</v>
      </c>
      <c r="T189" s="22">
        <v>0</v>
      </c>
      <c r="U189" s="22">
        <v>0</v>
      </c>
      <c r="V189" s="23">
        <v>42.58156201029999</v>
      </c>
      <c r="W189" s="21">
        <v>0</v>
      </c>
      <c r="X189" s="22">
        <v>0</v>
      </c>
      <c r="Y189" s="22">
        <v>0</v>
      </c>
      <c r="Z189" s="22">
        <v>0</v>
      </c>
      <c r="AA189" s="23">
        <v>0</v>
      </c>
      <c r="AB189" s="21">
        <v>0</v>
      </c>
      <c r="AC189" s="22">
        <v>0</v>
      </c>
      <c r="AD189" s="22">
        <v>0</v>
      </c>
      <c r="AE189" s="22">
        <v>0</v>
      </c>
      <c r="AF189" s="23">
        <v>0</v>
      </c>
      <c r="AG189" s="21">
        <v>0</v>
      </c>
      <c r="AH189" s="22">
        <v>0</v>
      </c>
      <c r="AI189" s="22">
        <v>0</v>
      </c>
      <c r="AJ189" s="22">
        <v>0</v>
      </c>
      <c r="AK189" s="23">
        <v>0</v>
      </c>
      <c r="AL189" s="21">
        <v>0</v>
      </c>
      <c r="AM189" s="22">
        <v>0</v>
      </c>
      <c r="AN189" s="22">
        <v>0</v>
      </c>
      <c r="AO189" s="22">
        <v>0</v>
      </c>
      <c r="AP189" s="23">
        <v>0</v>
      </c>
      <c r="AQ189" s="21">
        <v>0</v>
      </c>
      <c r="AR189" s="22">
        <v>0</v>
      </c>
      <c r="AS189" s="22">
        <v>0</v>
      </c>
      <c r="AT189" s="22">
        <v>0</v>
      </c>
      <c r="AU189" s="23">
        <v>0</v>
      </c>
      <c r="AV189" s="21">
        <v>875.3965868441996</v>
      </c>
      <c r="AW189" s="22">
        <v>186.2532902738494</v>
      </c>
      <c r="AX189" s="22">
        <v>0.5752036222333333</v>
      </c>
      <c r="AY189" s="22">
        <v>0</v>
      </c>
      <c r="AZ189" s="23">
        <v>832.1396073879666</v>
      </c>
      <c r="BA189" s="21">
        <v>0</v>
      </c>
      <c r="BB189" s="22">
        <v>0</v>
      </c>
      <c r="BC189" s="22">
        <v>0</v>
      </c>
      <c r="BD189" s="22">
        <v>0</v>
      </c>
      <c r="BE189" s="23">
        <v>0</v>
      </c>
      <c r="BF189" s="21">
        <v>417.51142408446674</v>
      </c>
      <c r="BG189" s="22">
        <v>58.10673414853334</v>
      </c>
      <c r="BH189" s="22">
        <v>0.05810102853333333</v>
      </c>
      <c r="BI189" s="22">
        <v>0</v>
      </c>
      <c r="BJ189" s="23">
        <v>131.77218892169995</v>
      </c>
      <c r="BK189" s="24">
        <f t="shared" si="16"/>
        <v>3095.497579870049</v>
      </c>
    </row>
    <row r="190" spans="1:63" s="25" customFormat="1" ht="15">
      <c r="A190" s="20"/>
      <c r="B190" s="7" t="s">
        <v>248</v>
      </c>
      <c r="C190" s="21">
        <v>0</v>
      </c>
      <c r="D190" s="22">
        <v>0.5606003475333333</v>
      </c>
      <c r="E190" s="22">
        <v>0</v>
      </c>
      <c r="F190" s="22">
        <v>0</v>
      </c>
      <c r="G190" s="23">
        <v>0</v>
      </c>
      <c r="H190" s="21">
        <v>38.980426109700005</v>
      </c>
      <c r="I190" s="22">
        <v>2.3852867339000006</v>
      </c>
      <c r="J190" s="22">
        <v>0</v>
      </c>
      <c r="K190" s="22">
        <v>0</v>
      </c>
      <c r="L190" s="23">
        <v>14.745954859566668</v>
      </c>
      <c r="M190" s="21">
        <v>0</v>
      </c>
      <c r="N190" s="22">
        <v>0</v>
      </c>
      <c r="O190" s="22">
        <v>0</v>
      </c>
      <c r="P190" s="22">
        <v>0</v>
      </c>
      <c r="Q190" s="23">
        <v>0</v>
      </c>
      <c r="R190" s="21">
        <v>17.779899318466665</v>
      </c>
      <c r="S190" s="22">
        <v>0.4185530833</v>
      </c>
      <c r="T190" s="22">
        <v>0</v>
      </c>
      <c r="U190" s="22">
        <v>0</v>
      </c>
      <c r="V190" s="23">
        <v>2.4329233120333327</v>
      </c>
      <c r="W190" s="21">
        <v>0</v>
      </c>
      <c r="X190" s="22">
        <v>0</v>
      </c>
      <c r="Y190" s="22">
        <v>0</v>
      </c>
      <c r="Z190" s="22">
        <v>0</v>
      </c>
      <c r="AA190" s="23">
        <v>0</v>
      </c>
      <c r="AB190" s="21">
        <v>0</v>
      </c>
      <c r="AC190" s="22">
        <v>0</v>
      </c>
      <c r="AD190" s="22">
        <v>0</v>
      </c>
      <c r="AE190" s="22">
        <v>0</v>
      </c>
      <c r="AF190" s="23">
        <v>0</v>
      </c>
      <c r="AG190" s="21">
        <v>0</v>
      </c>
      <c r="AH190" s="22">
        <v>0</v>
      </c>
      <c r="AI190" s="22">
        <v>0</v>
      </c>
      <c r="AJ190" s="22">
        <v>0</v>
      </c>
      <c r="AK190" s="23">
        <v>0</v>
      </c>
      <c r="AL190" s="21">
        <v>0</v>
      </c>
      <c r="AM190" s="22">
        <v>0</v>
      </c>
      <c r="AN190" s="22">
        <v>0</v>
      </c>
      <c r="AO190" s="22">
        <v>0</v>
      </c>
      <c r="AP190" s="23">
        <v>0</v>
      </c>
      <c r="AQ190" s="21">
        <v>0</v>
      </c>
      <c r="AR190" s="22">
        <v>0</v>
      </c>
      <c r="AS190" s="22">
        <v>0</v>
      </c>
      <c r="AT190" s="22">
        <v>0</v>
      </c>
      <c r="AU190" s="23">
        <v>0</v>
      </c>
      <c r="AV190" s="21">
        <v>533.0331369376335</v>
      </c>
      <c r="AW190" s="22">
        <v>26.927649727548722</v>
      </c>
      <c r="AX190" s="22">
        <v>0</v>
      </c>
      <c r="AY190" s="22">
        <v>0</v>
      </c>
      <c r="AZ190" s="23">
        <v>109.09599640819998</v>
      </c>
      <c r="BA190" s="21">
        <v>0</v>
      </c>
      <c r="BB190" s="22">
        <v>0</v>
      </c>
      <c r="BC190" s="22">
        <v>0</v>
      </c>
      <c r="BD190" s="22">
        <v>0</v>
      </c>
      <c r="BE190" s="23">
        <v>0</v>
      </c>
      <c r="BF190" s="21">
        <v>239.8620674543333</v>
      </c>
      <c r="BG190" s="22">
        <v>9.677119449466668</v>
      </c>
      <c r="BH190" s="22">
        <v>0.19853370633333334</v>
      </c>
      <c r="BI190" s="22">
        <v>0</v>
      </c>
      <c r="BJ190" s="23">
        <v>18.797066051600005</v>
      </c>
      <c r="BK190" s="24">
        <f t="shared" si="16"/>
        <v>1014.8952134996155</v>
      </c>
    </row>
    <row r="191" spans="1:63" s="25" customFormat="1" ht="15">
      <c r="A191" s="20"/>
      <c r="B191" s="7" t="s">
        <v>249</v>
      </c>
      <c r="C191" s="21">
        <v>0</v>
      </c>
      <c r="D191" s="22">
        <v>0.6592018136666665</v>
      </c>
      <c r="E191" s="22">
        <v>0</v>
      </c>
      <c r="F191" s="22">
        <v>0</v>
      </c>
      <c r="G191" s="23">
        <v>0</v>
      </c>
      <c r="H191" s="21">
        <v>1.9079290327333336</v>
      </c>
      <c r="I191" s="22">
        <v>0.027058526399999998</v>
      </c>
      <c r="J191" s="22">
        <v>0</v>
      </c>
      <c r="K191" s="22">
        <v>0</v>
      </c>
      <c r="L191" s="23">
        <v>1.6541437855000005</v>
      </c>
      <c r="M191" s="21">
        <v>0</v>
      </c>
      <c r="N191" s="22">
        <v>0</v>
      </c>
      <c r="O191" s="22">
        <v>0</v>
      </c>
      <c r="P191" s="22">
        <v>0</v>
      </c>
      <c r="Q191" s="23">
        <v>0</v>
      </c>
      <c r="R191" s="21">
        <v>0.4477966387</v>
      </c>
      <c r="S191" s="22">
        <v>0.40689612700000005</v>
      </c>
      <c r="T191" s="22">
        <v>0</v>
      </c>
      <c r="U191" s="22">
        <v>0</v>
      </c>
      <c r="V191" s="23">
        <v>0.5860038903333331</v>
      </c>
      <c r="W191" s="21">
        <v>0</v>
      </c>
      <c r="X191" s="22">
        <v>0</v>
      </c>
      <c r="Y191" s="22">
        <v>0</v>
      </c>
      <c r="Z191" s="22">
        <v>0</v>
      </c>
      <c r="AA191" s="23">
        <v>0</v>
      </c>
      <c r="AB191" s="21">
        <v>0</v>
      </c>
      <c r="AC191" s="22">
        <v>0</v>
      </c>
      <c r="AD191" s="22">
        <v>0</v>
      </c>
      <c r="AE191" s="22">
        <v>0</v>
      </c>
      <c r="AF191" s="23">
        <v>0</v>
      </c>
      <c r="AG191" s="21">
        <v>0</v>
      </c>
      <c r="AH191" s="22">
        <v>0</v>
      </c>
      <c r="AI191" s="22">
        <v>0</v>
      </c>
      <c r="AJ191" s="22">
        <v>0</v>
      </c>
      <c r="AK191" s="23">
        <v>0</v>
      </c>
      <c r="AL191" s="21">
        <v>0</v>
      </c>
      <c r="AM191" s="22">
        <v>0</v>
      </c>
      <c r="AN191" s="22">
        <v>0</v>
      </c>
      <c r="AO191" s="22">
        <v>0</v>
      </c>
      <c r="AP191" s="23">
        <v>0</v>
      </c>
      <c r="AQ191" s="21">
        <v>0</v>
      </c>
      <c r="AR191" s="22">
        <v>0</v>
      </c>
      <c r="AS191" s="22">
        <v>0</v>
      </c>
      <c r="AT191" s="22">
        <v>0</v>
      </c>
      <c r="AU191" s="23">
        <v>0</v>
      </c>
      <c r="AV191" s="21">
        <v>9.961246812333332</v>
      </c>
      <c r="AW191" s="22">
        <v>0.40169933468402663</v>
      </c>
      <c r="AX191" s="22">
        <v>0</v>
      </c>
      <c r="AY191" s="22">
        <v>0</v>
      </c>
      <c r="AZ191" s="23">
        <v>1.4382074897333332</v>
      </c>
      <c r="BA191" s="21">
        <v>0</v>
      </c>
      <c r="BB191" s="22">
        <v>0</v>
      </c>
      <c r="BC191" s="22">
        <v>0</v>
      </c>
      <c r="BD191" s="22">
        <v>0</v>
      </c>
      <c r="BE191" s="23">
        <v>0</v>
      </c>
      <c r="BF191" s="21">
        <v>3.6439199897000005</v>
      </c>
      <c r="BG191" s="22">
        <v>0.03385965983333333</v>
      </c>
      <c r="BH191" s="22">
        <v>0</v>
      </c>
      <c r="BI191" s="22">
        <v>0</v>
      </c>
      <c r="BJ191" s="23">
        <v>0.49932088589999996</v>
      </c>
      <c r="BK191" s="24">
        <f t="shared" si="16"/>
        <v>21.667283986517358</v>
      </c>
    </row>
    <row r="192" spans="1:63" s="25" customFormat="1" ht="15">
      <c r="A192" s="20"/>
      <c r="B192" s="7" t="s">
        <v>250</v>
      </c>
      <c r="C192" s="21">
        <v>0</v>
      </c>
      <c r="D192" s="22">
        <v>0.5411066666666667</v>
      </c>
      <c r="E192" s="22">
        <v>0</v>
      </c>
      <c r="F192" s="22">
        <v>0</v>
      </c>
      <c r="G192" s="23">
        <v>0</v>
      </c>
      <c r="H192" s="21">
        <v>17.565385653333333</v>
      </c>
      <c r="I192" s="22">
        <v>0</v>
      </c>
      <c r="J192" s="22">
        <v>0</v>
      </c>
      <c r="K192" s="22">
        <v>0</v>
      </c>
      <c r="L192" s="23">
        <v>7.7705716787000005</v>
      </c>
      <c r="M192" s="21">
        <v>0</v>
      </c>
      <c r="N192" s="22">
        <v>0</v>
      </c>
      <c r="O192" s="22">
        <v>0</v>
      </c>
      <c r="P192" s="22">
        <v>0</v>
      </c>
      <c r="Q192" s="23">
        <v>0</v>
      </c>
      <c r="R192" s="21">
        <v>11.065510980333332</v>
      </c>
      <c r="S192" s="22">
        <v>0</v>
      </c>
      <c r="T192" s="22">
        <v>0</v>
      </c>
      <c r="U192" s="22">
        <v>0</v>
      </c>
      <c r="V192" s="23">
        <v>1.2551080630333336</v>
      </c>
      <c r="W192" s="21">
        <v>0</v>
      </c>
      <c r="X192" s="22">
        <v>0</v>
      </c>
      <c r="Y192" s="22">
        <v>0</v>
      </c>
      <c r="Z192" s="22">
        <v>0</v>
      </c>
      <c r="AA192" s="23">
        <v>0</v>
      </c>
      <c r="AB192" s="21">
        <v>0</v>
      </c>
      <c r="AC192" s="22">
        <v>0</v>
      </c>
      <c r="AD192" s="22">
        <v>0</v>
      </c>
      <c r="AE192" s="22">
        <v>0</v>
      </c>
      <c r="AF192" s="23">
        <v>0</v>
      </c>
      <c r="AG192" s="21">
        <v>0</v>
      </c>
      <c r="AH192" s="22">
        <v>0</v>
      </c>
      <c r="AI192" s="22">
        <v>0</v>
      </c>
      <c r="AJ192" s="22">
        <v>0</v>
      </c>
      <c r="AK192" s="23">
        <v>0</v>
      </c>
      <c r="AL192" s="21">
        <v>0</v>
      </c>
      <c r="AM192" s="22">
        <v>0</v>
      </c>
      <c r="AN192" s="22">
        <v>0</v>
      </c>
      <c r="AO192" s="22">
        <v>0</v>
      </c>
      <c r="AP192" s="23">
        <v>0</v>
      </c>
      <c r="AQ192" s="21">
        <v>0</v>
      </c>
      <c r="AR192" s="22">
        <v>0</v>
      </c>
      <c r="AS192" s="22">
        <v>0</v>
      </c>
      <c r="AT192" s="22">
        <v>0</v>
      </c>
      <c r="AU192" s="23">
        <v>0</v>
      </c>
      <c r="AV192" s="21">
        <v>566.2966405932002</v>
      </c>
      <c r="AW192" s="22">
        <v>0.02284812463031003</v>
      </c>
      <c r="AX192" s="22">
        <v>0</v>
      </c>
      <c r="AY192" s="22">
        <v>0</v>
      </c>
      <c r="AZ192" s="23">
        <v>216.1439896193667</v>
      </c>
      <c r="BA192" s="21">
        <v>0</v>
      </c>
      <c r="BB192" s="22">
        <v>0</v>
      </c>
      <c r="BC192" s="22">
        <v>0</v>
      </c>
      <c r="BD192" s="22">
        <v>0</v>
      </c>
      <c r="BE192" s="23">
        <v>0</v>
      </c>
      <c r="BF192" s="21">
        <v>424.71192764470004</v>
      </c>
      <c r="BG192" s="22">
        <v>0.023633646033333337</v>
      </c>
      <c r="BH192" s="22">
        <v>0</v>
      </c>
      <c r="BI192" s="22">
        <v>0</v>
      </c>
      <c r="BJ192" s="23">
        <v>114.73662673973332</v>
      </c>
      <c r="BK192" s="24">
        <f t="shared" si="16"/>
        <v>1360.1333494097307</v>
      </c>
    </row>
    <row r="193" spans="1:63" s="25" customFormat="1" ht="15">
      <c r="A193" s="20"/>
      <c r="B193" s="7" t="s">
        <v>251</v>
      </c>
      <c r="C193" s="21">
        <v>0</v>
      </c>
      <c r="D193" s="22">
        <v>0.7387286907999999</v>
      </c>
      <c r="E193" s="22">
        <v>0</v>
      </c>
      <c r="F193" s="22">
        <v>0</v>
      </c>
      <c r="G193" s="23">
        <v>0</v>
      </c>
      <c r="H193" s="21">
        <v>599.7303945847332</v>
      </c>
      <c r="I193" s="22">
        <v>30.77146688573334</v>
      </c>
      <c r="J193" s="22">
        <v>0</v>
      </c>
      <c r="K193" s="22">
        <v>0</v>
      </c>
      <c r="L193" s="23">
        <v>219.29577244219996</v>
      </c>
      <c r="M193" s="21">
        <v>0</v>
      </c>
      <c r="N193" s="22">
        <v>0</v>
      </c>
      <c r="O193" s="22">
        <v>0</v>
      </c>
      <c r="P193" s="22">
        <v>0</v>
      </c>
      <c r="Q193" s="23">
        <v>0</v>
      </c>
      <c r="R193" s="21">
        <v>356.1021365243666</v>
      </c>
      <c r="S193" s="22">
        <v>4.428106679866666</v>
      </c>
      <c r="T193" s="22">
        <v>0</v>
      </c>
      <c r="U193" s="22">
        <v>0</v>
      </c>
      <c r="V193" s="23">
        <v>54.208841516133326</v>
      </c>
      <c r="W193" s="21">
        <v>0</v>
      </c>
      <c r="X193" s="22">
        <v>0</v>
      </c>
      <c r="Y193" s="22">
        <v>0</v>
      </c>
      <c r="Z193" s="22">
        <v>0</v>
      </c>
      <c r="AA193" s="23">
        <v>0</v>
      </c>
      <c r="AB193" s="21">
        <v>0</v>
      </c>
      <c r="AC193" s="22">
        <v>0</v>
      </c>
      <c r="AD193" s="22">
        <v>0</v>
      </c>
      <c r="AE193" s="22">
        <v>0</v>
      </c>
      <c r="AF193" s="23">
        <v>0</v>
      </c>
      <c r="AG193" s="21">
        <v>0</v>
      </c>
      <c r="AH193" s="22">
        <v>0</v>
      </c>
      <c r="AI193" s="22">
        <v>0</v>
      </c>
      <c r="AJ193" s="22">
        <v>0</v>
      </c>
      <c r="AK193" s="23">
        <v>0</v>
      </c>
      <c r="AL193" s="21">
        <v>0</v>
      </c>
      <c r="AM193" s="22">
        <v>0</v>
      </c>
      <c r="AN193" s="22">
        <v>0</v>
      </c>
      <c r="AO193" s="22">
        <v>0</v>
      </c>
      <c r="AP193" s="23">
        <v>0</v>
      </c>
      <c r="AQ193" s="21">
        <v>0</v>
      </c>
      <c r="AR193" s="22">
        <v>0</v>
      </c>
      <c r="AS193" s="22">
        <v>0</v>
      </c>
      <c r="AT193" s="22">
        <v>0</v>
      </c>
      <c r="AU193" s="23">
        <v>0</v>
      </c>
      <c r="AV193" s="21">
        <v>3075.184043138535</v>
      </c>
      <c r="AW193" s="22">
        <v>133.83801225728175</v>
      </c>
      <c r="AX193" s="22">
        <v>0.14283254663333333</v>
      </c>
      <c r="AY193" s="22">
        <v>0</v>
      </c>
      <c r="AZ193" s="23">
        <v>754.6721536369668</v>
      </c>
      <c r="BA193" s="21">
        <v>0</v>
      </c>
      <c r="BB193" s="22">
        <v>0</v>
      </c>
      <c r="BC193" s="22">
        <v>0</v>
      </c>
      <c r="BD193" s="22">
        <v>0</v>
      </c>
      <c r="BE193" s="23">
        <v>0</v>
      </c>
      <c r="BF193" s="21">
        <v>2101.448544622533</v>
      </c>
      <c r="BG193" s="22">
        <v>59.29800316593333</v>
      </c>
      <c r="BH193" s="22">
        <v>0.13329751123333336</v>
      </c>
      <c r="BI193" s="22">
        <v>0</v>
      </c>
      <c r="BJ193" s="23">
        <v>240.10631423656667</v>
      </c>
      <c r="BK193" s="24">
        <f t="shared" si="16"/>
        <v>7630.098648439516</v>
      </c>
    </row>
    <row r="194" spans="1:63" s="25" customFormat="1" ht="15">
      <c r="A194" s="20"/>
      <c r="B194" s="7" t="s">
        <v>252</v>
      </c>
      <c r="C194" s="21">
        <v>0</v>
      </c>
      <c r="D194" s="22">
        <v>0.6302150430999998</v>
      </c>
      <c r="E194" s="22">
        <v>0</v>
      </c>
      <c r="F194" s="22">
        <v>0</v>
      </c>
      <c r="G194" s="23">
        <v>0</v>
      </c>
      <c r="H194" s="21">
        <v>105.16272190546665</v>
      </c>
      <c r="I194" s="22">
        <v>15.82485531793333</v>
      </c>
      <c r="J194" s="22">
        <v>0</v>
      </c>
      <c r="K194" s="22">
        <v>0</v>
      </c>
      <c r="L194" s="23">
        <v>32.10974310296667</v>
      </c>
      <c r="M194" s="21">
        <v>0</v>
      </c>
      <c r="N194" s="22">
        <v>0</v>
      </c>
      <c r="O194" s="22">
        <v>0</v>
      </c>
      <c r="P194" s="22">
        <v>0</v>
      </c>
      <c r="Q194" s="23">
        <v>0</v>
      </c>
      <c r="R194" s="21">
        <v>46.84604499723335</v>
      </c>
      <c r="S194" s="22">
        <v>0.5372709698333333</v>
      </c>
      <c r="T194" s="22">
        <v>0</v>
      </c>
      <c r="U194" s="22">
        <v>0</v>
      </c>
      <c r="V194" s="23">
        <v>4.705367741799999</v>
      </c>
      <c r="W194" s="21">
        <v>0</v>
      </c>
      <c r="X194" s="22">
        <v>0</v>
      </c>
      <c r="Y194" s="22">
        <v>0</v>
      </c>
      <c r="Z194" s="22">
        <v>0</v>
      </c>
      <c r="AA194" s="23">
        <v>0</v>
      </c>
      <c r="AB194" s="21">
        <v>0</v>
      </c>
      <c r="AC194" s="22">
        <v>0</v>
      </c>
      <c r="AD194" s="22">
        <v>0</v>
      </c>
      <c r="AE194" s="22">
        <v>0</v>
      </c>
      <c r="AF194" s="23">
        <v>0</v>
      </c>
      <c r="AG194" s="21">
        <v>0</v>
      </c>
      <c r="AH194" s="22">
        <v>0</v>
      </c>
      <c r="AI194" s="22">
        <v>0</v>
      </c>
      <c r="AJ194" s="22">
        <v>0</v>
      </c>
      <c r="AK194" s="23">
        <v>0</v>
      </c>
      <c r="AL194" s="21">
        <v>0</v>
      </c>
      <c r="AM194" s="22">
        <v>0</v>
      </c>
      <c r="AN194" s="22">
        <v>0</v>
      </c>
      <c r="AO194" s="22">
        <v>0</v>
      </c>
      <c r="AP194" s="23">
        <v>0</v>
      </c>
      <c r="AQ194" s="21">
        <v>0</v>
      </c>
      <c r="AR194" s="22">
        <v>0</v>
      </c>
      <c r="AS194" s="22">
        <v>0</v>
      </c>
      <c r="AT194" s="22">
        <v>0</v>
      </c>
      <c r="AU194" s="23">
        <v>0</v>
      </c>
      <c r="AV194" s="21">
        <v>1243.635944792768</v>
      </c>
      <c r="AW194" s="22">
        <v>47.296974766640204</v>
      </c>
      <c r="AX194" s="22">
        <v>0</v>
      </c>
      <c r="AY194" s="22">
        <v>0</v>
      </c>
      <c r="AZ194" s="23">
        <v>275.16911074519993</v>
      </c>
      <c r="BA194" s="21">
        <v>0</v>
      </c>
      <c r="BB194" s="22">
        <v>0</v>
      </c>
      <c r="BC194" s="22">
        <v>0</v>
      </c>
      <c r="BD194" s="22">
        <v>0</v>
      </c>
      <c r="BE194" s="23">
        <v>0</v>
      </c>
      <c r="BF194" s="21">
        <v>725.0149689185001</v>
      </c>
      <c r="BG194" s="22">
        <v>12.578138014933334</v>
      </c>
      <c r="BH194" s="22">
        <v>0.007970208600000002</v>
      </c>
      <c r="BI194" s="22">
        <v>0</v>
      </c>
      <c r="BJ194" s="23">
        <v>71.77577508629999</v>
      </c>
      <c r="BK194" s="24">
        <f t="shared" si="16"/>
        <v>2581.295101611275</v>
      </c>
    </row>
    <row r="195" spans="1:63" s="25" customFormat="1" ht="15">
      <c r="A195" s="20"/>
      <c r="B195" s="7" t="s">
        <v>253</v>
      </c>
      <c r="C195" s="21">
        <v>0</v>
      </c>
      <c r="D195" s="22">
        <v>0.06946875093333331</v>
      </c>
      <c r="E195" s="22">
        <v>0</v>
      </c>
      <c r="F195" s="22">
        <v>0</v>
      </c>
      <c r="G195" s="23">
        <v>0</v>
      </c>
      <c r="H195" s="21">
        <v>15.590159438500002</v>
      </c>
      <c r="I195" s="22">
        <v>1.4139988884999994</v>
      </c>
      <c r="J195" s="22">
        <v>0</v>
      </c>
      <c r="K195" s="22">
        <v>0</v>
      </c>
      <c r="L195" s="23">
        <v>20.454789286766665</v>
      </c>
      <c r="M195" s="21">
        <v>0</v>
      </c>
      <c r="N195" s="22">
        <v>0</v>
      </c>
      <c r="O195" s="22">
        <v>0</v>
      </c>
      <c r="P195" s="22">
        <v>0</v>
      </c>
      <c r="Q195" s="23">
        <v>0</v>
      </c>
      <c r="R195" s="21">
        <v>7.756370942933334</v>
      </c>
      <c r="S195" s="22">
        <v>13.36883430973333</v>
      </c>
      <c r="T195" s="22">
        <v>0</v>
      </c>
      <c r="U195" s="22">
        <v>0</v>
      </c>
      <c r="V195" s="23">
        <v>2.4282423432</v>
      </c>
      <c r="W195" s="21">
        <v>0</v>
      </c>
      <c r="X195" s="22">
        <v>0</v>
      </c>
      <c r="Y195" s="22">
        <v>0</v>
      </c>
      <c r="Z195" s="22">
        <v>0</v>
      </c>
      <c r="AA195" s="23">
        <v>0</v>
      </c>
      <c r="AB195" s="21">
        <v>0</v>
      </c>
      <c r="AC195" s="22">
        <v>0</v>
      </c>
      <c r="AD195" s="22">
        <v>0</v>
      </c>
      <c r="AE195" s="22">
        <v>0</v>
      </c>
      <c r="AF195" s="23">
        <v>0</v>
      </c>
      <c r="AG195" s="21">
        <v>0</v>
      </c>
      <c r="AH195" s="22">
        <v>0</v>
      </c>
      <c r="AI195" s="22">
        <v>0</v>
      </c>
      <c r="AJ195" s="22">
        <v>0</v>
      </c>
      <c r="AK195" s="23">
        <v>0</v>
      </c>
      <c r="AL195" s="21">
        <v>0</v>
      </c>
      <c r="AM195" s="22">
        <v>0</v>
      </c>
      <c r="AN195" s="22">
        <v>0</v>
      </c>
      <c r="AO195" s="22">
        <v>0</v>
      </c>
      <c r="AP195" s="23">
        <v>0</v>
      </c>
      <c r="AQ195" s="21">
        <v>0</v>
      </c>
      <c r="AR195" s="22">
        <v>0</v>
      </c>
      <c r="AS195" s="22">
        <v>0</v>
      </c>
      <c r="AT195" s="22">
        <v>0</v>
      </c>
      <c r="AU195" s="23">
        <v>0</v>
      </c>
      <c r="AV195" s="21">
        <v>5.294822888966667</v>
      </c>
      <c r="AW195" s="22">
        <v>1.8293503189445477</v>
      </c>
      <c r="AX195" s="22">
        <v>0</v>
      </c>
      <c r="AY195" s="22">
        <v>0</v>
      </c>
      <c r="AZ195" s="23">
        <v>10.466104775033331</v>
      </c>
      <c r="BA195" s="21">
        <v>0</v>
      </c>
      <c r="BB195" s="22">
        <v>0</v>
      </c>
      <c r="BC195" s="22">
        <v>0</v>
      </c>
      <c r="BD195" s="22">
        <v>0</v>
      </c>
      <c r="BE195" s="23">
        <v>0</v>
      </c>
      <c r="BF195" s="21">
        <v>2.4498036492666673</v>
      </c>
      <c r="BG195" s="22">
        <v>0.2016172472</v>
      </c>
      <c r="BH195" s="22">
        <v>0</v>
      </c>
      <c r="BI195" s="22">
        <v>0</v>
      </c>
      <c r="BJ195" s="23">
        <v>0.9946836063333334</v>
      </c>
      <c r="BK195" s="24">
        <f t="shared" si="16"/>
        <v>82.31824644631122</v>
      </c>
    </row>
    <row r="196" spans="1:63" s="25" customFormat="1" ht="15">
      <c r="A196" s="20"/>
      <c r="B196" s="7" t="s">
        <v>262</v>
      </c>
      <c r="C196" s="21">
        <v>0</v>
      </c>
      <c r="D196" s="22">
        <v>2.925935</v>
      </c>
      <c r="E196" s="22">
        <v>0</v>
      </c>
      <c r="F196" s="22">
        <v>0</v>
      </c>
      <c r="G196" s="23">
        <v>0</v>
      </c>
      <c r="H196" s="21">
        <v>27.252313943933334</v>
      </c>
      <c r="I196" s="22">
        <v>7.686649453766667</v>
      </c>
      <c r="J196" s="22">
        <v>0</v>
      </c>
      <c r="K196" s="22">
        <v>0</v>
      </c>
      <c r="L196" s="23">
        <v>20.41632992783333</v>
      </c>
      <c r="M196" s="21">
        <v>0</v>
      </c>
      <c r="N196" s="22">
        <v>0</v>
      </c>
      <c r="O196" s="22">
        <v>0</v>
      </c>
      <c r="P196" s="22">
        <v>0</v>
      </c>
      <c r="Q196" s="23">
        <v>0</v>
      </c>
      <c r="R196" s="21">
        <v>16.398348262466662</v>
      </c>
      <c r="S196" s="22">
        <v>0.1948481913333333</v>
      </c>
      <c r="T196" s="22">
        <v>0</v>
      </c>
      <c r="U196" s="22">
        <v>0</v>
      </c>
      <c r="V196" s="23">
        <v>3.090775256933333</v>
      </c>
      <c r="W196" s="21">
        <v>0</v>
      </c>
      <c r="X196" s="22">
        <v>0</v>
      </c>
      <c r="Y196" s="22">
        <v>0</v>
      </c>
      <c r="Z196" s="22">
        <v>0</v>
      </c>
      <c r="AA196" s="23">
        <v>0</v>
      </c>
      <c r="AB196" s="21">
        <v>0</v>
      </c>
      <c r="AC196" s="22">
        <v>0</v>
      </c>
      <c r="AD196" s="22">
        <v>0</v>
      </c>
      <c r="AE196" s="22">
        <v>0</v>
      </c>
      <c r="AF196" s="23">
        <v>0</v>
      </c>
      <c r="AG196" s="21">
        <v>0</v>
      </c>
      <c r="AH196" s="22">
        <v>0</v>
      </c>
      <c r="AI196" s="22">
        <v>0</v>
      </c>
      <c r="AJ196" s="22">
        <v>0</v>
      </c>
      <c r="AK196" s="23">
        <v>0</v>
      </c>
      <c r="AL196" s="21">
        <v>0</v>
      </c>
      <c r="AM196" s="22">
        <v>0</v>
      </c>
      <c r="AN196" s="22">
        <v>0</v>
      </c>
      <c r="AO196" s="22">
        <v>0</v>
      </c>
      <c r="AP196" s="23">
        <v>0</v>
      </c>
      <c r="AQ196" s="21">
        <v>0</v>
      </c>
      <c r="AR196" s="22">
        <v>0</v>
      </c>
      <c r="AS196" s="22">
        <v>0</v>
      </c>
      <c r="AT196" s="22">
        <v>0</v>
      </c>
      <c r="AU196" s="23">
        <v>0</v>
      </c>
      <c r="AV196" s="21">
        <v>22.896347120599998</v>
      </c>
      <c r="AW196" s="22">
        <v>3.494384488597174</v>
      </c>
      <c r="AX196" s="22">
        <v>0</v>
      </c>
      <c r="AY196" s="22">
        <v>0</v>
      </c>
      <c r="AZ196" s="23">
        <v>23.40861340143333</v>
      </c>
      <c r="BA196" s="21">
        <v>0</v>
      </c>
      <c r="BB196" s="22">
        <v>0</v>
      </c>
      <c r="BC196" s="22">
        <v>0</v>
      </c>
      <c r="BD196" s="22">
        <v>0</v>
      </c>
      <c r="BE196" s="23">
        <v>0</v>
      </c>
      <c r="BF196" s="21">
        <v>10.273507271866666</v>
      </c>
      <c r="BG196" s="22">
        <v>0.9948738626</v>
      </c>
      <c r="BH196" s="22">
        <v>0</v>
      </c>
      <c r="BI196" s="22">
        <v>0</v>
      </c>
      <c r="BJ196" s="23">
        <v>4.1604151804333345</v>
      </c>
      <c r="BK196" s="24">
        <f t="shared" si="16"/>
        <v>143.1933413617972</v>
      </c>
    </row>
    <row r="197" spans="1:63" s="30" customFormat="1" ht="15">
      <c r="A197" s="20"/>
      <c r="B197" s="8" t="s">
        <v>12</v>
      </c>
      <c r="C197" s="26">
        <f aca="true" t="shared" si="17" ref="C197:AH197">SUM(C171:C196)</f>
        <v>0</v>
      </c>
      <c r="D197" s="27">
        <f t="shared" si="17"/>
        <v>158.84284751416675</v>
      </c>
      <c r="E197" s="27">
        <f t="shared" si="17"/>
        <v>0</v>
      </c>
      <c r="F197" s="27">
        <f t="shared" si="17"/>
        <v>0</v>
      </c>
      <c r="G197" s="28">
        <f t="shared" si="17"/>
        <v>0</v>
      </c>
      <c r="H197" s="26">
        <f t="shared" si="17"/>
        <v>2106.6143165645</v>
      </c>
      <c r="I197" s="27">
        <f t="shared" si="17"/>
        <v>3352.9535252368337</v>
      </c>
      <c r="J197" s="27">
        <f t="shared" si="17"/>
        <v>37.54608677339999</v>
      </c>
      <c r="K197" s="27">
        <f t="shared" si="17"/>
        <v>231.93690204900003</v>
      </c>
      <c r="L197" s="28">
        <f t="shared" si="17"/>
        <v>2520.5992583566663</v>
      </c>
      <c r="M197" s="26">
        <f t="shared" si="17"/>
        <v>0</v>
      </c>
      <c r="N197" s="27">
        <f t="shared" si="17"/>
        <v>0</v>
      </c>
      <c r="O197" s="27">
        <f t="shared" si="17"/>
        <v>0</v>
      </c>
      <c r="P197" s="27">
        <f t="shared" si="17"/>
        <v>0</v>
      </c>
      <c r="Q197" s="28">
        <f t="shared" si="17"/>
        <v>0</v>
      </c>
      <c r="R197" s="26">
        <f t="shared" si="17"/>
        <v>1036.8572345685998</v>
      </c>
      <c r="S197" s="27">
        <f t="shared" si="17"/>
        <v>286.3279552383333</v>
      </c>
      <c r="T197" s="27">
        <f t="shared" si="17"/>
        <v>4.118356289366665</v>
      </c>
      <c r="U197" s="27">
        <f t="shared" si="17"/>
        <v>0</v>
      </c>
      <c r="V197" s="28">
        <f t="shared" si="17"/>
        <v>423.0303447617334</v>
      </c>
      <c r="W197" s="26">
        <f t="shared" si="17"/>
        <v>0</v>
      </c>
      <c r="X197" s="27">
        <f t="shared" si="17"/>
        <v>0</v>
      </c>
      <c r="Y197" s="27">
        <f t="shared" si="17"/>
        <v>0</v>
      </c>
      <c r="Z197" s="27">
        <f t="shared" si="17"/>
        <v>0</v>
      </c>
      <c r="AA197" s="28">
        <f t="shared" si="17"/>
        <v>0</v>
      </c>
      <c r="AB197" s="26">
        <f t="shared" si="17"/>
        <v>0</v>
      </c>
      <c r="AC197" s="27">
        <f t="shared" si="17"/>
        <v>0</v>
      </c>
      <c r="AD197" s="27">
        <f t="shared" si="17"/>
        <v>0</v>
      </c>
      <c r="AE197" s="27">
        <f t="shared" si="17"/>
        <v>0</v>
      </c>
      <c r="AF197" s="28">
        <f t="shared" si="17"/>
        <v>0</v>
      </c>
      <c r="AG197" s="26">
        <f t="shared" si="17"/>
        <v>0</v>
      </c>
      <c r="AH197" s="27">
        <f t="shared" si="17"/>
        <v>0</v>
      </c>
      <c r="AI197" s="27">
        <f aca="true" t="shared" si="18" ref="AI197:BK197">SUM(AI171:AI196)</f>
        <v>0</v>
      </c>
      <c r="AJ197" s="27">
        <f t="shared" si="18"/>
        <v>0</v>
      </c>
      <c r="AK197" s="28">
        <f t="shared" si="18"/>
        <v>0</v>
      </c>
      <c r="AL197" s="26">
        <f t="shared" si="18"/>
        <v>0</v>
      </c>
      <c r="AM197" s="27">
        <f t="shared" si="18"/>
        <v>0</v>
      </c>
      <c r="AN197" s="27">
        <f t="shared" si="18"/>
        <v>0</v>
      </c>
      <c r="AO197" s="27">
        <f t="shared" si="18"/>
        <v>0</v>
      </c>
      <c r="AP197" s="28">
        <f t="shared" si="18"/>
        <v>0</v>
      </c>
      <c r="AQ197" s="26">
        <f t="shared" si="18"/>
        <v>0</v>
      </c>
      <c r="AR197" s="27">
        <f t="shared" si="18"/>
        <v>0</v>
      </c>
      <c r="AS197" s="27">
        <f t="shared" si="18"/>
        <v>0</v>
      </c>
      <c r="AT197" s="27">
        <f t="shared" si="18"/>
        <v>0</v>
      </c>
      <c r="AU197" s="28">
        <f t="shared" si="18"/>
        <v>0</v>
      </c>
      <c r="AV197" s="26">
        <f t="shared" si="18"/>
        <v>18009.53287184267</v>
      </c>
      <c r="AW197" s="27">
        <f t="shared" si="18"/>
        <v>3211.0160891138976</v>
      </c>
      <c r="AX197" s="27">
        <f t="shared" si="18"/>
        <v>4.270010799433333</v>
      </c>
      <c r="AY197" s="27">
        <f t="shared" si="18"/>
        <v>0.4314788043666667</v>
      </c>
      <c r="AZ197" s="28">
        <f t="shared" si="18"/>
        <v>13481.757862339204</v>
      </c>
      <c r="BA197" s="26">
        <f t="shared" si="18"/>
        <v>0</v>
      </c>
      <c r="BB197" s="27">
        <f t="shared" si="18"/>
        <v>0</v>
      </c>
      <c r="BC197" s="27">
        <f t="shared" si="18"/>
        <v>0</v>
      </c>
      <c r="BD197" s="27">
        <f t="shared" si="18"/>
        <v>0</v>
      </c>
      <c r="BE197" s="28">
        <f t="shared" si="18"/>
        <v>0</v>
      </c>
      <c r="BF197" s="26">
        <f t="shared" si="18"/>
        <v>10478.348805739668</v>
      </c>
      <c r="BG197" s="27">
        <f t="shared" si="18"/>
        <v>917.4874954669668</v>
      </c>
      <c r="BH197" s="27">
        <f t="shared" si="18"/>
        <v>4.732906875800001</v>
      </c>
      <c r="BI197" s="27">
        <f t="shared" si="18"/>
        <v>0</v>
      </c>
      <c r="BJ197" s="28">
        <f t="shared" si="18"/>
        <v>3080.3830284830324</v>
      </c>
      <c r="BK197" s="29">
        <f t="shared" si="18"/>
        <v>59346.787376817636</v>
      </c>
    </row>
    <row r="198" spans="1:63" s="30" customFormat="1" ht="15">
      <c r="A198" s="20"/>
      <c r="B198" s="8" t="s">
        <v>23</v>
      </c>
      <c r="C198" s="26">
        <f aca="true" t="shared" si="19" ref="C198:AH198">C197+C168</f>
        <v>0</v>
      </c>
      <c r="D198" s="27">
        <f t="shared" si="19"/>
        <v>159.3610818410334</v>
      </c>
      <c r="E198" s="27">
        <f t="shared" si="19"/>
        <v>0</v>
      </c>
      <c r="F198" s="27">
        <f t="shared" si="19"/>
        <v>0</v>
      </c>
      <c r="G198" s="28">
        <f t="shared" si="19"/>
        <v>0</v>
      </c>
      <c r="H198" s="26">
        <f t="shared" si="19"/>
        <v>2455.7111930803</v>
      </c>
      <c r="I198" s="27">
        <f t="shared" si="19"/>
        <v>3371.359338044667</v>
      </c>
      <c r="J198" s="27">
        <f t="shared" si="19"/>
        <v>37.54608677339999</v>
      </c>
      <c r="K198" s="27">
        <f t="shared" si="19"/>
        <v>231.93690204900003</v>
      </c>
      <c r="L198" s="28">
        <f t="shared" si="19"/>
        <v>2558.7363847644997</v>
      </c>
      <c r="M198" s="26">
        <f t="shared" si="19"/>
        <v>0</v>
      </c>
      <c r="N198" s="27">
        <f t="shared" si="19"/>
        <v>0</v>
      </c>
      <c r="O198" s="27">
        <f t="shared" si="19"/>
        <v>0</v>
      </c>
      <c r="P198" s="27">
        <f t="shared" si="19"/>
        <v>0</v>
      </c>
      <c r="Q198" s="28">
        <f t="shared" si="19"/>
        <v>0</v>
      </c>
      <c r="R198" s="26">
        <f t="shared" si="19"/>
        <v>1261.5637814730999</v>
      </c>
      <c r="S198" s="27">
        <f t="shared" si="19"/>
        <v>292.84398115346664</v>
      </c>
      <c r="T198" s="27">
        <f t="shared" si="19"/>
        <v>4.118356289366665</v>
      </c>
      <c r="U198" s="27">
        <f t="shared" si="19"/>
        <v>0</v>
      </c>
      <c r="V198" s="28">
        <f t="shared" si="19"/>
        <v>437.2573095343667</v>
      </c>
      <c r="W198" s="26">
        <f t="shared" si="19"/>
        <v>0</v>
      </c>
      <c r="X198" s="27">
        <f t="shared" si="19"/>
        <v>0</v>
      </c>
      <c r="Y198" s="27">
        <f t="shared" si="19"/>
        <v>0</v>
      </c>
      <c r="Z198" s="27">
        <f t="shared" si="19"/>
        <v>0</v>
      </c>
      <c r="AA198" s="28">
        <f t="shared" si="19"/>
        <v>0</v>
      </c>
      <c r="AB198" s="26">
        <f t="shared" si="19"/>
        <v>0</v>
      </c>
      <c r="AC198" s="27">
        <f t="shared" si="19"/>
        <v>0</v>
      </c>
      <c r="AD198" s="27">
        <f t="shared" si="19"/>
        <v>0</v>
      </c>
      <c r="AE198" s="27">
        <f t="shared" si="19"/>
        <v>0</v>
      </c>
      <c r="AF198" s="28">
        <f t="shared" si="19"/>
        <v>0</v>
      </c>
      <c r="AG198" s="26">
        <f t="shared" si="19"/>
        <v>0</v>
      </c>
      <c r="AH198" s="27">
        <f t="shared" si="19"/>
        <v>0</v>
      </c>
      <c r="AI198" s="27">
        <f aca="true" t="shared" si="20" ref="AI198:BK198">AI197+AI168</f>
        <v>0</v>
      </c>
      <c r="AJ198" s="27">
        <f t="shared" si="20"/>
        <v>0</v>
      </c>
      <c r="AK198" s="28">
        <f t="shared" si="20"/>
        <v>0</v>
      </c>
      <c r="AL198" s="26">
        <f t="shared" si="20"/>
        <v>0</v>
      </c>
      <c r="AM198" s="27">
        <f t="shared" si="20"/>
        <v>0</v>
      </c>
      <c r="AN198" s="27">
        <f t="shared" si="20"/>
        <v>0</v>
      </c>
      <c r="AO198" s="27">
        <f t="shared" si="20"/>
        <v>0</v>
      </c>
      <c r="AP198" s="28">
        <f t="shared" si="20"/>
        <v>0</v>
      </c>
      <c r="AQ198" s="26">
        <f t="shared" si="20"/>
        <v>0</v>
      </c>
      <c r="AR198" s="27">
        <f t="shared" si="20"/>
        <v>0</v>
      </c>
      <c r="AS198" s="27">
        <f t="shared" si="20"/>
        <v>0</v>
      </c>
      <c r="AT198" s="27">
        <f t="shared" si="20"/>
        <v>0</v>
      </c>
      <c r="AU198" s="28">
        <f t="shared" si="20"/>
        <v>0</v>
      </c>
      <c r="AV198" s="26">
        <f t="shared" si="20"/>
        <v>21457.3446011476</v>
      </c>
      <c r="AW198" s="27">
        <f t="shared" si="20"/>
        <v>3450.1714517057867</v>
      </c>
      <c r="AX198" s="27">
        <f t="shared" si="20"/>
        <v>4.271224179133333</v>
      </c>
      <c r="AY198" s="27">
        <f t="shared" si="20"/>
        <v>0.4314788043666667</v>
      </c>
      <c r="AZ198" s="28">
        <f t="shared" si="20"/>
        <v>14174.942467674437</v>
      </c>
      <c r="BA198" s="26">
        <f t="shared" si="20"/>
        <v>0</v>
      </c>
      <c r="BB198" s="27">
        <f t="shared" si="20"/>
        <v>0</v>
      </c>
      <c r="BC198" s="27">
        <f t="shared" si="20"/>
        <v>0</v>
      </c>
      <c r="BD198" s="27">
        <f t="shared" si="20"/>
        <v>0</v>
      </c>
      <c r="BE198" s="28">
        <f t="shared" si="20"/>
        <v>0</v>
      </c>
      <c r="BF198" s="26">
        <f t="shared" si="20"/>
        <v>13159.529808080868</v>
      </c>
      <c r="BG198" s="27">
        <f t="shared" si="20"/>
        <v>1047.0514580344334</v>
      </c>
      <c r="BH198" s="27">
        <f t="shared" si="20"/>
        <v>4.732906875800001</v>
      </c>
      <c r="BI198" s="27">
        <f t="shared" si="20"/>
        <v>0</v>
      </c>
      <c r="BJ198" s="28">
        <f t="shared" si="20"/>
        <v>3343.6072769806324</v>
      </c>
      <c r="BK198" s="28">
        <f t="shared" si="20"/>
        <v>67452.51708848626</v>
      </c>
    </row>
    <row r="199" spans="3:63" ht="15" customHeight="1"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</row>
    <row r="200" spans="1:63" s="25" customFormat="1" ht="15">
      <c r="A200" s="20" t="s">
        <v>24</v>
      </c>
      <c r="B200" s="12" t="s">
        <v>25</v>
      </c>
      <c r="C200" s="21"/>
      <c r="D200" s="22"/>
      <c r="E200" s="22"/>
      <c r="F200" s="22"/>
      <c r="G200" s="23"/>
      <c r="H200" s="21"/>
      <c r="I200" s="22"/>
      <c r="J200" s="22"/>
      <c r="K200" s="22"/>
      <c r="L200" s="23"/>
      <c r="M200" s="21"/>
      <c r="N200" s="22"/>
      <c r="O200" s="22"/>
      <c r="P200" s="22"/>
      <c r="Q200" s="23"/>
      <c r="R200" s="21"/>
      <c r="S200" s="22"/>
      <c r="T200" s="22"/>
      <c r="U200" s="22"/>
      <c r="V200" s="23"/>
      <c r="W200" s="21"/>
      <c r="X200" s="22"/>
      <c r="Y200" s="22"/>
      <c r="Z200" s="22"/>
      <c r="AA200" s="23"/>
      <c r="AB200" s="21"/>
      <c r="AC200" s="22"/>
      <c r="AD200" s="22"/>
      <c r="AE200" s="22"/>
      <c r="AF200" s="23"/>
      <c r="AG200" s="21"/>
      <c r="AH200" s="22"/>
      <c r="AI200" s="22"/>
      <c r="AJ200" s="22"/>
      <c r="AK200" s="23"/>
      <c r="AL200" s="21"/>
      <c r="AM200" s="22"/>
      <c r="AN200" s="22"/>
      <c r="AO200" s="22"/>
      <c r="AP200" s="23"/>
      <c r="AQ200" s="21"/>
      <c r="AR200" s="22"/>
      <c r="AS200" s="22"/>
      <c r="AT200" s="22"/>
      <c r="AU200" s="23"/>
      <c r="AV200" s="21"/>
      <c r="AW200" s="22"/>
      <c r="AX200" s="22"/>
      <c r="AY200" s="22"/>
      <c r="AZ200" s="23"/>
      <c r="BA200" s="21"/>
      <c r="BB200" s="22"/>
      <c r="BC200" s="22"/>
      <c r="BD200" s="22"/>
      <c r="BE200" s="23"/>
      <c r="BF200" s="21"/>
      <c r="BG200" s="22"/>
      <c r="BH200" s="22"/>
      <c r="BI200" s="22"/>
      <c r="BJ200" s="23"/>
      <c r="BK200" s="24"/>
    </row>
    <row r="201" spans="1:63" s="25" customFormat="1" ht="15">
      <c r="A201" s="20" t="s">
        <v>7</v>
      </c>
      <c r="B201" s="8" t="s">
        <v>26</v>
      </c>
      <c r="C201" s="21"/>
      <c r="D201" s="22"/>
      <c r="E201" s="22"/>
      <c r="F201" s="22"/>
      <c r="G201" s="23"/>
      <c r="H201" s="21"/>
      <c r="I201" s="22"/>
      <c r="J201" s="22"/>
      <c r="K201" s="22"/>
      <c r="L201" s="23"/>
      <c r="M201" s="21"/>
      <c r="N201" s="22"/>
      <c r="O201" s="22"/>
      <c r="P201" s="22"/>
      <c r="Q201" s="23"/>
      <c r="R201" s="21"/>
      <c r="S201" s="22"/>
      <c r="T201" s="22"/>
      <c r="U201" s="22"/>
      <c r="V201" s="23"/>
      <c r="W201" s="21"/>
      <c r="X201" s="22"/>
      <c r="Y201" s="22"/>
      <c r="Z201" s="22"/>
      <c r="AA201" s="23"/>
      <c r="AB201" s="21"/>
      <c r="AC201" s="22"/>
      <c r="AD201" s="22"/>
      <c r="AE201" s="22"/>
      <c r="AF201" s="23"/>
      <c r="AG201" s="21"/>
      <c r="AH201" s="22"/>
      <c r="AI201" s="22"/>
      <c r="AJ201" s="22"/>
      <c r="AK201" s="23"/>
      <c r="AL201" s="21"/>
      <c r="AM201" s="22"/>
      <c r="AN201" s="22"/>
      <c r="AO201" s="22"/>
      <c r="AP201" s="23"/>
      <c r="AQ201" s="21"/>
      <c r="AR201" s="22"/>
      <c r="AS201" s="22"/>
      <c r="AT201" s="22"/>
      <c r="AU201" s="23"/>
      <c r="AV201" s="21"/>
      <c r="AW201" s="22"/>
      <c r="AX201" s="22"/>
      <c r="AY201" s="22"/>
      <c r="AZ201" s="23"/>
      <c r="BA201" s="21"/>
      <c r="BB201" s="22"/>
      <c r="BC201" s="22"/>
      <c r="BD201" s="22"/>
      <c r="BE201" s="23"/>
      <c r="BF201" s="21"/>
      <c r="BG201" s="22"/>
      <c r="BH201" s="22"/>
      <c r="BI201" s="22"/>
      <c r="BJ201" s="23"/>
      <c r="BK201" s="24"/>
    </row>
    <row r="202" spans="1:63" s="25" customFormat="1" ht="15">
      <c r="A202" s="20"/>
      <c r="B202" s="13" t="s">
        <v>254</v>
      </c>
      <c r="C202" s="21">
        <v>0</v>
      </c>
      <c r="D202" s="22">
        <v>0.022941379999999987</v>
      </c>
      <c r="E202" s="22">
        <v>0</v>
      </c>
      <c r="F202" s="22">
        <v>0</v>
      </c>
      <c r="G202" s="23">
        <v>0</v>
      </c>
      <c r="H202" s="21">
        <v>0.08217685116666666</v>
      </c>
      <c r="I202" s="22">
        <v>0.09980427</v>
      </c>
      <c r="J202" s="22">
        <v>0.001961510999999999</v>
      </c>
      <c r="K202" s="22">
        <v>0</v>
      </c>
      <c r="L202" s="23">
        <v>0.16138839883333334</v>
      </c>
      <c r="M202" s="21">
        <v>0</v>
      </c>
      <c r="N202" s="22">
        <v>0</v>
      </c>
      <c r="O202" s="22">
        <v>0</v>
      </c>
      <c r="P202" s="22">
        <v>0</v>
      </c>
      <c r="Q202" s="23">
        <v>0</v>
      </c>
      <c r="R202" s="21">
        <v>0.04123960000000001</v>
      </c>
      <c r="S202" s="22">
        <v>0.10433883500000002</v>
      </c>
      <c r="T202" s="22">
        <v>0</v>
      </c>
      <c r="U202" s="22">
        <v>0</v>
      </c>
      <c r="V202" s="23">
        <v>0.04783501799999999</v>
      </c>
      <c r="W202" s="21">
        <v>0</v>
      </c>
      <c r="X202" s="22">
        <v>0</v>
      </c>
      <c r="Y202" s="22">
        <v>0</v>
      </c>
      <c r="Z202" s="22">
        <v>0</v>
      </c>
      <c r="AA202" s="23">
        <v>0</v>
      </c>
      <c r="AB202" s="21">
        <v>0</v>
      </c>
      <c r="AC202" s="22">
        <v>0</v>
      </c>
      <c r="AD202" s="22">
        <v>0</v>
      </c>
      <c r="AE202" s="22">
        <v>0</v>
      </c>
      <c r="AF202" s="23">
        <v>0</v>
      </c>
      <c r="AG202" s="21">
        <v>0</v>
      </c>
      <c r="AH202" s="22">
        <v>0</v>
      </c>
      <c r="AI202" s="22">
        <v>0</v>
      </c>
      <c r="AJ202" s="22">
        <v>0</v>
      </c>
      <c r="AK202" s="23">
        <v>0</v>
      </c>
      <c r="AL202" s="21">
        <v>0</v>
      </c>
      <c r="AM202" s="22">
        <v>0</v>
      </c>
      <c r="AN202" s="22">
        <v>0</v>
      </c>
      <c r="AO202" s="22">
        <v>0</v>
      </c>
      <c r="AP202" s="23">
        <v>0</v>
      </c>
      <c r="AQ202" s="21">
        <v>0</v>
      </c>
      <c r="AR202" s="22">
        <v>0</v>
      </c>
      <c r="AS202" s="22">
        <v>0</v>
      </c>
      <c r="AT202" s="22">
        <v>0</v>
      </c>
      <c r="AU202" s="23">
        <v>0</v>
      </c>
      <c r="AV202" s="21">
        <v>1.4979812362333322</v>
      </c>
      <c r="AW202" s="22">
        <v>0.6127842774734933</v>
      </c>
      <c r="AX202" s="22">
        <v>0.0001249540000000001</v>
      </c>
      <c r="AY202" s="22">
        <v>0</v>
      </c>
      <c r="AZ202" s="23">
        <v>4.093673838566669</v>
      </c>
      <c r="BA202" s="21">
        <v>0</v>
      </c>
      <c r="BB202" s="22">
        <v>0</v>
      </c>
      <c r="BC202" s="22">
        <v>0</v>
      </c>
      <c r="BD202" s="22">
        <v>0</v>
      </c>
      <c r="BE202" s="23">
        <v>0</v>
      </c>
      <c r="BF202" s="21">
        <v>1.0037392787</v>
      </c>
      <c r="BG202" s="22">
        <v>0.20095027699999998</v>
      </c>
      <c r="BH202" s="22">
        <v>0.004887836000000001</v>
      </c>
      <c r="BI202" s="22">
        <v>0</v>
      </c>
      <c r="BJ202" s="23">
        <v>1.351401698166667</v>
      </c>
      <c r="BK202" s="24">
        <f>SUM(C202:BJ202)</f>
        <v>9.327229260140161</v>
      </c>
    </row>
    <row r="203" spans="1:63" s="25" customFormat="1" ht="15">
      <c r="A203" s="20"/>
      <c r="B203" s="13" t="s">
        <v>255</v>
      </c>
      <c r="C203" s="21">
        <v>0</v>
      </c>
      <c r="D203" s="22">
        <v>18.077705025433335</v>
      </c>
      <c r="E203" s="22">
        <v>0</v>
      </c>
      <c r="F203" s="22">
        <v>0</v>
      </c>
      <c r="G203" s="23">
        <v>0</v>
      </c>
      <c r="H203" s="21">
        <v>53.216480560233336</v>
      </c>
      <c r="I203" s="22">
        <v>56.36281112980001</v>
      </c>
      <c r="J203" s="22">
        <v>0</v>
      </c>
      <c r="K203" s="22">
        <v>0</v>
      </c>
      <c r="L203" s="23">
        <v>88.19616351196666</v>
      </c>
      <c r="M203" s="21">
        <v>0</v>
      </c>
      <c r="N203" s="22">
        <v>0</v>
      </c>
      <c r="O203" s="22">
        <v>0</v>
      </c>
      <c r="P203" s="22">
        <v>0</v>
      </c>
      <c r="Q203" s="23">
        <v>0</v>
      </c>
      <c r="R203" s="21">
        <v>27.393485996899987</v>
      </c>
      <c r="S203" s="22">
        <v>75.84268059943335</v>
      </c>
      <c r="T203" s="22">
        <v>0</v>
      </c>
      <c r="U203" s="22">
        <v>0</v>
      </c>
      <c r="V203" s="23">
        <v>30.83499506493333</v>
      </c>
      <c r="W203" s="21">
        <v>0</v>
      </c>
      <c r="X203" s="22">
        <v>0</v>
      </c>
      <c r="Y203" s="22">
        <v>0</v>
      </c>
      <c r="Z203" s="22">
        <v>0</v>
      </c>
      <c r="AA203" s="23">
        <v>0</v>
      </c>
      <c r="AB203" s="21">
        <v>0</v>
      </c>
      <c r="AC203" s="22">
        <v>0</v>
      </c>
      <c r="AD203" s="22">
        <v>0</v>
      </c>
      <c r="AE203" s="22">
        <v>0</v>
      </c>
      <c r="AF203" s="23">
        <v>0</v>
      </c>
      <c r="AG203" s="21">
        <v>0</v>
      </c>
      <c r="AH203" s="22">
        <v>0</v>
      </c>
      <c r="AI203" s="22">
        <v>0</v>
      </c>
      <c r="AJ203" s="22">
        <v>0</v>
      </c>
      <c r="AK203" s="23">
        <v>0</v>
      </c>
      <c r="AL203" s="21">
        <v>0</v>
      </c>
      <c r="AM203" s="22">
        <v>0</v>
      </c>
      <c r="AN203" s="22">
        <v>0</v>
      </c>
      <c r="AO203" s="22">
        <v>0</v>
      </c>
      <c r="AP203" s="23">
        <v>0</v>
      </c>
      <c r="AQ203" s="21">
        <v>0</v>
      </c>
      <c r="AR203" s="22">
        <v>0</v>
      </c>
      <c r="AS203" s="22">
        <v>0</v>
      </c>
      <c r="AT203" s="22">
        <v>0</v>
      </c>
      <c r="AU203" s="23">
        <v>0</v>
      </c>
      <c r="AV203" s="21">
        <v>938.6246697436665</v>
      </c>
      <c r="AW203" s="22">
        <v>273.775314239707</v>
      </c>
      <c r="AX203" s="22">
        <v>0.016233084399999997</v>
      </c>
      <c r="AY203" s="22">
        <v>0</v>
      </c>
      <c r="AZ203" s="23">
        <v>1915.9030351783665</v>
      </c>
      <c r="BA203" s="21">
        <v>0</v>
      </c>
      <c r="BB203" s="22">
        <v>0</v>
      </c>
      <c r="BC203" s="22">
        <v>0</v>
      </c>
      <c r="BD203" s="22">
        <v>0</v>
      </c>
      <c r="BE203" s="23">
        <v>0</v>
      </c>
      <c r="BF203" s="21">
        <v>645.2070079513998</v>
      </c>
      <c r="BG203" s="22">
        <v>74.18977510236667</v>
      </c>
      <c r="BH203" s="22">
        <v>3.8320863793666664</v>
      </c>
      <c r="BI203" s="22">
        <v>0</v>
      </c>
      <c r="BJ203" s="23">
        <v>698.9288720434001</v>
      </c>
      <c r="BK203" s="24">
        <f>SUM(C203:BJ203)</f>
        <v>4900.401315611374</v>
      </c>
    </row>
    <row r="204" spans="1:63" s="30" customFormat="1" ht="15">
      <c r="A204" s="20"/>
      <c r="B204" s="8" t="s">
        <v>27</v>
      </c>
      <c r="C204" s="26">
        <f>SUM(C202:C203)</f>
        <v>0</v>
      </c>
      <c r="D204" s="26">
        <f aca="true" t="shared" si="21" ref="D204:BK204">SUM(D202:D203)</f>
        <v>18.100646405433334</v>
      </c>
      <c r="E204" s="26">
        <f t="shared" si="21"/>
        <v>0</v>
      </c>
      <c r="F204" s="26">
        <f t="shared" si="21"/>
        <v>0</v>
      </c>
      <c r="G204" s="26">
        <f t="shared" si="21"/>
        <v>0</v>
      </c>
      <c r="H204" s="26">
        <f t="shared" si="21"/>
        <v>53.2986574114</v>
      </c>
      <c r="I204" s="26">
        <f t="shared" si="21"/>
        <v>56.46261539980001</v>
      </c>
      <c r="J204" s="26">
        <f t="shared" si="21"/>
        <v>0.001961510999999999</v>
      </c>
      <c r="K204" s="26">
        <f t="shared" si="21"/>
        <v>0</v>
      </c>
      <c r="L204" s="26">
        <f t="shared" si="21"/>
        <v>88.3575519108</v>
      </c>
      <c r="M204" s="26">
        <f t="shared" si="21"/>
        <v>0</v>
      </c>
      <c r="N204" s="26">
        <f t="shared" si="21"/>
        <v>0</v>
      </c>
      <c r="O204" s="26">
        <f t="shared" si="21"/>
        <v>0</v>
      </c>
      <c r="P204" s="26">
        <f t="shared" si="21"/>
        <v>0</v>
      </c>
      <c r="Q204" s="26">
        <f t="shared" si="21"/>
        <v>0</v>
      </c>
      <c r="R204" s="26">
        <f t="shared" si="21"/>
        <v>27.434725596899987</v>
      </c>
      <c r="S204" s="26">
        <f t="shared" si="21"/>
        <v>75.94701943443334</v>
      </c>
      <c r="T204" s="26">
        <f t="shared" si="21"/>
        <v>0</v>
      </c>
      <c r="U204" s="26">
        <f t="shared" si="21"/>
        <v>0</v>
      </c>
      <c r="V204" s="26">
        <f t="shared" si="21"/>
        <v>30.88283008293333</v>
      </c>
      <c r="W204" s="26">
        <f t="shared" si="21"/>
        <v>0</v>
      </c>
      <c r="X204" s="26">
        <f t="shared" si="21"/>
        <v>0</v>
      </c>
      <c r="Y204" s="26">
        <f t="shared" si="21"/>
        <v>0</v>
      </c>
      <c r="Z204" s="26">
        <f t="shared" si="21"/>
        <v>0</v>
      </c>
      <c r="AA204" s="26">
        <f t="shared" si="21"/>
        <v>0</v>
      </c>
      <c r="AB204" s="26">
        <f t="shared" si="21"/>
        <v>0</v>
      </c>
      <c r="AC204" s="26">
        <f t="shared" si="21"/>
        <v>0</v>
      </c>
      <c r="AD204" s="26">
        <f t="shared" si="21"/>
        <v>0</v>
      </c>
      <c r="AE204" s="26">
        <f t="shared" si="21"/>
        <v>0</v>
      </c>
      <c r="AF204" s="26">
        <f t="shared" si="21"/>
        <v>0</v>
      </c>
      <c r="AG204" s="26">
        <f t="shared" si="21"/>
        <v>0</v>
      </c>
      <c r="AH204" s="26">
        <f t="shared" si="21"/>
        <v>0</v>
      </c>
      <c r="AI204" s="26">
        <f t="shared" si="21"/>
        <v>0</v>
      </c>
      <c r="AJ204" s="26">
        <f t="shared" si="21"/>
        <v>0</v>
      </c>
      <c r="AK204" s="26">
        <f t="shared" si="21"/>
        <v>0</v>
      </c>
      <c r="AL204" s="26">
        <f t="shared" si="21"/>
        <v>0</v>
      </c>
      <c r="AM204" s="26">
        <f t="shared" si="21"/>
        <v>0</v>
      </c>
      <c r="AN204" s="26">
        <f t="shared" si="21"/>
        <v>0</v>
      </c>
      <c r="AO204" s="26">
        <f t="shared" si="21"/>
        <v>0</v>
      </c>
      <c r="AP204" s="26">
        <f t="shared" si="21"/>
        <v>0</v>
      </c>
      <c r="AQ204" s="26">
        <f t="shared" si="21"/>
        <v>0</v>
      </c>
      <c r="AR204" s="26">
        <f t="shared" si="21"/>
        <v>0</v>
      </c>
      <c r="AS204" s="26">
        <f t="shared" si="21"/>
        <v>0</v>
      </c>
      <c r="AT204" s="26">
        <f t="shared" si="21"/>
        <v>0</v>
      </c>
      <c r="AU204" s="26">
        <f t="shared" si="21"/>
        <v>0</v>
      </c>
      <c r="AV204" s="26">
        <f t="shared" si="21"/>
        <v>940.1226509798998</v>
      </c>
      <c r="AW204" s="26">
        <f t="shared" si="21"/>
        <v>274.3880985171805</v>
      </c>
      <c r="AX204" s="26">
        <f t="shared" si="21"/>
        <v>0.016358038399999997</v>
      </c>
      <c r="AY204" s="26">
        <f t="shared" si="21"/>
        <v>0</v>
      </c>
      <c r="AZ204" s="26">
        <f t="shared" si="21"/>
        <v>1919.9967090169332</v>
      </c>
      <c r="BA204" s="26">
        <f t="shared" si="21"/>
        <v>0</v>
      </c>
      <c r="BB204" s="26">
        <f t="shared" si="21"/>
        <v>0</v>
      </c>
      <c r="BC204" s="26">
        <f t="shared" si="21"/>
        <v>0</v>
      </c>
      <c r="BD204" s="26">
        <f t="shared" si="21"/>
        <v>0</v>
      </c>
      <c r="BE204" s="26">
        <f t="shared" si="21"/>
        <v>0</v>
      </c>
      <c r="BF204" s="26">
        <f t="shared" si="21"/>
        <v>646.2107472300997</v>
      </c>
      <c r="BG204" s="26">
        <f t="shared" si="21"/>
        <v>74.39072537936667</v>
      </c>
      <c r="BH204" s="26">
        <f t="shared" si="21"/>
        <v>3.8369742153666664</v>
      </c>
      <c r="BI204" s="26">
        <f t="shared" si="21"/>
        <v>0</v>
      </c>
      <c r="BJ204" s="26">
        <f t="shared" si="21"/>
        <v>700.2802737415668</v>
      </c>
      <c r="BK204" s="26">
        <f t="shared" si="21"/>
        <v>4909.728544871515</v>
      </c>
    </row>
    <row r="205" spans="3:63" ht="15" customHeight="1"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</row>
    <row r="206" spans="1:63" s="25" customFormat="1" ht="15">
      <c r="A206" s="20" t="s">
        <v>38</v>
      </c>
      <c r="B206" s="10" t="s">
        <v>39</v>
      </c>
      <c r="C206" s="32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4"/>
    </row>
    <row r="207" spans="1:63" s="25" customFormat="1" ht="15">
      <c r="A207" s="20" t="s">
        <v>7</v>
      </c>
      <c r="B207" s="14" t="s">
        <v>40</v>
      </c>
      <c r="C207" s="32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4"/>
    </row>
    <row r="208" spans="1:63" s="25" customFormat="1" ht="15">
      <c r="A208" s="20"/>
      <c r="B208" s="7" t="s">
        <v>256</v>
      </c>
      <c r="C208" s="21">
        <v>0</v>
      </c>
      <c r="D208" s="22">
        <v>0.896507580832383</v>
      </c>
      <c r="E208" s="22">
        <v>0</v>
      </c>
      <c r="F208" s="22">
        <v>0</v>
      </c>
      <c r="G208" s="23">
        <v>0</v>
      </c>
      <c r="H208" s="21">
        <v>375.2861</v>
      </c>
      <c r="I208" s="22">
        <v>1300.9169897427873</v>
      </c>
      <c r="J208" s="22">
        <v>9.7363</v>
      </c>
      <c r="K208" s="22">
        <v>0</v>
      </c>
      <c r="L208" s="23">
        <v>1850.5036</v>
      </c>
      <c r="M208" s="21">
        <v>0</v>
      </c>
      <c r="N208" s="22">
        <v>0</v>
      </c>
      <c r="O208" s="22">
        <v>0</v>
      </c>
      <c r="P208" s="22">
        <v>0</v>
      </c>
      <c r="Q208" s="23">
        <v>0</v>
      </c>
      <c r="R208" s="21">
        <v>151.8126</v>
      </c>
      <c r="S208" s="22">
        <v>87.16659999999999</v>
      </c>
      <c r="T208" s="22">
        <v>0.0055</v>
      </c>
      <c r="U208" s="22">
        <v>0</v>
      </c>
      <c r="V208" s="23">
        <v>296.25610000000006</v>
      </c>
      <c r="W208" s="21">
        <v>0</v>
      </c>
      <c r="X208" s="22">
        <v>0</v>
      </c>
      <c r="Y208" s="22">
        <v>0</v>
      </c>
      <c r="Z208" s="22">
        <v>0</v>
      </c>
      <c r="AA208" s="23">
        <v>0</v>
      </c>
      <c r="AB208" s="21">
        <v>0</v>
      </c>
      <c r="AC208" s="22">
        <v>0</v>
      </c>
      <c r="AD208" s="22">
        <v>0</v>
      </c>
      <c r="AE208" s="22">
        <v>0</v>
      </c>
      <c r="AF208" s="23">
        <v>0</v>
      </c>
      <c r="AG208" s="21">
        <v>0</v>
      </c>
      <c r="AH208" s="22">
        <v>0</v>
      </c>
      <c r="AI208" s="22">
        <v>0</v>
      </c>
      <c r="AJ208" s="22">
        <v>0</v>
      </c>
      <c r="AK208" s="23">
        <v>0</v>
      </c>
      <c r="AL208" s="21">
        <v>0</v>
      </c>
      <c r="AM208" s="22">
        <v>0</v>
      </c>
      <c r="AN208" s="22">
        <v>0</v>
      </c>
      <c r="AO208" s="22">
        <v>0</v>
      </c>
      <c r="AP208" s="23">
        <v>0</v>
      </c>
      <c r="AQ208" s="21">
        <v>0</v>
      </c>
      <c r="AR208" s="22">
        <v>0</v>
      </c>
      <c r="AS208" s="22">
        <v>0</v>
      </c>
      <c r="AT208" s="22">
        <v>0</v>
      </c>
      <c r="AU208" s="23">
        <v>0</v>
      </c>
      <c r="AV208" s="21">
        <v>0</v>
      </c>
      <c r="AW208" s="22">
        <v>0</v>
      </c>
      <c r="AX208" s="22">
        <v>0</v>
      </c>
      <c r="AY208" s="22">
        <v>0</v>
      </c>
      <c r="AZ208" s="23">
        <v>0</v>
      </c>
      <c r="BA208" s="21">
        <v>0</v>
      </c>
      <c r="BB208" s="22">
        <v>0</v>
      </c>
      <c r="BC208" s="22">
        <v>0</v>
      </c>
      <c r="BD208" s="22">
        <v>0</v>
      </c>
      <c r="BE208" s="23">
        <v>0</v>
      </c>
      <c r="BF208" s="21">
        <v>0</v>
      </c>
      <c r="BG208" s="22">
        <v>0</v>
      </c>
      <c r="BH208" s="22">
        <v>0</v>
      </c>
      <c r="BI208" s="22">
        <v>0</v>
      </c>
      <c r="BJ208" s="23">
        <v>0</v>
      </c>
      <c r="BK208" s="24">
        <f>SUM(C208:BJ208)</f>
        <v>4072.5802973236205</v>
      </c>
    </row>
    <row r="209" spans="1:63" s="30" customFormat="1" ht="15">
      <c r="A209" s="20"/>
      <c r="B209" s="8" t="s">
        <v>9</v>
      </c>
      <c r="C209" s="26">
        <f>SUM(C208)</f>
        <v>0</v>
      </c>
      <c r="D209" s="26">
        <f aca="true" t="shared" si="22" ref="D209:BJ209">SUM(D208)</f>
        <v>0.896507580832383</v>
      </c>
      <c r="E209" s="26">
        <f t="shared" si="22"/>
        <v>0</v>
      </c>
      <c r="F209" s="26">
        <f t="shared" si="22"/>
        <v>0</v>
      </c>
      <c r="G209" s="26">
        <f t="shared" si="22"/>
        <v>0</v>
      </c>
      <c r="H209" s="26">
        <f t="shared" si="22"/>
        <v>375.2861</v>
      </c>
      <c r="I209" s="26">
        <f t="shared" si="22"/>
        <v>1300.9169897427873</v>
      </c>
      <c r="J209" s="26">
        <f t="shared" si="22"/>
        <v>9.7363</v>
      </c>
      <c r="K209" s="26">
        <f t="shared" si="22"/>
        <v>0</v>
      </c>
      <c r="L209" s="26">
        <f t="shared" si="22"/>
        <v>1850.5036</v>
      </c>
      <c r="M209" s="26">
        <f t="shared" si="22"/>
        <v>0</v>
      </c>
      <c r="N209" s="26">
        <f t="shared" si="22"/>
        <v>0</v>
      </c>
      <c r="O209" s="26">
        <f t="shared" si="22"/>
        <v>0</v>
      </c>
      <c r="P209" s="26">
        <f t="shared" si="22"/>
        <v>0</v>
      </c>
      <c r="Q209" s="26">
        <f t="shared" si="22"/>
        <v>0</v>
      </c>
      <c r="R209" s="26">
        <f t="shared" si="22"/>
        <v>151.8126</v>
      </c>
      <c r="S209" s="26">
        <f t="shared" si="22"/>
        <v>87.16659999999999</v>
      </c>
      <c r="T209" s="26">
        <f t="shared" si="22"/>
        <v>0.0055</v>
      </c>
      <c r="U209" s="26">
        <f t="shared" si="22"/>
        <v>0</v>
      </c>
      <c r="V209" s="26">
        <f t="shared" si="22"/>
        <v>296.25610000000006</v>
      </c>
      <c r="W209" s="26">
        <f t="shared" si="22"/>
        <v>0</v>
      </c>
      <c r="X209" s="26">
        <f t="shared" si="22"/>
        <v>0</v>
      </c>
      <c r="Y209" s="26">
        <f t="shared" si="22"/>
        <v>0</v>
      </c>
      <c r="Z209" s="26">
        <f t="shared" si="22"/>
        <v>0</v>
      </c>
      <c r="AA209" s="26">
        <f t="shared" si="22"/>
        <v>0</v>
      </c>
      <c r="AB209" s="26">
        <f t="shared" si="22"/>
        <v>0</v>
      </c>
      <c r="AC209" s="26">
        <f t="shared" si="22"/>
        <v>0</v>
      </c>
      <c r="AD209" s="26">
        <f t="shared" si="22"/>
        <v>0</v>
      </c>
      <c r="AE209" s="26">
        <f t="shared" si="22"/>
        <v>0</v>
      </c>
      <c r="AF209" s="26">
        <f t="shared" si="22"/>
        <v>0</v>
      </c>
      <c r="AG209" s="26">
        <f t="shared" si="22"/>
        <v>0</v>
      </c>
      <c r="AH209" s="26">
        <f t="shared" si="22"/>
        <v>0</v>
      </c>
      <c r="AI209" s="26">
        <f t="shared" si="22"/>
        <v>0</v>
      </c>
      <c r="AJ209" s="26">
        <f t="shared" si="22"/>
        <v>0</v>
      </c>
      <c r="AK209" s="26">
        <f t="shared" si="22"/>
        <v>0</v>
      </c>
      <c r="AL209" s="26">
        <f t="shared" si="22"/>
        <v>0</v>
      </c>
      <c r="AM209" s="26">
        <f t="shared" si="22"/>
        <v>0</v>
      </c>
      <c r="AN209" s="26">
        <f t="shared" si="22"/>
        <v>0</v>
      </c>
      <c r="AO209" s="26">
        <f t="shared" si="22"/>
        <v>0</v>
      </c>
      <c r="AP209" s="26">
        <f t="shared" si="22"/>
        <v>0</v>
      </c>
      <c r="AQ209" s="26">
        <f t="shared" si="22"/>
        <v>0</v>
      </c>
      <c r="AR209" s="26">
        <f t="shared" si="22"/>
        <v>0</v>
      </c>
      <c r="AS209" s="26">
        <f t="shared" si="22"/>
        <v>0</v>
      </c>
      <c r="AT209" s="26">
        <f t="shared" si="22"/>
        <v>0</v>
      </c>
      <c r="AU209" s="26">
        <f t="shared" si="22"/>
        <v>0</v>
      </c>
      <c r="AV209" s="26">
        <f t="shared" si="22"/>
        <v>0</v>
      </c>
      <c r="AW209" s="26">
        <f t="shared" si="22"/>
        <v>0</v>
      </c>
      <c r="AX209" s="26">
        <f t="shared" si="22"/>
        <v>0</v>
      </c>
      <c r="AY209" s="26">
        <f t="shared" si="22"/>
        <v>0</v>
      </c>
      <c r="AZ209" s="26">
        <f t="shared" si="22"/>
        <v>0</v>
      </c>
      <c r="BA209" s="26">
        <f t="shared" si="22"/>
        <v>0</v>
      </c>
      <c r="BB209" s="26">
        <f t="shared" si="22"/>
        <v>0</v>
      </c>
      <c r="BC209" s="26">
        <f t="shared" si="22"/>
        <v>0</v>
      </c>
      <c r="BD209" s="26">
        <f t="shared" si="22"/>
        <v>0</v>
      </c>
      <c r="BE209" s="26">
        <f t="shared" si="22"/>
        <v>0</v>
      </c>
      <c r="BF209" s="26">
        <f t="shared" si="22"/>
        <v>0</v>
      </c>
      <c r="BG209" s="26">
        <f t="shared" si="22"/>
        <v>0</v>
      </c>
      <c r="BH209" s="26">
        <f t="shared" si="22"/>
        <v>0</v>
      </c>
      <c r="BI209" s="26">
        <f t="shared" si="22"/>
        <v>0</v>
      </c>
      <c r="BJ209" s="26">
        <f t="shared" si="22"/>
        <v>0</v>
      </c>
      <c r="BK209" s="29">
        <f>SUM(BK208)</f>
        <v>4072.5802973236205</v>
      </c>
    </row>
    <row r="210" spans="1:63" s="25" customFormat="1" ht="15">
      <c r="A210" s="20" t="s">
        <v>10</v>
      </c>
      <c r="B210" s="5" t="s">
        <v>41</v>
      </c>
      <c r="C210" s="32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4"/>
    </row>
    <row r="211" spans="1:63" s="25" customFormat="1" ht="15">
      <c r="A211" s="20"/>
      <c r="B211" s="7" t="s">
        <v>272</v>
      </c>
      <c r="C211" s="21">
        <v>0</v>
      </c>
      <c r="D211" s="22">
        <v>2.9986889409787008</v>
      </c>
      <c r="E211" s="22">
        <v>0</v>
      </c>
      <c r="F211" s="22">
        <v>0</v>
      </c>
      <c r="G211" s="23">
        <v>0</v>
      </c>
      <c r="H211" s="21">
        <v>0.3351</v>
      </c>
      <c r="I211" s="22">
        <v>3.267204763588969</v>
      </c>
      <c r="J211" s="22">
        <v>0</v>
      </c>
      <c r="K211" s="22">
        <v>0</v>
      </c>
      <c r="L211" s="23">
        <v>0.3801</v>
      </c>
      <c r="M211" s="21">
        <v>0</v>
      </c>
      <c r="N211" s="22">
        <v>0</v>
      </c>
      <c r="O211" s="22">
        <v>0</v>
      </c>
      <c r="P211" s="22">
        <v>0</v>
      </c>
      <c r="Q211" s="23">
        <v>0</v>
      </c>
      <c r="R211" s="21">
        <v>0.09250000000000001</v>
      </c>
      <c r="S211" s="22">
        <v>13.8376</v>
      </c>
      <c r="T211" s="22">
        <v>0</v>
      </c>
      <c r="U211" s="22">
        <v>0</v>
      </c>
      <c r="V211" s="23">
        <v>0.0749</v>
      </c>
      <c r="W211" s="21">
        <v>0</v>
      </c>
      <c r="X211" s="22">
        <v>0</v>
      </c>
      <c r="Y211" s="22">
        <v>0</v>
      </c>
      <c r="Z211" s="22">
        <v>0</v>
      </c>
      <c r="AA211" s="23">
        <v>0</v>
      </c>
      <c r="AB211" s="21">
        <v>0</v>
      </c>
      <c r="AC211" s="22">
        <v>0</v>
      </c>
      <c r="AD211" s="22">
        <v>0</v>
      </c>
      <c r="AE211" s="22">
        <v>0</v>
      </c>
      <c r="AF211" s="23">
        <v>0</v>
      </c>
      <c r="AG211" s="21">
        <v>0</v>
      </c>
      <c r="AH211" s="22">
        <v>0</v>
      </c>
      <c r="AI211" s="22">
        <v>0</v>
      </c>
      <c r="AJ211" s="22">
        <v>0</v>
      </c>
      <c r="AK211" s="23">
        <v>0</v>
      </c>
      <c r="AL211" s="21">
        <v>0</v>
      </c>
      <c r="AM211" s="22">
        <v>0</v>
      </c>
      <c r="AN211" s="22">
        <v>0</v>
      </c>
      <c r="AO211" s="22">
        <v>0</v>
      </c>
      <c r="AP211" s="23">
        <v>0</v>
      </c>
      <c r="AQ211" s="21">
        <v>0</v>
      </c>
      <c r="AR211" s="22">
        <v>0</v>
      </c>
      <c r="AS211" s="22">
        <v>0</v>
      </c>
      <c r="AT211" s="22">
        <v>0</v>
      </c>
      <c r="AU211" s="23">
        <v>0</v>
      </c>
      <c r="AV211" s="21">
        <v>0</v>
      </c>
      <c r="AW211" s="22">
        <v>0</v>
      </c>
      <c r="AX211" s="22">
        <v>0</v>
      </c>
      <c r="AY211" s="22">
        <v>0</v>
      </c>
      <c r="AZ211" s="23">
        <v>0</v>
      </c>
      <c r="BA211" s="21">
        <v>0</v>
      </c>
      <c r="BB211" s="22">
        <v>0</v>
      </c>
      <c r="BC211" s="22">
        <v>0</v>
      </c>
      <c r="BD211" s="22">
        <v>0</v>
      </c>
      <c r="BE211" s="23">
        <v>0</v>
      </c>
      <c r="BF211" s="21">
        <v>0</v>
      </c>
      <c r="BG211" s="22">
        <v>0</v>
      </c>
      <c r="BH211" s="22">
        <v>0</v>
      </c>
      <c r="BI211" s="22">
        <v>0</v>
      </c>
      <c r="BJ211" s="23">
        <v>0</v>
      </c>
      <c r="BK211" s="24">
        <f aca="true" t="shared" si="23" ref="BK211:BK228">SUM(C211:BJ211)</f>
        <v>20.98609370456767</v>
      </c>
    </row>
    <row r="212" spans="1:63" s="25" customFormat="1" ht="15">
      <c r="A212" s="20"/>
      <c r="B212" s="7" t="s">
        <v>273</v>
      </c>
      <c r="C212" s="21">
        <v>0</v>
      </c>
      <c r="D212" s="22">
        <v>1.098069520859667</v>
      </c>
      <c r="E212" s="22">
        <v>0</v>
      </c>
      <c r="F212" s="22">
        <v>0</v>
      </c>
      <c r="G212" s="23">
        <v>0</v>
      </c>
      <c r="H212" s="21">
        <v>1.6729999999999994</v>
      </c>
      <c r="I212" s="22">
        <v>1.9436589985943336</v>
      </c>
      <c r="J212" s="22">
        <v>0</v>
      </c>
      <c r="K212" s="22">
        <v>0</v>
      </c>
      <c r="L212" s="23">
        <v>0.3644</v>
      </c>
      <c r="M212" s="21">
        <v>0</v>
      </c>
      <c r="N212" s="22">
        <v>0</v>
      </c>
      <c r="O212" s="22">
        <v>0</v>
      </c>
      <c r="P212" s="22">
        <v>0</v>
      </c>
      <c r="Q212" s="23">
        <v>0</v>
      </c>
      <c r="R212" s="21">
        <v>1.0858</v>
      </c>
      <c r="S212" s="22">
        <v>0.0155</v>
      </c>
      <c r="T212" s="22">
        <v>0</v>
      </c>
      <c r="U212" s="22">
        <v>0</v>
      </c>
      <c r="V212" s="23">
        <v>0.0317</v>
      </c>
      <c r="W212" s="21">
        <v>0</v>
      </c>
      <c r="X212" s="22">
        <v>0</v>
      </c>
      <c r="Y212" s="22">
        <v>0</v>
      </c>
      <c r="Z212" s="22">
        <v>0</v>
      </c>
      <c r="AA212" s="23">
        <v>0</v>
      </c>
      <c r="AB212" s="21">
        <v>0</v>
      </c>
      <c r="AC212" s="22">
        <v>0</v>
      </c>
      <c r="AD212" s="22">
        <v>0</v>
      </c>
      <c r="AE212" s="22">
        <v>0</v>
      </c>
      <c r="AF212" s="23">
        <v>0</v>
      </c>
      <c r="AG212" s="21">
        <v>0</v>
      </c>
      <c r="AH212" s="22">
        <v>0</v>
      </c>
      <c r="AI212" s="22">
        <v>0</v>
      </c>
      <c r="AJ212" s="22">
        <v>0</v>
      </c>
      <c r="AK212" s="23">
        <v>0</v>
      </c>
      <c r="AL212" s="21">
        <v>0</v>
      </c>
      <c r="AM212" s="22">
        <v>0</v>
      </c>
      <c r="AN212" s="22">
        <v>0</v>
      </c>
      <c r="AO212" s="22">
        <v>0</v>
      </c>
      <c r="AP212" s="23">
        <v>0</v>
      </c>
      <c r="AQ212" s="21">
        <v>0</v>
      </c>
      <c r="AR212" s="22">
        <v>0</v>
      </c>
      <c r="AS212" s="22">
        <v>0</v>
      </c>
      <c r="AT212" s="22">
        <v>0</v>
      </c>
      <c r="AU212" s="23">
        <v>0</v>
      </c>
      <c r="AV212" s="21">
        <v>0</v>
      </c>
      <c r="AW212" s="22">
        <v>0</v>
      </c>
      <c r="AX212" s="22">
        <v>0</v>
      </c>
      <c r="AY212" s="22">
        <v>0</v>
      </c>
      <c r="AZ212" s="23">
        <v>0</v>
      </c>
      <c r="BA212" s="21">
        <v>0</v>
      </c>
      <c r="BB212" s="22">
        <v>0</v>
      </c>
      <c r="BC212" s="22">
        <v>0</v>
      </c>
      <c r="BD212" s="22">
        <v>0</v>
      </c>
      <c r="BE212" s="23">
        <v>0</v>
      </c>
      <c r="BF212" s="21">
        <v>0</v>
      </c>
      <c r="BG212" s="22">
        <v>0</v>
      </c>
      <c r="BH212" s="22">
        <v>0</v>
      </c>
      <c r="BI212" s="22">
        <v>0</v>
      </c>
      <c r="BJ212" s="23">
        <v>0</v>
      </c>
      <c r="BK212" s="24">
        <f t="shared" si="23"/>
        <v>6.212128519454</v>
      </c>
    </row>
    <row r="213" spans="1:63" s="25" customFormat="1" ht="15">
      <c r="A213" s="20"/>
      <c r="B213" s="7" t="s">
        <v>274</v>
      </c>
      <c r="C213" s="21">
        <v>0</v>
      </c>
      <c r="D213" s="22">
        <v>1.9507588196536672</v>
      </c>
      <c r="E213" s="22">
        <v>0</v>
      </c>
      <c r="F213" s="22">
        <v>0</v>
      </c>
      <c r="G213" s="23">
        <v>0</v>
      </c>
      <c r="H213" s="21">
        <v>1.2602</v>
      </c>
      <c r="I213" s="22">
        <v>6.897670868101333</v>
      </c>
      <c r="J213" s="22">
        <v>0</v>
      </c>
      <c r="K213" s="22">
        <v>0</v>
      </c>
      <c r="L213" s="23">
        <v>1.7001</v>
      </c>
      <c r="M213" s="21">
        <v>0</v>
      </c>
      <c r="N213" s="22">
        <v>0</v>
      </c>
      <c r="O213" s="22">
        <v>0</v>
      </c>
      <c r="P213" s="22">
        <v>0</v>
      </c>
      <c r="Q213" s="23">
        <v>0</v>
      </c>
      <c r="R213" s="21">
        <v>0.4795999999999999</v>
      </c>
      <c r="S213" s="22">
        <v>0.0992</v>
      </c>
      <c r="T213" s="22">
        <v>0</v>
      </c>
      <c r="U213" s="22">
        <v>0</v>
      </c>
      <c r="V213" s="23">
        <v>0.201</v>
      </c>
      <c r="W213" s="21">
        <v>0</v>
      </c>
      <c r="X213" s="22">
        <v>0</v>
      </c>
      <c r="Y213" s="22">
        <v>0</v>
      </c>
      <c r="Z213" s="22">
        <v>0</v>
      </c>
      <c r="AA213" s="23">
        <v>0</v>
      </c>
      <c r="AB213" s="21">
        <v>0</v>
      </c>
      <c r="AC213" s="22">
        <v>0</v>
      </c>
      <c r="AD213" s="22">
        <v>0</v>
      </c>
      <c r="AE213" s="22">
        <v>0</v>
      </c>
      <c r="AF213" s="23">
        <v>0</v>
      </c>
      <c r="AG213" s="21">
        <v>0</v>
      </c>
      <c r="AH213" s="22">
        <v>0</v>
      </c>
      <c r="AI213" s="22">
        <v>0</v>
      </c>
      <c r="AJ213" s="22">
        <v>0</v>
      </c>
      <c r="AK213" s="23">
        <v>0</v>
      </c>
      <c r="AL213" s="21">
        <v>0</v>
      </c>
      <c r="AM213" s="22">
        <v>0</v>
      </c>
      <c r="AN213" s="22">
        <v>0</v>
      </c>
      <c r="AO213" s="22">
        <v>0</v>
      </c>
      <c r="AP213" s="23">
        <v>0</v>
      </c>
      <c r="AQ213" s="21">
        <v>0</v>
      </c>
      <c r="AR213" s="22">
        <v>0</v>
      </c>
      <c r="AS213" s="22">
        <v>0</v>
      </c>
      <c r="AT213" s="22">
        <v>0</v>
      </c>
      <c r="AU213" s="23">
        <v>0</v>
      </c>
      <c r="AV213" s="21">
        <v>0</v>
      </c>
      <c r="AW213" s="22">
        <v>0</v>
      </c>
      <c r="AX213" s="22">
        <v>0</v>
      </c>
      <c r="AY213" s="22">
        <v>0</v>
      </c>
      <c r="AZ213" s="23">
        <v>0</v>
      </c>
      <c r="BA213" s="21">
        <v>0</v>
      </c>
      <c r="BB213" s="22">
        <v>0</v>
      </c>
      <c r="BC213" s="22">
        <v>0</v>
      </c>
      <c r="BD213" s="22">
        <v>0</v>
      </c>
      <c r="BE213" s="23">
        <v>0</v>
      </c>
      <c r="BF213" s="21">
        <v>0</v>
      </c>
      <c r="BG213" s="22">
        <v>0</v>
      </c>
      <c r="BH213" s="22">
        <v>0</v>
      </c>
      <c r="BI213" s="22">
        <v>0</v>
      </c>
      <c r="BJ213" s="23">
        <v>0</v>
      </c>
      <c r="BK213" s="24">
        <f t="shared" si="23"/>
        <v>12.588529687755</v>
      </c>
    </row>
    <row r="214" spans="1:63" s="25" customFormat="1" ht="15">
      <c r="A214" s="20"/>
      <c r="B214" s="7" t="s">
        <v>275</v>
      </c>
      <c r="C214" s="21">
        <v>0</v>
      </c>
      <c r="D214" s="22">
        <v>0.3063305448913332</v>
      </c>
      <c r="E214" s="22">
        <v>0</v>
      </c>
      <c r="F214" s="22">
        <v>0</v>
      </c>
      <c r="G214" s="23">
        <v>0</v>
      </c>
      <c r="H214" s="21">
        <v>0.511</v>
      </c>
      <c r="I214" s="22">
        <v>0.05108615976599942</v>
      </c>
      <c r="J214" s="22">
        <v>0</v>
      </c>
      <c r="K214" s="22">
        <v>0</v>
      </c>
      <c r="L214" s="23">
        <v>0.48129999999999995</v>
      </c>
      <c r="M214" s="21">
        <v>0</v>
      </c>
      <c r="N214" s="22">
        <v>0</v>
      </c>
      <c r="O214" s="22">
        <v>0</v>
      </c>
      <c r="P214" s="22">
        <v>0</v>
      </c>
      <c r="Q214" s="23">
        <v>0</v>
      </c>
      <c r="R214" s="21">
        <v>0.168</v>
      </c>
      <c r="S214" s="22">
        <v>0</v>
      </c>
      <c r="T214" s="22">
        <v>0</v>
      </c>
      <c r="U214" s="22">
        <v>0</v>
      </c>
      <c r="V214" s="23">
        <v>0.2126</v>
      </c>
      <c r="W214" s="21">
        <v>0</v>
      </c>
      <c r="X214" s="22">
        <v>0</v>
      </c>
      <c r="Y214" s="22">
        <v>0</v>
      </c>
      <c r="Z214" s="22">
        <v>0</v>
      </c>
      <c r="AA214" s="23">
        <v>0</v>
      </c>
      <c r="AB214" s="21">
        <v>0</v>
      </c>
      <c r="AC214" s="22">
        <v>0</v>
      </c>
      <c r="AD214" s="22">
        <v>0</v>
      </c>
      <c r="AE214" s="22">
        <v>0</v>
      </c>
      <c r="AF214" s="23">
        <v>0</v>
      </c>
      <c r="AG214" s="21">
        <v>0</v>
      </c>
      <c r="AH214" s="22">
        <v>0</v>
      </c>
      <c r="AI214" s="22">
        <v>0</v>
      </c>
      <c r="AJ214" s="22">
        <v>0</v>
      </c>
      <c r="AK214" s="23">
        <v>0</v>
      </c>
      <c r="AL214" s="21">
        <v>0</v>
      </c>
      <c r="AM214" s="22">
        <v>0</v>
      </c>
      <c r="AN214" s="22">
        <v>0</v>
      </c>
      <c r="AO214" s="22">
        <v>0</v>
      </c>
      <c r="AP214" s="23">
        <v>0</v>
      </c>
      <c r="AQ214" s="21">
        <v>0</v>
      </c>
      <c r="AR214" s="22">
        <v>0</v>
      </c>
      <c r="AS214" s="22">
        <v>0</v>
      </c>
      <c r="AT214" s="22">
        <v>0</v>
      </c>
      <c r="AU214" s="23">
        <v>0</v>
      </c>
      <c r="AV214" s="21">
        <v>0</v>
      </c>
      <c r="AW214" s="22">
        <v>0</v>
      </c>
      <c r="AX214" s="22">
        <v>0</v>
      </c>
      <c r="AY214" s="22">
        <v>0</v>
      </c>
      <c r="AZ214" s="23">
        <v>0</v>
      </c>
      <c r="BA214" s="21">
        <v>0</v>
      </c>
      <c r="BB214" s="22">
        <v>0</v>
      </c>
      <c r="BC214" s="22">
        <v>0</v>
      </c>
      <c r="BD214" s="22">
        <v>0</v>
      </c>
      <c r="BE214" s="23">
        <v>0</v>
      </c>
      <c r="BF214" s="21">
        <v>0</v>
      </c>
      <c r="BG214" s="22">
        <v>0</v>
      </c>
      <c r="BH214" s="22">
        <v>0</v>
      </c>
      <c r="BI214" s="22">
        <v>0</v>
      </c>
      <c r="BJ214" s="23">
        <v>0</v>
      </c>
      <c r="BK214" s="24">
        <f>SUM(C214:BJ214)</f>
        <v>1.7303167046573327</v>
      </c>
    </row>
    <row r="215" spans="1:63" s="25" customFormat="1" ht="15">
      <c r="A215" s="20"/>
      <c r="B215" s="7" t="s">
        <v>266</v>
      </c>
      <c r="C215" s="21">
        <v>0</v>
      </c>
      <c r="D215" s="22">
        <v>2.46047531437021</v>
      </c>
      <c r="E215" s="22">
        <v>0</v>
      </c>
      <c r="F215" s="22">
        <v>0</v>
      </c>
      <c r="G215" s="23">
        <v>0</v>
      </c>
      <c r="H215" s="21">
        <v>2.8017999999999996</v>
      </c>
      <c r="I215" s="22">
        <v>7.1864908080398076</v>
      </c>
      <c r="J215" s="22">
        <v>0</v>
      </c>
      <c r="K215" s="22">
        <v>0</v>
      </c>
      <c r="L215" s="23">
        <v>8.2254</v>
      </c>
      <c r="M215" s="21">
        <v>0</v>
      </c>
      <c r="N215" s="22">
        <v>0</v>
      </c>
      <c r="O215" s="22">
        <v>0</v>
      </c>
      <c r="P215" s="22">
        <v>0</v>
      </c>
      <c r="Q215" s="23">
        <v>0</v>
      </c>
      <c r="R215" s="21">
        <v>1.0110000000000001</v>
      </c>
      <c r="S215" s="22">
        <v>0.0165</v>
      </c>
      <c r="T215" s="22">
        <v>0</v>
      </c>
      <c r="U215" s="22">
        <v>0</v>
      </c>
      <c r="V215" s="23">
        <v>0.8401</v>
      </c>
      <c r="W215" s="21">
        <v>0</v>
      </c>
      <c r="X215" s="22">
        <v>0</v>
      </c>
      <c r="Y215" s="22">
        <v>0</v>
      </c>
      <c r="Z215" s="22">
        <v>0</v>
      </c>
      <c r="AA215" s="23">
        <v>0</v>
      </c>
      <c r="AB215" s="21">
        <v>0</v>
      </c>
      <c r="AC215" s="22">
        <v>0</v>
      </c>
      <c r="AD215" s="22">
        <v>0</v>
      </c>
      <c r="AE215" s="22">
        <v>0</v>
      </c>
      <c r="AF215" s="23">
        <v>0</v>
      </c>
      <c r="AG215" s="21">
        <v>0</v>
      </c>
      <c r="AH215" s="22">
        <v>0</v>
      </c>
      <c r="AI215" s="22">
        <v>0</v>
      </c>
      <c r="AJ215" s="22">
        <v>0</v>
      </c>
      <c r="AK215" s="23">
        <v>0</v>
      </c>
      <c r="AL215" s="21">
        <v>0</v>
      </c>
      <c r="AM215" s="22">
        <v>0</v>
      </c>
      <c r="AN215" s="22">
        <v>0</v>
      </c>
      <c r="AO215" s="22">
        <v>0</v>
      </c>
      <c r="AP215" s="23">
        <v>0</v>
      </c>
      <c r="AQ215" s="21">
        <v>0</v>
      </c>
      <c r="AR215" s="22">
        <v>0</v>
      </c>
      <c r="AS215" s="22">
        <v>0</v>
      </c>
      <c r="AT215" s="22">
        <v>0</v>
      </c>
      <c r="AU215" s="23">
        <v>0</v>
      </c>
      <c r="AV215" s="21">
        <v>0</v>
      </c>
      <c r="AW215" s="22">
        <v>0</v>
      </c>
      <c r="AX215" s="22">
        <v>0</v>
      </c>
      <c r="AY215" s="22">
        <v>0</v>
      </c>
      <c r="AZ215" s="23">
        <v>0</v>
      </c>
      <c r="BA215" s="21">
        <v>0</v>
      </c>
      <c r="BB215" s="22">
        <v>0</v>
      </c>
      <c r="BC215" s="22">
        <v>0</v>
      </c>
      <c r="BD215" s="22">
        <v>0</v>
      </c>
      <c r="BE215" s="23">
        <v>0</v>
      </c>
      <c r="BF215" s="21">
        <v>0</v>
      </c>
      <c r="BG215" s="22">
        <v>0</v>
      </c>
      <c r="BH215" s="22">
        <v>0</v>
      </c>
      <c r="BI215" s="22">
        <v>0</v>
      </c>
      <c r="BJ215" s="23">
        <v>0</v>
      </c>
      <c r="BK215" s="24">
        <f>SUM(C215:BJ215)</f>
        <v>22.541766122410017</v>
      </c>
    </row>
    <row r="216" spans="1:63" s="25" customFormat="1" ht="15">
      <c r="A216" s="20"/>
      <c r="B216" s="7" t="s">
        <v>276</v>
      </c>
      <c r="C216" s="21">
        <v>0</v>
      </c>
      <c r="D216" s="22">
        <v>0.7039963387800002</v>
      </c>
      <c r="E216" s="22">
        <v>0</v>
      </c>
      <c r="F216" s="22">
        <v>0</v>
      </c>
      <c r="G216" s="23">
        <v>0</v>
      </c>
      <c r="H216" s="21">
        <v>2.3790999999999998</v>
      </c>
      <c r="I216" s="22">
        <v>0.7571337960933354</v>
      </c>
      <c r="J216" s="22">
        <v>0</v>
      </c>
      <c r="K216" s="22">
        <v>0</v>
      </c>
      <c r="L216" s="23">
        <v>4.407399999999999</v>
      </c>
      <c r="M216" s="21">
        <v>0</v>
      </c>
      <c r="N216" s="22">
        <v>0</v>
      </c>
      <c r="O216" s="22">
        <v>0</v>
      </c>
      <c r="P216" s="22">
        <v>0</v>
      </c>
      <c r="Q216" s="23">
        <v>0</v>
      </c>
      <c r="R216" s="21">
        <v>0.8546999999999999</v>
      </c>
      <c r="S216" s="22">
        <v>0.003</v>
      </c>
      <c r="T216" s="22">
        <v>0</v>
      </c>
      <c r="U216" s="22">
        <v>0</v>
      </c>
      <c r="V216" s="23">
        <v>0.6959</v>
      </c>
      <c r="W216" s="21">
        <v>0</v>
      </c>
      <c r="X216" s="22">
        <v>0</v>
      </c>
      <c r="Y216" s="22">
        <v>0</v>
      </c>
      <c r="Z216" s="22">
        <v>0</v>
      </c>
      <c r="AA216" s="23">
        <v>0</v>
      </c>
      <c r="AB216" s="21">
        <v>0</v>
      </c>
      <c r="AC216" s="22">
        <v>0</v>
      </c>
      <c r="AD216" s="22">
        <v>0</v>
      </c>
      <c r="AE216" s="22">
        <v>0</v>
      </c>
      <c r="AF216" s="23">
        <v>0</v>
      </c>
      <c r="AG216" s="21">
        <v>0</v>
      </c>
      <c r="AH216" s="22">
        <v>0</v>
      </c>
      <c r="AI216" s="22">
        <v>0</v>
      </c>
      <c r="AJ216" s="22">
        <v>0</v>
      </c>
      <c r="AK216" s="23">
        <v>0</v>
      </c>
      <c r="AL216" s="21">
        <v>0</v>
      </c>
      <c r="AM216" s="22">
        <v>0</v>
      </c>
      <c r="AN216" s="22">
        <v>0</v>
      </c>
      <c r="AO216" s="22">
        <v>0</v>
      </c>
      <c r="AP216" s="23">
        <v>0</v>
      </c>
      <c r="AQ216" s="21">
        <v>0</v>
      </c>
      <c r="AR216" s="22">
        <v>0</v>
      </c>
      <c r="AS216" s="22">
        <v>0</v>
      </c>
      <c r="AT216" s="22">
        <v>0</v>
      </c>
      <c r="AU216" s="23">
        <v>0</v>
      </c>
      <c r="AV216" s="21">
        <v>0</v>
      </c>
      <c r="AW216" s="22">
        <v>0</v>
      </c>
      <c r="AX216" s="22">
        <v>0</v>
      </c>
      <c r="AY216" s="22">
        <v>0</v>
      </c>
      <c r="AZ216" s="23">
        <v>0</v>
      </c>
      <c r="BA216" s="21">
        <v>0</v>
      </c>
      <c r="BB216" s="22">
        <v>0</v>
      </c>
      <c r="BC216" s="22">
        <v>0</v>
      </c>
      <c r="BD216" s="22">
        <v>0</v>
      </c>
      <c r="BE216" s="23">
        <v>0</v>
      </c>
      <c r="BF216" s="21">
        <v>0</v>
      </c>
      <c r="BG216" s="22">
        <v>0</v>
      </c>
      <c r="BH216" s="22">
        <v>0</v>
      </c>
      <c r="BI216" s="22">
        <v>0</v>
      </c>
      <c r="BJ216" s="23">
        <v>0</v>
      </c>
      <c r="BK216" s="24">
        <f t="shared" si="23"/>
        <v>9.801230134873334</v>
      </c>
    </row>
    <row r="217" spans="1:63" s="25" customFormat="1" ht="15">
      <c r="A217" s="20"/>
      <c r="B217" s="7" t="s">
        <v>277</v>
      </c>
      <c r="C217" s="21">
        <v>0</v>
      </c>
      <c r="D217" s="22">
        <v>54.832963073409616</v>
      </c>
      <c r="E217" s="22">
        <v>0</v>
      </c>
      <c r="F217" s="22">
        <v>0</v>
      </c>
      <c r="G217" s="23">
        <v>0</v>
      </c>
      <c r="H217" s="21">
        <v>32.9396</v>
      </c>
      <c r="I217" s="22">
        <v>4302.851063680839</v>
      </c>
      <c r="J217" s="22">
        <v>21.5879</v>
      </c>
      <c r="K217" s="22">
        <v>0</v>
      </c>
      <c r="L217" s="23">
        <v>107.18079999999999</v>
      </c>
      <c r="M217" s="21">
        <v>0</v>
      </c>
      <c r="N217" s="22">
        <v>0</v>
      </c>
      <c r="O217" s="22">
        <v>0</v>
      </c>
      <c r="P217" s="22">
        <v>0</v>
      </c>
      <c r="Q217" s="23">
        <v>0</v>
      </c>
      <c r="R217" s="21">
        <v>17.2452</v>
      </c>
      <c r="S217" s="22">
        <v>4.0521</v>
      </c>
      <c r="T217" s="22">
        <v>0</v>
      </c>
      <c r="U217" s="22">
        <v>0</v>
      </c>
      <c r="V217" s="23">
        <v>22.7028</v>
      </c>
      <c r="W217" s="21">
        <v>0</v>
      </c>
      <c r="X217" s="22">
        <v>0</v>
      </c>
      <c r="Y217" s="22">
        <v>0</v>
      </c>
      <c r="Z217" s="22">
        <v>0</v>
      </c>
      <c r="AA217" s="23">
        <v>0</v>
      </c>
      <c r="AB217" s="21">
        <v>0</v>
      </c>
      <c r="AC217" s="22">
        <v>0</v>
      </c>
      <c r="AD217" s="22">
        <v>0</v>
      </c>
      <c r="AE217" s="22">
        <v>0</v>
      </c>
      <c r="AF217" s="23">
        <v>0</v>
      </c>
      <c r="AG217" s="21">
        <v>0</v>
      </c>
      <c r="AH217" s="22">
        <v>0</v>
      </c>
      <c r="AI217" s="22">
        <v>0</v>
      </c>
      <c r="AJ217" s="22">
        <v>0</v>
      </c>
      <c r="AK217" s="23">
        <v>0</v>
      </c>
      <c r="AL217" s="21">
        <v>0</v>
      </c>
      <c r="AM217" s="22">
        <v>0</v>
      </c>
      <c r="AN217" s="22">
        <v>0</v>
      </c>
      <c r="AO217" s="22">
        <v>0</v>
      </c>
      <c r="AP217" s="23">
        <v>0</v>
      </c>
      <c r="AQ217" s="21">
        <v>0</v>
      </c>
      <c r="AR217" s="22">
        <v>0</v>
      </c>
      <c r="AS217" s="22">
        <v>0</v>
      </c>
      <c r="AT217" s="22">
        <v>0</v>
      </c>
      <c r="AU217" s="23">
        <v>0</v>
      </c>
      <c r="AV217" s="21">
        <v>0</v>
      </c>
      <c r="AW217" s="22">
        <v>0</v>
      </c>
      <c r="AX217" s="22">
        <v>0</v>
      </c>
      <c r="AY217" s="22">
        <v>0</v>
      </c>
      <c r="AZ217" s="23">
        <v>0</v>
      </c>
      <c r="BA217" s="21">
        <v>0</v>
      </c>
      <c r="BB217" s="22">
        <v>0</v>
      </c>
      <c r="BC217" s="22">
        <v>0</v>
      </c>
      <c r="BD217" s="22">
        <v>0</v>
      </c>
      <c r="BE217" s="23">
        <v>0</v>
      </c>
      <c r="BF217" s="21">
        <v>0</v>
      </c>
      <c r="BG217" s="22">
        <v>0</v>
      </c>
      <c r="BH217" s="22">
        <v>0</v>
      </c>
      <c r="BI217" s="22">
        <v>0</v>
      </c>
      <c r="BJ217" s="23">
        <v>0</v>
      </c>
      <c r="BK217" s="24">
        <f t="shared" si="23"/>
        <v>4563.392426754249</v>
      </c>
    </row>
    <row r="218" spans="1:63" s="25" customFormat="1" ht="15">
      <c r="A218" s="20"/>
      <c r="B218" s="7" t="s">
        <v>49</v>
      </c>
      <c r="C218" s="21">
        <v>0</v>
      </c>
      <c r="D218" s="22">
        <v>0.357764006935031</v>
      </c>
      <c r="E218" s="22">
        <v>0</v>
      </c>
      <c r="F218" s="22">
        <v>0</v>
      </c>
      <c r="G218" s="23">
        <v>0</v>
      </c>
      <c r="H218" s="21">
        <v>803.0364000000001</v>
      </c>
      <c r="I218" s="22">
        <v>6235.301019626256</v>
      </c>
      <c r="J218" s="22">
        <v>2831.7295</v>
      </c>
      <c r="K218" s="22">
        <v>0</v>
      </c>
      <c r="L218" s="23">
        <v>423.31300000000005</v>
      </c>
      <c r="M218" s="21">
        <v>0</v>
      </c>
      <c r="N218" s="22">
        <v>0</v>
      </c>
      <c r="O218" s="22">
        <v>0</v>
      </c>
      <c r="P218" s="22">
        <v>0</v>
      </c>
      <c r="Q218" s="23">
        <v>0</v>
      </c>
      <c r="R218" s="21">
        <v>406.21149999999994</v>
      </c>
      <c r="S218" s="22">
        <v>129.7151</v>
      </c>
      <c r="T218" s="22">
        <v>0.2602</v>
      </c>
      <c r="U218" s="22">
        <v>0</v>
      </c>
      <c r="V218" s="23">
        <v>107.78240000000002</v>
      </c>
      <c r="W218" s="21">
        <v>0</v>
      </c>
      <c r="X218" s="22">
        <v>0</v>
      </c>
      <c r="Y218" s="22">
        <v>0</v>
      </c>
      <c r="Z218" s="22">
        <v>0</v>
      </c>
      <c r="AA218" s="23">
        <v>0</v>
      </c>
      <c r="AB218" s="21">
        <v>0</v>
      </c>
      <c r="AC218" s="22">
        <v>0</v>
      </c>
      <c r="AD218" s="22">
        <v>0</v>
      </c>
      <c r="AE218" s="22">
        <v>0</v>
      </c>
      <c r="AF218" s="23">
        <v>0</v>
      </c>
      <c r="AG218" s="21">
        <v>0</v>
      </c>
      <c r="AH218" s="22">
        <v>0</v>
      </c>
      <c r="AI218" s="22">
        <v>0</v>
      </c>
      <c r="AJ218" s="22">
        <v>0</v>
      </c>
      <c r="AK218" s="23">
        <v>0</v>
      </c>
      <c r="AL218" s="21">
        <v>0</v>
      </c>
      <c r="AM218" s="22">
        <v>0</v>
      </c>
      <c r="AN218" s="22">
        <v>0</v>
      </c>
      <c r="AO218" s="22">
        <v>0</v>
      </c>
      <c r="AP218" s="23">
        <v>0</v>
      </c>
      <c r="AQ218" s="21">
        <v>0</v>
      </c>
      <c r="AR218" s="22">
        <v>0</v>
      </c>
      <c r="AS218" s="22">
        <v>0</v>
      </c>
      <c r="AT218" s="22">
        <v>0</v>
      </c>
      <c r="AU218" s="23">
        <v>0</v>
      </c>
      <c r="AV218" s="21">
        <v>0</v>
      </c>
      <c r="AW218" s="22">
        <v>0</v>
      </c>
      <c r="AX218" s="22">
        <v>0</v>
      </c>
      <c r="AY218" s="22">
        <v>0</v>
      </c>
      <c r="AZ218" s="23">
        <v>0</v>
      </c>
      <c r="BA218" s="21">
        <v>0</v>
      </c>
      <c r="BB218" s="22">
        <v>0</v>
      </c>
      <c r="BC218" s="22">
        <v>0</v>
      </c>
      <c r="BD218" s="22">
        <v>0</v>
      </c>
      <c r="BE218" s="23">
        <v>0</v>
      </c>
      <c r="BF218" s="21">
        <v>0</v>
      </c>
      <c r="BG218" s="22">
        <v>0</v>
      </c>
      <c r="BH218" s="22">
        <v>0</v>
      </c>
      <c r="BI218" s="22">
        <v>0</v>
      </c>
      <c r="BJ218" s="23">
        <v>0</v>
      </c>
      <c r="BK218" s="24">
        <f t="shared" si="23"/>
        <v>10937.706883633191</v>
      </c>
    </row>
    <row r="219" spans="1:63" s="25" customFormat="1" ht="15">
      <c r="A219" s="20"/>
      <c r="B219" s="7" t="s">
        <v>278</v>
      </c>
      <c r="C219" s="21">
        <v>0</v>
      </c>
      <c r="D219" s="22">
        <v>0.778427044474245</v>
      </c>
      <c r="E219" s="22">
        <v>0</v>
      </c>
      <c r="F219" s="22">
        <v>0</v>
      </c>
      <c r="G219" s="23">
        <v>0</v>
      </c>
      <c r="H219" s="21">
        <v>2.3991</v>
      </c>
      <c r="I219" s="22">
        <v>3.014098733419089</v>
      </c>
      <c r="J219" s="22">
        <v>0</v>
      </c>
      <c r="K219" s="22">
        <v>0</v>
      </c>
      <c r="L219" s="23">
        <v>3.0869</v>
      </c>
      <c r="M219" s="21">
        <v>0</v>
      </c>
      <c r="N219" s="22">
        <v>0</v>
      </c>
      <c r="O219" s="22">
        <v>0</v>
      </c>
      <c r="P219" s="22">
        <v>0</v>
      </c>
      <c r="Q219" s="23">
        <v>0</v>
      </c>
      <c r="R219" s="21">
        <v>0.8285999999999999</v>
      </c>
      <c r="S219" s="22">
        <v>0.020900000000000002</v>
      </c>
      <c r="T219" s="22">
        <v>0</v>
      </c>
      <c r="U219" s="22">
        <v>0</v>
      </c>
      <c r="V219" s="23">
        <v>2.0121</v>
      </c>
      <c r="W219" s="21">
        <v>0</v>
      </c>
      <c r="X219" s="22">
        <v>0</v>
      </c>
      <c r="Y219" s="22">
        <v>0</v>
      </c>
      <c r="Z219" s="22">
        <v>0</v>
      </c>
      <c r="AA219" s="23">
        <v>0</v>
      </c>
      <c r="AB219" s="21">
        <v>0</v>
      </c>
      <c r="AC219" s="22">
        <v>0</v>
      </c>
      <c r="AD219" s="22">
        <v>0</v>
      </c>
      <c r="AE219" s="22">
        <v>0</v>
      </c>
      <c r="AF219" s="23">
        <v>0</v>
      </c>
      <c r="AG219" s="21">
        <v>0</v>
      </c>
      <c r="AH219" s="22">
        <v>0</v>
      </c>
      <c r="AI219" s="22">
        <v>0</v>
      </c>
      <c r="AJ219" s="22">
        <v>0</v>
      </c>
      <c r="AK219" s="23">
        <v>0</v>
      </c>
      <c r="AL219" s="21">
        <v>0</v>
      </c>
      <c r="AM219" s="22">
        <v>0</v>
      </c>
      <c r="AN219" s="22">
        <v>0</v>
      </c>
      <c r="AO219" s="22">
        <v>0</v>
      </c>
      <c r="AP219" s="23">
        <v>0</v>
      </c>
      <c r="AQ219" s="21">
        <v>0</v>
      </c>
      <c r="AR219" s="22">
        <v>0</v>
      </c>
      <c r="AS219" s="22">
        <v>0</v>
      </c>
      <c r="AT219" s="22">
        <v>0</v>
      </c>
      <c r="AU219" s="23">
        <v>0</v>
      </c>
      <c r="AV219" s="21">
        <v>0</v>
      </c>
      <c r="AW219" s="22">
        <v>0</v>
      </c>
      <c r="AX219" s="22">
        <v>0</v>
      </c>
      <c r="AY219" s="22">
        <v>0</v>
      </c>
      <c r="AZ219" s="23">
        <v>0</v>
      </c>
      <c r="BA219" s="21">
        <v>0</v>
      </c>
      <c r="BB219" s="22">
        <v>0</v>
      </c>
      <c r="BC219" s="22">
        <v>0</v>
      </c>
      <c r="BD219" s="22">
        <v>0</v>
      </c>
      <c r="BE219" s="23">
        <v>0</v>
      </c>
      <c r="BF219" s="21">
        <v>0</v>
      </c>
      <c r="BG219" s="22">
        <v>0</v>
      </c>
      <c r="BH219" s="22">
        <v>0</v>
      </c>
      <c r="BI219" s="22">
        <v>0</v>
      </c>
      <c r="BJ219" s="23">
        <v>0</v>
      </c>
      <c r="BK219" s="24">
        <f t="shared" si="23"/>
        <v>12.140125777893333</v>
      </c>
    </row>
    <row r="220" spans="1:63" s="25" customFormat="1" ht="15">
      <c r="A220" s="20"/>
      <c r="B220" s="7" t="s">
        <v>279</v>
      </c>
      <c r="C220" s="21">
        <v>0</v>
      </c>
      <c r="D220" s="22">
        <v>0.8055193771253959</v>
      </c>
      <c r="E220" s="22">
        <v>0</v>
      </c>
      <c r="F220" s="22">
        <v>0</v>
      </c>
      <c r="G220" s="23">
        <v>0</v>
      </c>
      <c r="H220" s="21">
        <v>3.4723000000000006</v>
      </c>
      <c r="I220" s="22">
        <v>1.2825129092529342</v>
      </c>
      <c r="J220" s="22">
        <v>0</v>
      </c>
      <c r="K220" s="22">
        <v>0</v>
      </c>
      <c r="L220" s="23">
        <v>4.754200000000001</v>
      </c>
      <c r="M220" s="21">
        <v>0</v>
      </c>
      <c r="N220" s="22">
        <v>0</v>
      </c>
      <c r="O220" s="22">
        <v>0</v>
      </c>
      <c r="P220" s="22">
        <v>0</v>
      </c>
      <c r="Q220" s="23">
        <v>0</v>
      </c>
      <c r="R220" s="21">
        <v>0.8083</v>
      </c>
      <c r="S220" s="22">
        <v>0.0112</v>
      </c>
      <c r="T220" s="22">
        <v>0</v>
      </c>
      <c r="U220" s="22">
        <v>0</v>
      </c>
      <c r="V220" s="23">
        <v>0.29400000000000004</v>
      </c>
      <c r="W220" s="21">
        <v>0</v>
      </c>
      <c r="X220" s="22">
        <v>0</v>
      </c>
      <c r="Y220" s="22">
        <v>0</v>
      </c>
      <c r="Z220" s="22">
        <v>0</v>
      </c>
      <c r="AA220" s="23">
        <v>0</v>
      </c>
      <c r="AB220" s="21">
        <v>0</v>
      </c>
      <c r="AC220" s="22">
        <v>0</v>
      </c>
      <c r="AD220" s="22">
        <v>0</v>
      </c>
      <c r="AE220" s="22">
        <v>0</v>
      </c>
      <c r="AF220" s="23">
        <v>0</v>
      </c>
      <c r="AG220" s="21">
        <v>0</v>
      </c>
      <c r="AH220" s="22">
        <v>0</v>
      </c>
      <c r="AI220" s="22">
        <v>0</v>
      </c>
      <c r="AJ220" s="22">
        <v>0</v>
      </c>
      <c r="AK220" s="23">
        <v>0</v>
      </c>
      <c r="AL220" s="21">
        <v>0</v>
      </c>
      <c r="AM220" s="22">
        <v>0</v>
      </c>
      <c r="AN220" s="22">
        <v>0</v>
      </c>
      <c r="AO220" s="22">
        <v>0</v>
      </c>
      <c r="AP220" s="23">
        <v>0</v>
      </c>
      <c r="AQ220" s="21">
        <v>0</v>
      </c>
      <c r="AR220" s="22">
        <v>0</v>
      </c>
      <c r="AS220" s="22">
        <v>0</v>
      </c>
      <c r="AT220" s="22">
        <v>0</v>
      </c>
      <c r="AU220" s="23">
        <v>0</v>
      </c>
      <c r="AV220" s="21">
        <v>0</v>
      </c>
      <c r="AW220" s="22">
        <v>0</v>
      </c>
      <c r="AX220" s="22">
        <v>0</v>
      </c>
      <c r="AY220" s="22">
        <v>0</v>
      </c>
      <c r="AZ220" s="23">
        <v>0</v>
      </c>
      <c r="BA220" s="21">
        <v>0</v>
      </c>
      <c r="BB220" s="22">
        <v>0</v>
      </c>
      <c r="BC220" s="22">
        <v>0</v>
      </c>
      <c r="BD220" s="22">
        <v>0</v>
      </c>
      <c r="BE220" s="23">
        <v>0</v>
      </c>
      <c r="BF220" s="21">
        <v>0</v>
      </c>
      <c r="BG220" s="22">
        <v>0</v>
      </c>
      <c r="BH220" s="22">
        <v>0</v>
      </c>
      <c r="BI220" s="22">
        <v>0</v>
      </c>
      <c r="BJ220" s="23">
        <v>0</v>
      </c>
      <c r="BK220" s="24">
        <f t="shared" si="23"/>
        <v>11.42803228637833</v>
      </c>
    </row>
    <row r="221" spans="1:63" s="25" customFormat="1" ht="15">
      <c r="A221" s="20"/>
      <c r="B221" s="7" t="s">
        <v>280</v>
      </c>
      <c r="C221" s="21">
        <v>0</v>
      </c>
      <c r="D221" s="22">
        <v>0.579822026693028</v>
      </c>
      <c r="E221" s="22">
        <v>0</v>
      </c>
      <c r="F221" s="22">
        <v>0</v>
      </c>
      <c r="G221" s="23">
        <v>0</v>
      </c>
      <c r="H221" s="21">
        <v>50.769200000000005</v>
      </c>
      <c r="I221" s="22">
        <v>743.7165309394735</v>
      </c>
      <c r="J221" s="22">
        <v>3.2532</v>
      </c>
      <c r="K221" s="22">
        <v>0</v>
      </c>
      <c r="L221" s="23">
        <v>287.4126</v>
      </c>
      <c r="M221" s="21">
        <v>0</v>
      </c>
      <c r="N221" s="22">
        <v>0</v>
      </c>
      <c r="O221" s="22">
        <v>0</v>
      </c>
      <c r="P221" s="22">
        <v>0</v>
      </c>
      <c r="Q221" s="23">
        <v>0</v>
      </c>
      <c r="R221" s="21">
        <v>20.609600000000007</v>
      </c>
      <c r="S221" s="22">
        <v>4.5401</v>
      </c>
      <c r="T221" s="22">
        <v>0</v>
      </c>
      <c r="U221" s="22">
        <v>0</v>
      </c>
      <c r="V221" s="23">
        <v>39.46450000000001</v>
      </c>
      <c r="W221" s="21">
        <v>0</v>
      </c>
      <c r="X221" s="22">
        <v>0</v>
      </c>
      <c r="Y221" s="22">
        <v>0</v>
      </c>
      <c r="Z221" s="22">
        <v>0</v>
      </c>
      <c r="AA221" s="23">
        <v>0</v>
      </c>
      <c r="AB221" s="21">
        <v>0</v>
      </c>
      <c r="AC221" s="22">
        <v>0</v>
      </c>
      <c r="AD221" s="22">
        <v>0</v>
      </c>
      <c r="AE221" s="22">
        <v>0</v>
      </c>
      <c r="AF221" s="23">
        <v>0</v>
      </c>
      <c r="AG221" s="21">
        <v>0</v>
      </c>
      <c r="AH221" s="22">
        <v>0</v>
      </c>
      <c r="AI221" s="22">
        <v>0</v>
      </c>
      <c r="AJ221" s="22">
        <v>0</v>
      </c>
      <c r="AK221" s="23">
        <v>0</v>
      </c>
      <c r="AL221" s="21">
        <v>0</v>
      </c>
      <c r="AM221" s="22">
        <v>0</v>
      </c>
      <c r="AN221" s="22">
        <v>0</v>
      </c>
      <c r="AO221" s="22">
        <v>0</v>
      </c>
      <c r="AP221" s="23">
        <v>0</v>
      </c>
      <c r="AQ221" s="21">
        <v>0</v>
      </c>
      <c r="AR221" s="22">
        <v>0</v>
      </c>
      <c r="AS221" s="22">
        <v>0</v>
      </c>
      <c r="AT221" s="22">
        <v>0</v>
      </c>
      <c r="AU221" s="23">
        <v>0</v>
      </c>
      <c r="AV221" s="21">
        <v>0</v>
      </c>
      <c r="AW221" s="22">
        <v>0</v>
      </c>
      <c r="AX221" s="22">
        <v>0</v>
      </c>
      <c r="AY221" s="22">
        <v>0</v>
      </c>
      <c r="AZ221" s="23">
        <v>0</v>
      </c>
      <c r="BA221" s="21">
        <v>0</v>
      </c>
      <c r="BB221" s="22">
        <v>0</v>
      </c>
      <c r="BC221" s="22">
        <v>0</v>
      </c>
      <c r="BD221" s="22">
        <v>0</v>
      </c>
      <c r="BE221" s="23">
        <v>0</v>
      </c>
      <c r="BF221" s="21">
        <v>0</v>
      </c>
      <c r="BG221" s="22">
        <v>0</v>
      </c>
      <c r="BH221" s="22">
        <v>0</v>
      </c>
      <c r="BI221" s="22">
        <v>0</v>
      </c>
      <c r="BJ221" s="23">
        <v>0</v>
      </c>
      <c r="BK221" s="24">
        <f t="shared" si="23"/>
        <v>1150.3455529661665</v>
      </c>
    </row>
    <row r="222" spans="1:63" s="25" customFormat="1" ht="15">
      <c r="A222" s="20"/>
      <c r="B222" s="7" t="s">
        <v>281</v>
      </c>
      <c r="C222" s="21">
        <v>0</v>
      </c>
      <c r="D222" s="22">
        <v>0.5630947327166537</v>
      </c>
      <c r="E222" s="22">
        <v>0</v>
      </c>
      <c r="F222" s="22">
        <v>0</v>
      </c>
      <c r="G222" s="23">
        <v>0</v>
      </c>
      <c r="H222" s="21">
        <v>125.56410000000001</v>
      </c>
      <c r="I222" s="22">
        <v>782.8921580015746</v>
      </c>
      <c r="J222" s="22">
        <v>70.0921</v>
      </c>
      <c r="K222" s="22">
        <v>0</v>
      </c>
      <c r="L222" s="23">
        <v>1503.0870000000002</v>
      </c>
      <c r="M222" s="21">
        <v>0</v>
      </c>
      <c r="N222" s="22">
        <v>0</v>
      </c>
      <c r="O222" s="22">
        <v>0</v>
      </c>
      <c r="P222" s="22">
        <v>0</v>
      </c>
      <c r="Q222" s="23">
        <v>0</v>
      </c>
      <c r="R222" s="21">
        <v>51.889900000000004</v>
      </c>
      <c r="S222" s="22">
        <v>38.745</v>
      </c>
      <c r="T222" s="22">
        <v>0</v>
      </c>
      <c r="U222" s="22">
        <v>0</v>
      </c>
      <c r="V222" s="23">
        <v>209.40689999999998</v>
      </c>
      <c r="W222" s="21">
        <v>0</v>
      </c>
      <c r="X222" s="22">
        <v>0</v>
      </c>
      <c r="Y222" s="22">
        <v>0</v>
      </c>
      <c r="Z222" s="22">
        <v>0</v>
      </c>
      <c r="AA222" s="23">
        <v>0</v>
      </c>
      <c r="AB222" s="21">
        <v>0</v>
      </c>
      <c r="AC222" s="22">
        <v>0</v>
      </c>
      <c r="AD222" s="22">
        <v>0</v>
      </c>
      <c r="AE222" s="22">
        <v>0</v>
      </c>
      <c r="AF222" s="23">
        <v>0</v>
      </c>
      <c r="AG222" s="21">
        <v>0</v>
      </c>
      <c r="AH222" s="22">
        <v>0</v>
      </c>
      <c r="AI222" s="22">
        <v>0</v>
      </c>
      <c r="AJ222" s="22">
        <v>0</v>
      </c>
      <c r="AK222" s="23">
        <v>0</v>
      </c>
      <c r="AL222" s="21">
        <v>0</v>
      </c>
      <c r="AM222" s="22">
        <v>0</v>
      </c>
      <c r="AN222" s="22">
        <v>0</v>
      </c>
      <c r="AO222" s="22">
        <v>0</v>
      </c>
      <c r="AP222" s="23">
        <v>0</v>
      </c>
      <c r="AQ222" s="21">
        <v>0</v>
      </c>
      <c r="AR222" s="22">
        <v>0</v>
      </c>
      <c r="AS222" s="22">
        <v>0</v>
      </c>
      <c r="AT222" s="22">
        <v>0</v>
      </c>
      <c r="AU222" s="23">
        <v>0</v>
      </c>
      <c r="AV222" s="21">
        <v>0</v>
      </c>
      <c r="AW222" s="22">
        <v>0</v>
      </c>
      <c r="AX222" s="22">
        <v>0</v>
      </c>
      <c r="AY222" s="22">
        <v>0</v>
      </c>
      <c r="AZ222" s="23">
        <v>0</v>
      </c>
      <c r="BA222" s="21">
        <v>0</v>
      </c>
      <c r="BB222" s="22">
        <v>0</v>
      </c>
      <c r="BC222" s="22">
        <v>0</v>
      </c>
      <c r="BD222" s="22">
        <v>0</v>
      </c>
      <c r="BE222" s="23">
        <v>0</v>
      </c>
      <c r="BF222" s="21">
        <v>0</v>
      </c>
      <c r="BG222" s="22">
        <v>0</v>
      </c>
      <c r="BH222" s="22">
        <v>0</v>
      </c>
      <c r="BI222" s="22">
        <v>0</v>
      </c>
      <c r="BJ222" s="23">
        <v>0</v>
      </c>
      <c r="BK222" s="24">
        <f t="shared" si="23"/>
        <v>2782.2402527342915</v>
      </c>
    </row>
    <row r="223" spans="1:63" s="25" customFormat="1" ht="15">
      <c r="A223" s="20"/>
      <c r="B223" s="7" t="s">
        <v>282</v>
      </c>
      <c r="C223" s="21">
        <v>0</v>
      </c>
      <c r="D223" s="22">
        <v>65.27069844891852</v>
      </c>
      <c r="E223" s="22">
        <v>0</v>
      </c>
      <c r="F223" s="22">
        <v>0</v>
      </c>
      <c r="G223" s="23">
        <v>0</v>
      </c>
      <c r="H223" s="21">
        <v>140.55939999999998</v>
      </c>
      <c r="I223" s="22">
        <v>1427.6827404682451</v>
      </c>
      <c r="J223" s="22">
        <v>25.9433</v>
      </c>
      <c r="K223" s="22">
        <v>0</v>
      </c>
      <c r="L223" s="23">
        <v>794.3059999999999</v>
      </c>
      <c r="M223" s="21">
        <v>0</v>
      </c>
      <c r="N223" s="22">
        <v>0</v>
      </c>
      <c r="O223" s="22">
        <v>0</v>
      </c>
      <c r="P223" s="22">
        <v>0</v>
      </c>
      <c r="Q223" s="23">
        <v>0</v>
      </c>
      <c r="R223" s="21">
        <v>59.548400000000015</v>
      </c>
      <c r="S223" s="22">
        <v>55.225200000000015</v>
      </c>
      <c r="T223" s="22">
        <v>0.0181</v>
      </c>
      <c r="U223" s="22">
        <v>0</v>
      </c>
      <c r="V223" s="23">
        <v>169.04</v>
      </c>
      <c r="W223" s="21">
        <v>0</v>
      </c>
      <c r="X223" s="22">
        <v>0</v>
      </c>
      <c r="Y223" s="22">
        <v>0</v>
      </c>
      <c r="Z223" s="22">
        <v>0</v>
      </c>
      <c r="AA223" s="23">
        <v>0</v>
      </c>
      <c r="AB223" s="21">
        <v>0</v>
      </c>
      <c r="AC223" s="22">
        <v>0</v>
      </c>
      <c r="AD223" s="22">
        <v>0</v>
      </c>
      <c r="AE223" s="22">
        <v>0</v>
      </c>
      <c r="AF223" s="23">
        <v>0</v>
      </c>
      <c r="AG223" s="21">
        <v>0</v>
      </c>
      <c r="AH223" s="22">
        <v>0</v>
      </c>
      <c r="AI223" s="22">
        <v>0</v>
      </c>
      <c r="AJ223" s="22">
        <v>0</v>
      </c>
      <c r="AK223" s="23">
        <v>0</v>
      </c>
      <c r="AL223" s="21">
        <v>0</v>
      </c>
      <c r="AM223" s="22">
        <v>0</v>
      </c>
      <c r="AN223" s="22">
        <v>0</v>
      </c>
      <c r="AO223" s="22">
        <v>0</v>
      </c>
      <c r="AP223" s="23">
        <v>0</v>
      </c>
      <c r="AQ223" s="21">
        <v>0</v>
      </c>
      <c r="AR223" s="22">
        <v>0</v>
      </c>
      <c r="AS223" s="22">
        <v>0</v>
      </c>
      <c r="AT223" s="22">
        <v>0</v>
      </c>
      <c r="AU223" s="23">
        <v>0</v>
      </c>
      <c r="AV223" s="21">
        <v>0</v>
      </c>
      <c r="AW223" s="22">
        <v>0</v>
      </c>
      <c r="AX223" s="22">
        <v>0</v>
      </c>
      <c r="AY223" s="22">
        <v>0</v>
      </c>
      <c r="AZ223" s="23">
        <v>0</v>
      </c>
      <c r="BA223" s="21">
        <v>0</v>
      </c>
      <c r="BB223" s="22">
        <v>0</v>
      </c>
      <c r="BC223" s="22">
        <v>0</v>
      </c>
      <c r="BD223" s="22">
        <v>0</v>
      </c>
      <c r="BE223" s="23">
        <v>0</v>
      </c>
      <c r="BF223" s="21">
        <v>0</v>
      </c>
      <c r="BG223" s="22">
        <v>0</v>
      </c>
      <c r="BH223" s="22">
        <v>0</v>
      </c>
      <c r="BI223" s="22">
        <v>0</v>
      </c>
      <c r="BJ223" s="23">
        <v>0</v>
      </c>
      <c r="BK223" s="24">
        <f t="shared" si="23"/>
        <v>2737.5938389171633</v>
      </c>
    </row>
    <row r="224" spans="1:63" s="25" customFormat="1" ht="15">
      <c r="A224" s="20"/>
      <c r="B224" s="7" t="s">
        <v>283</v>
      </c>
      <c r="C224" s="21">
        <v>0</v>
      </c>
      <c r="D224" s="22">
        <v>0.22669635834067733</v>
      </c>
      <c r="E224" s="22">
        <v>0</v>
      </c>
      <c r="F224" s="22">
        <v>0</v>
      </c>
      <c r="G224" s="23">
        <v>0</v>
      </c>
      <c r="H224" s="21">
        <v>4.776299999999999</v>
      </c>
      <c r="I224" s="22">
        <v>29.935182310375968</v>
      </c>
      <c r="J224" s="22">
        <v>0.0232</v>
      </c>
      <c r="K224" s="22">
        <v>0</v>
      </c>
      <c r="L224" s="23">
        <v>12.466400000000002</v>
      </c>
      <c r="M224" s="21">
        <v>0</v>
      </c>
      <c r="N224" s="22">
        <v>0</v>
      </c>
      <c r="O224" s="22">
        <v>0</v>
      </c>
      <c r="P224" s="22">
        <v>0</v>
      </c>
      <c r="Q224" s="23">
        <v>0</v>
      </c>
      <c r="R224" s="21">
        <v>1.9613999999999998</v>
      </c>
      <c r="S224" s="22">
        <v>0.09</v>
      </c>
      <c r="T224" s="22">
        <v>0</v>
      </c>
      <c r="U224" s="22">
        <v>0</v>
      </c>
      <c r="V224" s="23">
        <v>1.6415000000000002</v>
      </c>
      <c r="W224" s="21">
        <v>0</v>
      </c>
      <c r="X224" s="22">
        <v>0</v>
      </c>
      <c r="Y224" s="22">
        <v>0</v>
      </c>
      <c r="Z224" s="22">
        <v>0</v>
      </c>
      <c r="AA224" s="23">
        <v>0</v>
      </c>
      <c r="AB224" s="21">
        <v>0</v>
      </c>
      <c r="AC224" s="22">
        <v>0</v>
      </c>
      <c r="AD224" s="22">
        <v>0</v>
      </c>
      <c r="AE224" s="22">
        <v>0</v>
      </c>
      <c r="AF224" s="23">
        <v>0</v>
      </c>
      <c r="AG224" s="21">
        <v>0</v>
      </c>
      <c r="AH224" s="22">
        <v>0</v>
      </c>
      <c r="AI224" s="22">
        <v>0</v>
      </c>
      <c r="AJ224" s="22">
        <v>0</v>
      </c>
      <c r="AK224" s="23">
        <v>0</v>
      </c>
      <c r="AL224" s="21">
        <v>0</v>
      </c>
      <c r="AM224" s="22">
        <v>0</v>
      </c>
      <c r="AN224" s="22">
        <v>0</v>
      </c>
      <c r="AO224" s="22">
        <v>0</v>
      </c>
      <c r="AP224" s="23">
        <v>0</v>
      </c>
      <c r="AQ224" s="21">
        <v>0</v>
      </c>
      <c r="AR224" s="22">
        <v>0</v>
      </c>
      <c r="AS224" s="22">
        <v>0</v>
      </c>
      <c r="AT224" s="22">
        <v>0</v>
      </c>
      <c r="AU224" s="23">
        <v>0</v>
      </c>
      <c r="AV224" s="21">
        <v>0</v>
      </c>
      <c r="AW224" s="22">
        <v>0</v>
      </c>
      <c r="AX224" s="22">
        <v>0</v>
      </c>
      <c r="AY224" s="22">
        <v>0</v>
      </c>
      <c r="AZ224" s="23">
        <v>0</v>
      </c>
      <c r="BA224" s="21">
        <v>0</v>
      </c>
      <c r="BB224" s="22">
        <v>0</v>
      </c>
      <c r="BC224" s="22">
        <v>0</v>
      </c>
      <c r="BD224" s="22">
        <v>0</v>
      </c>
      <c r="BE224" s="23">
        <v>0</v>
      </c>
      <c r="BF224" s="21">
        <v>0</v>
      </c>
      <c r="BG224" s="22">
        <v>0</v>
      </c>
      <c r="BH224" s="22">
        <v>0</v>
      </c>
      <c r="BI224" s="22">
        <v>0</v>
      </c>
      <c r="BJ224" s="23">
        <v>0</v>
      </c>
      <c r="BK224" s="24">
        <f t="shared" si="23"/>
        <v>51.12067866871665</v>
      </c>
    </row>
    <row r="225" spans="1:63" s="25" customFormat="1" ht="15">
      <c r="A225" s="20"/>
      <c r="B225" s="7" t="s">
        <v>267</v>
      </c>
      <c r="C225" s="21">
        <v>0</v>
      </c>
      <c r="D225" s="22">
        <v>20.512368600427095</v>
      </c>
      <c r="E225" s="22">
        <v>0</v>
      </c>
      <c r="F225" s="22">
        <v>0</v>
      </c>
      <c r="G225" s="23">
        <v>0</v>
      </c>
      <c r="H225" s="21">
        <v>3.9690000000000003</v>
      </c>
      <c r="I225" s="22">
        <v>57.694992587538</v>
      </c>
      <c r="J225" s="22">
        <v>0.1241</v>
      </c>
      <c r="K225" s="22">
        <v>0</v>
      </c>
      <c r="L225" s="23">
        <v>116.345</v>
      </c>
      <c r="M225" s="21">
        <v>0</v>
      </c>
      <c r="N225" s="22">
        <v>0</v>
      </c>
      <c r="O225" s="22">
        <v>0</v>
      </c>
      <c r="P225" s="22">
        <v>0</v>
      </c>
      <c r="Q225" s="23">
        <v>0</v>
      </c>
      <c r="R225" s="21">
        <v>1.9088999999999996</v>
      </c>
      <c r="S225" s="22">
        <v>0.2405</v>
      </c>
      <c r="T225" s="22">
        <v>0</v>
      </c>
      <c r="U225" s="22">
        <v>0</v>
      </c>
      <c r="V225" s="23">
        <v>5.8721000000000005</v>
      </c>
      <c r="W225" s="21">
        <v>0</v>
      </c>
      <c r="X225" s="22">
        <v>0</v>
      </c>
      <c r="Y225" s="22">
        <v>0</v>
      </c>
      <c r="Z225" s="22">
        <v>0</v>
      </c>
      <c r="AA225" s="23">
        <v>0</v>
      </c>
      <c r="AB225" s="21">
        <v>0</v>
      </c>
      <c r="AC225" s="22">
        <v>0</v>
      </c>
      <c r="AD225" s="22">
        <v>0</v>
      </c>
      <c r="AE225" s="22">
        <v>0</v>
      </c>
      <c r="AF225" s="23">
        <v>0</v>
      </c>
      <c r="AG225" s="21">
        <v>0</v>
      </c>
      <c r="AH225" s="22">
        <v>0</v>
      </c>
      <c r="AI225" s="22">
        <v>0</v>
      </c>
      <c r="AJ225" s="22">
        <v>0</v>
      </c>
      <c r="AK225" s="23">
        <v>0</v>
      </c>
      <c r="AL225" s="21">
        <v>0</v>
      </c>
      <c r="AM225" s="22">
        <v>0</v>
      </c>
      <c r="AN225" s="22">
        <v>0</v>
      </c>
      <c r="AO225" s="22">
        <v>0</v>
      </c>
      <c r="AP225" s="23">
        <v>0</v>
      </c>
      <c r="AQ225" s="21">
        <v>0</v>
      </c>
      <c r="AR225" s="22">
        <v>0</v>
      </c>
      <c r="AS225" s="22">
        <v>0</v>
      </c>
      <c r="AT225" s="22">
        <v>0</v>
      </c>
      <c r="AU225" s="23">
        <v>0</v>
      </c>
      <c r="AV225" s="21">
        <v>0</v>
      </c>
      <c r="AW225" s="22">
        <v>0</v>
      </c>
      <c r="AX225" s="22">
        <v>0</v>
      </c>
      <c r="AY225" s="22">
        <v>0</v>
      </c>
      <c r="AZ225" s="23">
        <v>0</v>
      </c>
      <c r="BA225" s="21">
        <v>0</v>
      </c>
      <c r="BB225" s="22">
        <v>0</v>
      </c>
      <c r="BC225" s="22">
        <v>0</v>
      </c>
      <c r="BD225" s="22">
        <v>0</v>
      </c>
      <c r="BE225" s="23">
        <v>0</v>
      </c>
      <c r="BF225" s="21">
        <v>0</v>
      </c>
      <c r="BG225" s="22">
        <v>0</v>
      </c>
      <c r="BH225" s="22">
        <v>0</v>
      </c>
      <c r="BI225" s="22">
        <v>0</v>
      </c>
      <c r="BJ225" s="23">
        <v>0</v>
      </c>
      <c r="BK225" s="24">
        <f t="shared" si="23"/>
        <v>206.6669611879651</v>
      </c>
    </row>
    <row r="226" spans="1:63" s="25" customFormat="1" ht="15">
      <c r="A226" s="20"/>
      <c r="B226" s="7" t="s">
        <v>284</v>
      </c>
      <c r="C226" s="21">
        <v>0</v>
      </c>
      <c r="D226" s="22">
        <v>0.27724656369333334</v>
      </c>
      <c r="E226" s="22">
        <v>0</v>
      </c>
      <c r="F226" s="22">
        <v>0</v>
      </c>
      <c r="G226" s="23">
        <v>0</v>
      </c>
      <c r="H226" s="21">
        <v>0.8118</v>
      </c>
      <c r="I226" s="22">
        <v>0.3724832320946664</v>
      </c>
      <c r="J226" s="22">
        <v>0</v>
      </c>
      <c r="K226" s="22">
        <v>0</v>
      </c>
      <c r="L226" s="23">
        <v>0.6433</v>
      </c>
      <c r="M226" s="21">
        <v>0</v>
      </c>
      <c r="N226" s="22">
        <v>0</v>
      </c>
      <c r="O226" s="22">
        <v>0</v>
      </c>
      <c r="P226" s="22">
        <v>0</v>
      </c>
      <c r="Q226" s="23">
        <v>0</v>
      </c>
      <c r="R226" s="21">
        <v>0.3010000000000001</v>
      </c>
      <c r="S226" s="22">
        <v>0.0008</v>
      </c>
      <c r="T226" s="22">
        <v>0</v>
      </c>
      <c r="U226" s="22">
        <v>0</v>
      </c>
      <c r="V226" s="23">
        <v>0.13899999999999998</v>
      </c>
      <c r="W226" s="21">
        <v>0</v>
      </c>
      <c r="X226" s="22">
        <v>0</v>
      </c>
      <c r="Y226" s="22">
        <v>0</v>
      </c>
      <c r="Z226" s="22">
        <v>0</v>
      </c>
      <c r="AA226" s="23">
        <v>0</v>
      </c>
      <c r="AB226" s="21">
        <v>0</v>
      </c>
      <c r="AC226" s="22">
        <v>0</v>
      </c>
      <c r="AD226" s="22">
        <v>0</v>
      </c>
      <c r="AE226" s="22">
        <v>0</v>
      </c>
      <c r="AF226" s="23">
        <v>0</v>
      </c>
      <c r="AG226" s="21">
        <v>0</v>
      </c>
      <c r="AH226" s="22">
        <v>0</v>
      </c>
      <c r="AI226" s="22">
        <v>0</v>
      </c>
      <c r="AJ226" s="22">
        <v>0</v>
      </c>
      <c r="AK226" s="23">
        <v>0</v>
      </c>
      <c r="AL226" s="21">
        <v>0</v>
      </c>
      <c r="AM226" s="22">
        <v>0</v>
      </c>
      <c r="AN226" s="22">
        <v>0</v>
      </c>
      <c r="AO226" s="22">
        <v>0</v>
      </c>
      <c r="AP226" s="23">
        <v>0</v>
      </c>
      <c r="AQ226" s="21">
        <v>0</v>
      </c>
      <c r="AR226" s="22">
        <v>0</v>
      </c>
      <c r="AS226" s="22">
        <v>0</v>
      </c>
      <c r="AT226" s="22">
        <v>0</v>
      </c>
      <c r="AU226" s="23">
        <v>0</v>
      </c>
      <c r="AV226" s="21">
        <v>0</v>
      </c>
      <c r="AW226" s="22">
        <v>0</v>
      </c>
      <c r="AX226" s="22">
        <v>0</v>
      </c>
      <c r="AY226" s="22">
        <v>0</v>
      </c>
      <c r="AZ226" s="23">
        <v>0</v>
      </c>
      <c r="BA226" s="21">
        <v>0</v>
      </c>
      <c r="BB226" s="22">
        <v>0</v>
      </c>
      <c r="BC226" s="22">
        <v>0</v>
      </c>
      <c r="BD226" s="22">
        <v>0</v>
      </c>
      <c r="BE226" s="23">
        <v>0</v>
      </c>
      <c r="BF226" s="21">
        <v>0</v>
      </c>
      <c r="BG226" s="22">
        <v>0</v>
      </c>
      <c r="BH226" s="22">
        <v>0</v>
      </c>
      <c r="BI226" s="22">
        <v>0</v>
      </c>
      <c r="BJ226" s="23">
        <v>0</v>
      </c>
      <c r="BK226" s="24">
        <f t="shared" si="23"/>
        <v>2.5456297957879994</v>
      </c>
    </row>
    <row r="227" spans="1:63" s="25" customFormat="1" ht="15">
      <c r="A227" s="20"/>
      <c r="B227" s="7" t="s">
        <v>296</v>
      </c>
      <c r="C227" s="21">
        <v>0</v>
      </c>
      <c r="D227" s="22">
        <v>1.2636233900236662</v>
      </c>
      <c r="E227" s="22">
        <v>0</v>
      </c>
      <c r="F227" s="22">
        <v>0</v>
      </c>
      <c r="G227" s="23">
        <v>0</v>
      </c>
      <c r="H227" s="21">
        <v>0.032400000000000005</v>
      </c>
      <c r="I227" s="22">
        <v>9.258839918252662</v>
      </c>
      <c r="J227" s="22">
        <v>0</v>
      </c>
      <c r="K227" s="22">
        <v>0</v>
      </c>
      <c r="L227" s="23">
        <v>0.0883</v>
      </c>
      <c r="M227" s="21">
        <v>0</v>
      </c>
      <c r="N227" s="22">
        <v>0</v>
      </c>
      <c r="O227" s="22">
        <v>0</v>
      </c>
      <c r="P227" s="22">
        <v>0</v>
      </c>
      <c r="Q227" s="23">
        <v>0</v>
      </c>
      <c r="R227" s="21">
        <v>0.008100000000000001</v>
      </c>
      <c r="S227" s="22">
        <v>0</v>
      </c>
      <c r="T227" s="22">
        <v>0</v>
      </c>
      <c r="U227" s="22">
        <v>0</v>
      </c>
      <c r="V227" s="23">
        <v>0</v>
      </c>
      <c r="W227" s="21">
        <v>0</v>
      </c>
      <c r="X227" s="22">
        <v>0</v>
      </c>
      <c r="Y227" s="22">
        <v>0</v>
      </c>
      <c r="Z227" s="22">
        <v>0</v>
      </c>
      <c r="AA227" s="23">
        <v>0</v>
      </c>
      <c r="AB227" s="21">
        <v>0</v>
      </c>
      <c r="AC227" s="22">
        <v>0</v>
      </c>
      <c r="AD227" s="22">
        <v>0</v>
      </c>
      <c r="AE227" s="22">
        <v>0</v>
      </c>
      <c r="AF227" s="23">
        <v>0</v>
      </c>
      <c r="AG227" s="21">
        <v>0</v>
      </c>
      <c r="AH227" s="22">
        <v>0</v>
      </c>
      <c r="AI227" s="22">
        <v>0</v>
      </c>
      <c r="AJ227" s="22">
        <v>0</v>
      </c>
      <c r="AK227" s="23">
        <v>0</v>
      </c>
      <c r="AL227" s="21">
        <v>0</v>
      </c>
      <c r="AM227" s="22">
        <v>0</v>
      </c>
      <c r="AN227" s="22">
        <v>0</v>
      </c>
      <c r="AO227" s="22">
        <v>0</v>
      </c>
      <c r="AP227" s="23">
        <v>0</v>
      </c>
      <c r="AQ227" s="21">
        <v>0</v>
      </c>
      <c r="AR227" s="22">
        <v>0</v>
      </c>
      <c r="AS227" s="22">
        <v>0</v>
      </c>
      <c r="AT227" s="22">
        <v>0</v>
      </c>
      <c r="AU227" s="23">
        <v>0</v>
      </c>
      <c r="AV227" s="21">
        <v>0</v>
      </c>
      <c r="AW227" s="22">
        <v>0</v>
      </c>
      <c r="AX227" s="22">
        <v>0</v>
      </c>
      <c r="AY227" s="22">
        <v>0</v>
      </c>
      <c r="AZ227" s="23">
        <v>0</v>
      </c>
      <c r="BA227" s="21">
        <v>0</v>
      </c>
      <c r="BB227" s="22">
        <v>0</v>
      </c>
      <c r="BC227" s="22">
        <v>0</v>
      </c>
      <c r="BD227" s="22">
        <v>0</v>
      </c>
      <c r="BE227" s="23">
        <v>0</v>
      </c>
      <c r="BF227" s="21">
        <v>0</v>
      </c>
      <c r="BG227" s="22">
        <v>0</v>
      </c>
      <c r="BH227" s="22">
        <v>0</v>
      </c>
      <c r="BI227" s="22">
        <v>0</v>
      </c>
      <c r="BJ227" s="23">
        <v>0</v>
      </c>
      <c r="BK227" s="24">
        <f t="shared" si="23"/>
        <v>10.651263308276329</v>
      </c>
    </row>
    <row r="228" spans="1:63" s="25" customFormat="1" ht="15">
      <c r="A228" s="20"/>
      <c r="B228" s="7" t="s">
        <v>271</v>
      </c>
      <c r="C228" s="21">
        <v>0</v>
      </c>
      <c r="D228" s="22">
        <v>0.08305302842500002</v>
      </c>
      <c r="E228" s="22">
        <v>0</v>
      </c>
      <c r="F228" s="22">
        <v>0</v>
      </c>
      <c r="G228" s="23">
        <v>0</v>
      </c>
      <c r="H228" s="21">
        <v>0.0221</v>
      </c>
      <c r="I228" s="22">
        <v>1.6336111514400002</v>
      </c>
      <c r="J228" s="22">
        <v>0</v>
      </c>
      <c r="K228" s="22">
        <v>0</v>
      </c>
      <c r="L228" s="23">
        <v>0</v>
      </c>
      <c r="M228" s="21">
        <v>0</v>
      </c>
      <c r="N228" s="22">
        <v>0</v>
      </c>
      <c r="O228" s="22">
        <v>0</v>
      </c>
      <c r="P228" s="22">
        <v>0</v>
      </c>
      <c r="Q228" s="23">
        <v>0</v>
      </c>
      <c r="R228" s="21">
        <v>0.0109</v>
      </c>
      <c r="S228" s="22">
        <v>0</v>
      </c>
      <c r="T228" s="22">
        <v>0</v>
      </c>
      <c r="U228" s="22">
        <v>0</v>
      </c>
      <c r="V228" s="23">
        <v>0</v>
      </c>
      <c r="W228" s="21">
        <v>0</v>
      </c>
      <c r="X228" s="22">
        <v>0</v>
      </c>
      <c r="Y228" s="22">
        <v>0</v>
      </c>
      <c r="Z228" s="22">
        <v>0</v>
      </c>
      <c r="AA228" s="23">
        <v>0</v>
      </c>
      <c r="AB228" s="21">
        <v>0</v>
      </c>
      <c r="AC228" s="22">
        <v>0</v>
      </c>
      <c r="AD228" s="22">
        <v>0</v>
      </c>
      <c r="AE228" s="22">
        <v>0</v>
      </c>
      <c r="AF228" s="23">
        <v>0</v>
      </c>
      <c r="AG228" s="21">
        <v>0</v>
      </c>
      <c r="AH228" s="22">
        <v>0</v>
      </c>
      <c r="AI228" s="22">
        <v>0</v>
      </c>
      <c r="AJ228" s="22">
        <v>0</v>
      </c>
      <c r="AK228" s="23">
        <v>0</v>
      </c>
      <c r="AL228" s="21">
        <v>0</v>
      </c>
      <c r="AM228" s="22">
        <v>0</v>
      </c>
      <c r="AN228" s="22">
        <v>0</v>
      </c>
      <c r="AO228" s="22">
        <v>0</v>
      </c>
      <c r="AP228" s="23">
        <v>0</v>
      </c>
      <c r="AQ228" s="21">
        <v>0</v>
      </c>
      <c r="AR228" s="22">
        <v>0</v>
      </c>
      <c r="AS228" s="22">
        <v>0</v>
      </c>
      <c r="AT228" s="22">
        <v>0</v>
      </c>
      <c r="AU228" s="23">
        <v>0</v>
      </c>
      <c r="AV228" s="21">
        <v>0</v>
      </c>
      <c r="AW228" s="22">
        <v>0</v>
      </c>
      <c r="AX228" s="22">
        <v>0</v>
      </c>
      <c r="AY228" s="22">
        <v>0</v>
      </c>
      <c r="AZ228" s="23">
        <v>0</v>
      </c>
      <c r="BA228" s="21">
        <v>0</v>
      </c>
      <c r="BB228" s="22">
        <v>0</v>
      </c>
      <c r="BC228" s="22">
        <v>0</v>
      </c>
      <c r="BD228" s="22">
        <v>0</v>
      </c>
      <c r="BE228" s="23">
        <v>0</v>
      </c>
      <c r="BF228" s="21">
        <v>0</v>
      </c>
      <c r="BG228" s="22">
        <v>0</v>
      </c>
      <c r="BH228" s="22">
        <v>0</v>
      </c>
      <c r="BI228" s="22">
        <v>0</v>
      </c>
      <c r="BJ228" s="23">
        <v>0</v>
      </c>
      <c r="BK228" s="24">
        <f t="shared" si="23"/>
        <v>1.7496641798650001</v>
      </c>
    </row>
    <row r="229" spans="1:63" s="30" customFormat="1" ht="15">
      <c r="A229" s="20"/>
      <c r="B229" s="8" t="s">
        <v>12</v>
      </c>
      <c r="C229" s="26">
        <f aca="true" t="shared" si="24" ref="C229:AH229">SUM(C211:C228)</f>
        <v>0</v>
      </c>
      <c r="D229" s="27">
        <f t="shared" si="24"/>
        <v>155.06959613071584</v>
      </c>
      <c r="E229" s="27">
        <f t="shared" si="24"/>
        <v>0</v>
      </c>
      <c r="F229" s="27">
        <f t="shared" si="24"/>
        <v>0</v>
      </c>
      <c r="G229" s="28">
        <f t="shared" si="24"/>
        <v>0</v>
      </c>
      <c r="H229" s="26">
        <f t="shared" si="24"/>
        <v>1177.3119</v>
      </c>
      <c r="I229" s="27">
        <f t="shared" si="24"/>
        <v>13615.738478952942</v>
      </c>
      <c r="J229" s="27">
        <f t="shared" si="24"/>
        <v>2952.7533</v>
      </c>
      <c r="K229" s="27">
        <f t="shared" si="24"/>
        <v>0</v>
      </c>
      <c r="L229" s="28">
        <f t="shared" si="24"/>
        <v>3268.2422</v>
      </c>
      <c r="M229" s="26">
        <f t="shared" si="24"/>
        <v>0</v>
      </c>
      <c r="N229" s="27">
        <f t="shared" si="24"/>
        <v>0</v>
      </c>
      <c r="O229" s="27">
        <f t="shared" si="24"/>
        <v>0</v>
      </c>
      <c r="P229" s="27">
        <f t="shared" si="24"/>
        <v>0</v>
      </c>
      <c r="Q229" s="28">
        <f t="shared" si="24"/>
        <v>0</v>
      </c>
      <c r="R229" s="26">
        <f t="shared" si="24"/>
        <v>565.0234</v>
      </c>
      <c r="S229" s="27">
        <f t="shared" si="24"/>
        <v>246.61270000000002</v>
      </c>
      <c r="T229" s="27">
        <f t="shared" si="24"/>
        <v>0.2783</v>
      </c>
      <c r="U229" s="27">
        <f t="shared" si="24"/>
        <v>0</v>
      </c>
      <c r="V229" s="28">
        <f t="shared" si="24"/>
        <v>560.4115</v>
      </c>
      <c r="W229" s="26">
        <f t="shared" si="24"/>
        <v>0</v>
      </c>
      <c r="X229" s="27">
        <f t="shared" si="24"/>
        <v>0</v>
      </c>
      <c r="Y229" s="27">
        <f t="shared" si="24"/>
        <v>0</v>
      </c>
      <c r="Z229" s="27">
        <f t="shared" si="24"/>
        <v>0</v>
      </c>
      <c r="AA229" s="28">
        <f t="shared" si="24"/>
        <v>0</v>
      </c>
      <c r="AB229" s="26">
        <f t="shared" si="24"/>
        <v>0</v>
      </c>
      <c r="AC229" s="27">
        <f t="shared" si="24"/>
        <v>0</v>
      </c>
      <c r="AD229" s="27">
        <f t="shared" si="24"/>
        <v>0</v>
      </c>
      <c r="AE229" s="27">
        <f t="shared" si="24"/>
        <v>0</v>
      </c>
      <c r="AF229" s="28">
        <f t="shared" si="24"/>
        <v>0</v>
      </c>
      <c r="AG229" s="26">
        <f t="shared" si="24"/>
        <v>0</v>
      </c>
      <c r="AH229" s="27">
        <f t="shared" si="24"/>
        <v>0</v>
      </c>
      <c r="AI229" s="27">
        <f aca="true" t="shared" si="25" ref="AI229:BK229">SUM(AI211:AI228)</f>
        <v>0</v>
      </c>
      <c r="AJ229" s="27">
        <f t="shared" si="25"/>
        <v>0</v>
      </c>
      <c r="AK229" s="28">
        <f t="shared" si="25"/>
        <v>0</v>
      </c>
      <c r="AL229" s="26">
        <f t="shared" si="25"/>
        <v>0</v>
      </c>
      <c r="AM229" s="27">
        <f t="shared" si="25"/>
        <v>0</v>
      </c>
      <c r="AN229" s="27">
        <f t="shared" si="25"/>
        <v>0</v>
      </c>
      <c r="AO229" s="27">
        <f t="shared" si="25"/>
        <v>0</v>
      </c>
      <c r="AP229" s="28">
        <f t="shared" si="25"/>
        <v>0</v>
      </c>
      <c r="AQ229" s="26">
        <f t="shared" si="25"/>
        <v>0</v>
      </c>
      <c r="AR229" s="27">
        <f t="shared" si="25"/>
        <v>0</v>
      </c>
      <c r="AS229" s="27">
        <f t="shared" si="25"/>
        <v>0</v>
      </c>
      <c r="AT229" s="27">
        <f t="shared" si="25"/>
        <v>0</v>
      </c>
      <c r="AU229" s="28">
        <f t="shared" si="25"/>
        <v>0</v>
      </c>
      <c r="AV229" s="26">
        <f t="shared" si="25"/>
        <v>0</v>
      </c>
      <c r="AW229" s="27">
        <f t="shared" si="25"/>
        <v>0</v>
      </c>
      <c r="AX229" s="27">
        <f t="shared" si="25"/>
        <v>0</v>
      </c>
      <c r="AY229" s="27">
        <f t="shared" si="25"/>
        <v>0</v>
      </c>
      <c r="AZ229" s="28">
        <f t="shared" si="25"/>
        <v>0</v>
      </c>
      <c r="BA229" s="26">
        <f t="shared" si="25"/>
        <v>0</v>
      </c>
      <c r="BB229" s="27">
        <f t="shared" si="25"/>
        <v>0</v>
      </c>
      <c r="BC229" s="27">
        <f t="shared" si="25"/>
        <v>0</v>
      </c>
      <c r="BD229" s="27">
        <f t="shared" si="25"/>
        <v>0</v>
      </c>
      <c r="BE229" s="28">
        <f t="shared" si="25"/>
        <v>0</v>
      </c>
      <c r="BF229" s="26">
        <f t="shared" si="25"/>
        <v>0</v>
      </c>
      <c r="BG229" s="27">
        <f t="shared" si="25"/>
        <v>0</v>
      </c>
      <c r="BH229" s="27">
        <f t="shared" si="25"/>
        <v>0</v>
      </c>
      <c r="BI229" s="27">
        <f t="shared" si="25"/>
        <v>0</v>
      </c>
      <c r="BJ229" s="28">
        <f t="shared" si="25"/>
        <v>0</v>
      </c>
      <c r="BK229" s="28">
        <f t="shared" si="25"/>
        <v>22541.44137508366</v>
      </c>
    </row>
    <row r="230" spans="1:64" s="30" customFormat="1" ht="15">
      <c r="A230" s="20"/>
      <c r="B230" s="9" t="s">
        <v>23</v>
      </c>
      <c r="C230" s="26">
        <f aca="true" t="shared" si="26" ref="C230:AH230">C229+C209</f>
        <v>0</v>
      </c>
      <c r="D230" s="27">
        <f t="shared" si="26"/>
        <v>155.96610371154821</v>
      </c>
      <c r="E230" s="27">
        <f t="shared" si="26"/>
        <v>0</v>
      </c>
      <c r="F230" s="27">
        <f t="shared" si="26"/>
        <v>0</v>
      </c>
      <c r="G230" s="28">
        <f t="shared" si="26"/>
        <v>0</v>
      </c>
      <c r="H230" s="26">
        <f t="shared" si="26"/>
        <v>1552.598</v>
      </c>
      <c r="I230" s="27">
        <f t="shared" si="26"/>
        <v>14916.65546869573</v>
      </c>
      <c r="J230" s="27">
        <f t="shared" si="26"/>
        <v>2962.4896</v>
      </c>
      <c r="K230" s="27">
        <f t="shared" si="26"/>
        <v>0</v>
      </c>
      <c r="L230" s="28">
        <f t="shared" si="26"/>
        <v>5118.745800000001</v>
      </c>
      <c r="M230" s="26">
        <f t="shared" si="26"/>
        <v>0</v>
      </c>
      <c r="N230" s="27">
        <f t="shared" si="26"/>
        <v>0</v>
      </c>
      <c r="O230" s="27">
        <f t="shared" si="26"/>
        <v>0</v>
      </c>
      <c r="P230" s="27">
        <f t="shared" si="26"/>
        <v>0</v>
      </c>
      <c r="Q230" s="28">
        <f t="shared" si="26"/>
        <v>0</v>
      </c>
      <c r="R230" s="26">
        <f t="shared" si="26"/>
        <v>716.836</v>
      </c>
      <c r="S230" s="27">
        <f t="shared" si="26"/>
        <v>333.77930000000003</v>
      </c>
      <c r="T230" s="27">
        <f t="shared" si="26"/>
        <v>0.2838</v>
      </c>
      <c r="U230" s="27">
        <f t="shared" si="26"/>
        <v>0</v>
      </c>
      <c r="V230" s="28">
        <f t="shared" si="26"/>
        <v>856.6676000000001</v>
      </c>
      <c r="W230" s="26">
        <f t="shared" si="26"/>
        <v>0</v>
      </c>
      <c r="X230" s="27">
        <f t="shared" si="26"/>
        <v>0</v>
      </c>
      <c r="Y230" s="27">
        <f t="shared" si="26"/>
        <v>0</v>
      </c>
      <c r="Z230" s="27">
        <f t="shared" si="26"/>
        <v>0</v>
      </c>
      <c r="AA230" s="28">
        <f t="shared" si="26"/>
        <v>0</v>
      </c>
      <c r="AB230" s="26">
        <f t="shared" si="26"/>
        <v>0</v>
      </c>
      <c r="AC230" s="27">
        <f t="shared" si="26"/>
        <v>0</v>
      </c>
      <c r="AD230" s="27">
        <f t="shared" si="26"/>
        <v>0</v>
      </c>
      <c r="AE230" s="27">
        <f t="shared" si="26"/>
        <v>0</v>
      </c>
      <c r="AF230" s="28">
        <f t="shared" si="26"/>
        <v>0</v>
      </c>
      <c r="AG230" s="26">
        <f t="shared" si="26"/>
        <v>0</v>
      </c>
      <c r="AH230" s="27">
        <f t="shared" si="26"/>
        <v>0</v>
      </c>
      <c r="AI230" s="27">
        <f aca="true" t="shared" si="27" ref="AI230:BK230">AI229+AI209</f>
        <v>0</v>
      </c>
      <c r="AJ230" s="27">
        <f t="shared" si="27"/>
        <v>0</v>
      </c>
      <c r="AK230" s="28">
        <f t="shared" si="27"/>
        <v>0</v>
      </c>
      <c r="AL230" s="26">
        <f t="shared" si="27"/>
        <v>0</v>
      </c>
      <c r="AM230" s="27">
        <f t="shared" si="27"/>
        <v>0</v>
      </c>
      <c r="AN230" s="27">
        <f t="shared" si="27"/>
        <v>0</v>
      </c>
      <c r="AO230" s="27">
        <f t="shared" si="27"/>
        <v>0</v>
      </c>
      <c r="AP230" s="28">
        <f t="shared" si="27"/>
        <v>0</v>
      </c>
      <c r="AQ230" s="26">
        <f t="shared" si="27"/>
        <v>0</v>
      </c>
      <c r="AR230" s="27">
        <f t="shared" si="27"/>
        <v>0</v>
      </c>
      <c r="AS230" s="27">
        <f t="shared" si="27"/>
        <v>0</v>
      </c>
      <c r="AT230" s="27">
        <f t="shared" si="27"/>
        <v>0</v>
      </c>
      <c r="AU230" s="28">
        <f t="shared" si="27"/>
        <v>0</v>
      </c>
      <c r="AV230" s="26">
        <f t="shared" si="27"/>
        <v>0</v>
      </c>
      <c r="AW230" s="27">
        <f t="shared" si="27"/>
        <v>0</v>
      </c>
      <c r="AX230" s="27">
        <f t="shared" si="27"/>
        <v>0</v>
      </c>
      <c r="AY230" s="27">
        <f t="shared" si="27"/>
        <v>0</v>
      </c>
      <c r="AZ230" s="28">
        <f t="shared" si="27"/>
        <v>0</v>
      </c>
      <c r="BA230" s="26">
        <f t="shared" si="27"/>
        <v>0</v>
      </c>
      <c r="BB230" s="27">
        <f t="shared" si="27"/>
        <v>0</v>
      </c>
      <c r="BC230" s="27">
        <f t="shared" si="27"/>
        <v>0</v>
      </c>
      <c r="BD230" s="27">
        <f t="shared" si="27"/>
        <v>0</v>
      </c>
      <c r="BE230" s="28">
        <f t="shared" si="27"/>
        <v>0</v>
      </c>
      <c r="BF230" s="26">
        <f t="shared" si="27"/>
        <v>0</v>
      </c>
      <c r="BG230" s="27">
        <f t="shared" si="27"/>
        <v>0</v>
      </c>
      <c r="BH230" s="27">
        <f t="shared" si="27"/>
        <v>0</v>
      </c>
      <c r="BI230" s="27">
        <f t="shared" si="27"/>
        <v>0</v>
      </c>
      <c r="BJ230" s="28">
        <f t="shared" si="27"/>
        <v>0</v>
      </c>
      <c r="BK230" s="28">
        <f t="shared" si="27"/>
        <v>26614.02167240728</v>
      </c>
      <c r="BL230" s="44"/>
    </row>
    <row r="231" spans="1:63" s="25" customFormat="1" ht="15">
      <c r="A231" s="20"/>
      <c r="B231" s="9"/>
      <c r="C231" s="32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4"/>
    </row>
    <row r="232" spans="1:63" s="25" customFormat="1" ht="15">
      <c r="A232" s="20" t="s">
        <v>42</v>
      </c>
      <c r="B232" s="10" t="s">
        <v>43</v>
      </c>
      <c r="C232" s="32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4"/>
    </row>
    <row r="233" spans="1:63" s="25" customFormat="1" ht="15">
      <c r="A233" s="20" t="s">
        <v>7</v>
      </c>
      <c r="B233" s="14" t="s">
        <v>44</v>
      </c>
      <c r="C233" s="32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4"/>
    </row>
    <row r="234" spans="1:63" s="41" customFormat="1" ht="15">
      <c r="A234" s="37"/>
      <c r="B234" s="13" t="s">
        <v>33</v>
      </c>
      <c r="C234" s="38">
        <v>0</v>
      </c>
      <c r="D234" s="39">
        <v>0</v>
      </c>
      <c r="E234" s="39">
        <v>0</v>
      </c>
      <c r="F234" s="39">
        <v>0</v>
      </c>
      <c r="G234" s="40">
        <v>0</v>
      </c>
      <c r="H234" s="38">
        <v>0</v>
      </c>
      <c r="I234" s="39">
        <v>0</v>
      </c>
      <c r="J234" s="39">
        <v>0</v>
      </c>
      <c r="K234" s="39">
        <v>0</v>
      </c>
      <c r="L234" s="40">
        <v>0</v>
      </c>
      <c r="M234" s="38">
        <v>0</v>
      </c>
      <c r="N234" s="39">
        <v>0</v>
      </c>
      <c r="O234" s="39">
        <v>0</v>
      </c>
      <c r="P234" s="39">
        <v>0</v>
      </c>
      <c r="Q234" s="40">
        <v>0</v>
      </c>
      <c r="R234" s="38">
        <v>0</v>
      </c>
      <c r="S234" s="39">
        <v>0</v>
      </c>
      <c r="T234" s="39">
        <v>0</v>
      </c>
      <c r="U234" s="39">
        <v>0</v>
      </c>
      <c r="V234" s="40">
        <v>0</v>
      </c>
      <c r="W234" s="38">
        <v>0</v>
      </c>
      <c r="X234" s="39">
        <v>0</v>
      </c>
      <c r="Y234" s="39">
        <v>0</v>
      </c>
      <c r="Z234" s="39">
        <v>0</v>
      </c>
      <c r="AA234" s="40">
        <v>0</v>
      </c>
      <c r="AB234" s="38">
        <v>0</v>
      </c>
      <c r="AC234" s="39">
        <v>0</v>
      </c>
      <c r="AD234" s="39">
        <v>0</v>
      </c>
      <c r="AE234" s="39">
        <v>0</v>
      </c>
      <c r="AF234" s="40">
        <v>0</v>
      </c>
      <c r="AG234" s="38">
        <v>0</v>
      </c>
      <c r="AH234" s="39">
        <v>0</v>
      </c>
      <c r="AI234" s="39">
        <v>0</v>
      </c>
      <c r="AJ234" s="39">
        <v>0</v>
      </c>
      <c r="AK234" s="40">
        <v>0</v>
      </c>
      <c r="AL234" s="38">
        <v>0</v>
      </c>
      <c r="AM234" s="39">
        <v>0</v>
      </c>
      <c r="AN234" s="39">
        <v>0</v>
      </c>
      <c r="AO234" s="39">
        <v>0</v>
      </c>
      <c r="AP234" s="40">
        <v>0</v>
      </c>
      <c r="AQ234" s="38">
        <v>0</v>
      </c>
      <c r="AR234" s="39">
        <v>0</v>
      </c>
      <c r="AS234" s="39">
        <v>0</v>
      </c>
      <c r="AT234" s="39">
        <v>0</v>
      </c>
      <c r="AU234" s="40">
        <v>0</v>
      </c>
      <c r="AV234" s="38">
        <v>0</v>
      </c>
      <c r="AW234" s="39">
        <v>0</v>
      </c>
      <c r="AX234" s="39">
        <v>0</v>
      </c>
      <c r="AY234" s="39">
        <v>0</v>
      </c>
      <c r="AZ234" s="40">
        <v>0</v>
      </c>
      <c r="BA234" s="38">
        <v>0</v>
      </c>
      <c r="BB234" s="39">
        <v>0</v>
      </c>
      <c r="BC234" s="39">
        <v>0</v>
      </c>
      <c r="BD234" s="39">
        <v>0</v>
      </c>
      <c r="BE234" s="40">
        <v>0</v>
      </c>
      <c r="BF234" s="38">
        <v>0</v>
      </c>
      <c r="BG234" s="39">
        <v>0</v>
      </c>
      <c r="BH234" s="39">
        <v>0</v>
      </c>
      <c r="BI234" s="39">
        <v>0</v>
      </c>
      <c r="BJ234" s="40">
        <v>0</v>
      </c>
      <c r="BK234" s="38">
        <v>0</v>
      </c>
    </row>
    <row r="235" spans="1:63" s="30" customFormat="1" ht="15">
      <c r="A235" s="20"/>
      <c r="B235" s="9" t="s">
        <v>27</v>
      </c>
      <c r="C235" s="26">
        <v>0</v>
      </c>
      <c r="D235" s="27">
        <v>0</v>
      </c>
      <c r="E235" s="27">
        <v>0</v>
      </c>
      <c r="F235" s="27">
        <v>0</v>
      </c>
      <c r="G235" s="28">
        <v>0</v>
      </c>
      <c r="H235" s="26">
        <v>0</v>
      </c>
      <c r="I235" s="27">
        <v>0</v>
      </c>
      <c r="J235" s="27">
        <v>0</v>
      </c>
      <c r="K235" s="27">
        <v>0</v>
      </c>
      <c r="L235" s="28">
        <v>0</v>
      </c>
      <c r="M235" s="26">
        <v>0</v>
      </c>
      <c r="N235" s="27">
        <v>0</v>
      </c>
      <c r="O235" s="27">
        <v>0</v>
      </c>
      <c r="P235" s="27">
        <v>0</v>
      </c>
      <c r="Q235" s="28">
        <v>0</v>
      </c>
      <c r="R235" s="26">
        <v>0</v>
      </c>
      <c r="S235" s="27">
        <v>0</v>
      </c>
      <c r="T235" s="27">
        <v>0</v>
      </c>
      <c r="U235" s="27">
        <v>0</v>
      </c>
      <c r="V235" s="28">
        <v>0</v>
      </c>
      <c r="W235" s="26">
        <v>0</v>
      </c>
      <c r="X235" s="27">
        <v>0</v>
      </c>
      <c r="Y235" s="27">
        <v>0</v>
      </c>
      <c r="Z235" s="27">
        <v>0</v>
      </c>
      <c r="AA235" s="28">
        <v>0</v>
      </c>
      <c r="AB235" s="26">
        <v>0</v>
      </c>
      <c r="AC235" s="27">
        <v>0</v>
      </c>
      <c r="AD235" s="27">
        <v>0</v>
      </c>
      <c r="AE235" s="27">
        <v>0</v>
      </c>
      <c r="AF235" s="28">
        <v>0</v>
      </c>
      <c r="AG235" s="26">
        <v>0</v>
      </c>
      <c r="AH235" s="27">
        <v>0</v>
      </c>
      <c r="AI235" s="27">
        <v>0</v>
      </c>
      <c r="AJ235" s="27">
        <v>0</v>
      </c>
      <c r="AK235" s="28">
        <v>0</v>
      </c>
      <c r="AL235" s="26">
        <v>0</v>
      </c>
      <c r="AM235" s="27">
        <v>0</v>
      </c>
      <c r="AN235" s="27">
        <v>0</v>
      </c>
      <c r="AO235" s="27">
        <v>0</v>
      </c>
      <c r="AP235" s="28">
        <v>0</v>
      </c>
      <c r="AQ235" s="26">
        <v>0</v>
      </c>
      <c r="AR235" s="27">
        <v>0</v>
      </c>
      <c r="AS235" s="27">
        <v>0</v>
      </c>
      <c r="AT235" s="27">
        <v>0</v>
      </c>
      <c r="AU235" s="28">
        <v>0</v>
      </c>
      <c r="AV235" s="26">
        <v>0</v>
      </c>
      <c r="AW235" s="27">
        <v>0</v>
      </c>
      <c r="AX235" s="27">
        <v>0</v>
      </c>
      <c r="AY235" s="27">
        <v>0</v>
      </c>
      <c r="AZ235" s="28">
        <v>0</v>
      </c>
      <c r="BA235" s="26">
        <v>0</v>
      </c>
      <c r="BB235" s="27">
        <v>0</v>
      </c>
      <c r="BC235" s="27">
        <v>0</v>
      </c>
      <c r="BD235" s="27">
        <v>0</v>
      </c>
      <c r="BE235" s="28">
        <v>0</v>
      </c>
      <c r="BF235" s="26">
        <v>0</v>
      </c>
      <c r="BG235" s="27">
        <v>0</v>
      </c>
      <c r="BH235" s="27">
        <v>0</v>
      </c>
      <c r="BI235" s="27">
        <v>0</v>
      </c>
      <c r="BJ235" s="28">
        <v>0</v>
      </c>
      <c r="BK235" s="29">
        <v>0</v>
      </c>
    </row>
    <row r="236" spans="1:64" s="25" customFormat="1" ht="12" customHeight="1">
      <c r="A236" s="20"/>
      <c r="B236" s="11"/>
      <c r="C236" s="32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4"/>
      <c r="BL236" s="35"/>
    </row>
    <row r="237" spans="1:64" s="30" customFormat="1" ht="15">
      <c r="A237" s="20"/>
      <c r="B237" s="42" t="s">
        <v>45</v>
      </c>
      <c r="C237" s="43">
        <f aca="true" t="shared" si="28" ref="C237:AH237">C235+C230+C204+C198+C163</f>
        <v>0</v>
      </c>
      <c r="D237" s="43">
        <f t="shared" si="28"/>
        <v>1991.9102456329815</v>
      </c>
      <c r="E237" s="43">
        <f t="shared" si="28"/>
        <v>0</v>
      </c>
      <c r="F237" s="43">
        <f t="shared" si="28"/>
        <v>0</v>
      </c>
      <c r="G237" s="43">
        <f t="shared" si="28"/>
        <v>0</v>
      </c>
      <c r="H237" s="43">
        <f t="shared" si="28"/>
        <v>4712.812405860499</v>
      </c>
      <c r="I237" s="43">
        <f t="shared" si="28"/>
        <v>64218.95283435457</v>
      </c>
      <c r="J237" s="43">
        <f t="shared" si="28"/>
        <v>7175.647055310399</v>
      </c>
      <c r="K237" s="43">
        <f t="shared" si="28"/>
        <v>231.93690204900003</v>
      </c>
      <c r="L237" s="43">
        <f t="shared" si="28"/>
        <v>12387.125398549833</v>
      </c>
      <c r="M237" s="43">
        <f t="shared" si="28"/>
        <v>0</v>
      </c>
      <c r="N237" s="43">
        <f t="shared" si="28"/>
        <v>0</v>
      </c>
      <c r="O237" s="43">
        <f t="shared" si="28"/>
        <v>0</v>
      </c>
      <c r="P237" s="43">
        <f t="shared" si="28"/>
        <v>0</v>
      </c>
      <c r="Q237" s="43">
        <f t="shared" si="28"/>
        <v>0</v>
      </c>
      <c r="R237" s="43">
        <f t="shared" si="28"/>
        <v>2348.3921204176663</v>
      </c>
      <c r="S237" s="43">
        <f t="shared" si="28"/>
        <v>3128.5343791173336</v>
      </c>
      <c r="T237" s="43">
        <f t="shared" si="28"/>
        <v>1160.3089984277</v>
      </c>
      <c r="U237" s="43">
        <f t="shared" si="28"/>
        <v>0</v>
      </c>
      <c r="V237" s="43">
        <f t="shared" si="28"/>
        <v>2138.2144474522</v>
      </c>
      <c r="W237" s="43">
        <f t="shared" si="28"/>
        <v>0</v>
      </c>
      <c r="X237" s="43">
        <f t="shared" si="28"/>
        <v>0</v>
      </c>
      <c r="Y237" s="43">
        <f t="shared" si="28"/>
        <v>0</v>
      </c>
      <c r="Z237" s="43">
        <f t="shared" si="28"/>
        <v>0</v>
      </c>
      <c r="AA237" s="43">
        <f t="shared" si="28"/>
        <v>0</v>
      </c>
      <c r="AB237" s="43">
        <f t="shared" si="28"/>
        <v>0</v>
      </c>
      <c r="AC237" s="43">
        <f t="shared" si="28"/>
        <v>0</v>
      </c>
      <c r="AD237" s="43">
        <f t="shared" si="28"/>
        <v>0</v>
      </c>
      <c r="AE237" s="43">
        <f t="shared" si="28"/>
        <v>0</v>
      </c>
      <c r="AF237" s="43">
        <f t="shared" si="28"/>
        <v>0</v>
      </c>
      <c r="AG237" s="43">
        <f t="shared" si="28"/>
        <v>0</v>
      </c>
      <c r="AH237" s="43">
        <f t="shared" si="28"/>
        <v>0</v>
      </c>
      <c r="AI237" s="43">
        <f aca="true" t="shared" si="29" ref="AI237:BK237">AI235+AI230+AI204+AI198+AI163</f>
        <v>0</v>
      </c>
      <c r="AJ237" s="43">
        <f t="shared" si="29"/>
        <v>0</v>
      </c>
      <c r="AK237" s="43">
        <f t="shared" si="29"/>
        <v>0</v>
      </c>
      <c r="AL237" s="43">
        <f t="shared" si="29"/>
        <v>0</v>
      </c>
      <c r="AM237" s="43">
        <f t="shared" si="29"/>
        <v>0</v>
      </c>
      <c r="AN237" s="43">
        <f t="shared" si="29"/>
        <v>0</v>
      </c>
      <c r="AO237" s="43">
        <f t="shared" si="29"/>
        <v>0</v>
      </c>
      <c r="AP237" s="43">
        <f t="shared" si="29"/>
        <v>0</v>
      </c>
      <c r="AQ237" s="43">
        <f t="shared" si="29"/>
        <v>0</v>
      </c>
      <c r="AR237" s="43">
        <f t="shared" si="29"/>
        <v>5.746791205866668</v>
      </c>
      <c r="AS237" s="43">
        <f t="shared" si="29"/>
        <v>0</v>
      </c>
      <c r="AT237" s="43">
        <f t="shared" si="29"/>
        <v>0</v>
      </c>
      <c r="AU237" s="43">
        <f t="shared" si="29"/>
        <v>0</v>
      </c>
      <c r="AV237" s="43">
        <f t="shared" si="29"/>
        <v>24131.02509468733</v>
      </c>
      <c r="AW237" s="43">
        <f t="shared" si="29"/>
        <v>17042.040973930485</v>
      </c>
      <c r="AX237" s="43">
        <f t="shared" si="29"/>
        <v>1089.0738665257</v>
      </c>
      <c r="AY237" s="43">
        <f t="shared" si="29"/>
        <v>0.4314788043666667</v>
      </c>
      <c r="AZ237" s="43">
        <f t="shared" si="29"/>
        <v>24655.635777694537</v>
      </c>
      <c r="BA237" s="43">
        <f t="shared" si="29"/>
        <v>0</v>
      </c>
      <c r="BB237" s="43">
        <f t="shared" si="29"/>
        <v>5.1970207922</v>
      </c>
      <c r="BC237" s="43">
        <f t="shared" si="29"/>
        <v>0</v>
      </c>
      <c r="BD237" s="43">
        <f t="shared" si="29"/>
        <v>0</v>
      </c>
      <c r="BE237" s="43">
        <f t="shared" si="29"/>
        <v>0</v>
      </c>
      <c r="BF237" s="43">
        <f t="shared" si="29"/>
        <v>14836.3754279568</v>
      </c>
      <c r="BG237" s="43">
        <f t="shared" si="29"/>
        <v>2364.535715640194</v>
      </c>
      <c r="BH237" s="43">
        <f t="shared" si="29"/>
        <v>939.7993648519331</v>
      </c>
      <c r="BI237" s="43">
        <f t="shared" si="29"/>
        <v>0</v>
      </c>
      <c r="BJ237" s="43">
        <f t="shared" si="29"/>
        <v>6001.809399908832</v>
      </c>
      <c r="BK237" s="29">
        <f t="shared" si="29"/>
        <v>190565.5056991704</v>
      </c>
      <c r="BL237" s="44"/>
    </row>
    <row r="238" spans="1:64" s="25" customFormat="1" ht="15">
      <c r="A238" s="20"/>
      <c r="B238" s="9"/>
      <c r="C238" s="21"/>
      <c r="D238" s="22"/>
      <c r="E238" s="22"/>
      <c r="F238" s="22"/>
      <c r="G238" s="23"/>
      <c r="H238" s="21"/>
      <c r="I238" s="22"/>
      <c r="J238" s="22"/>
      <c r="K238" s="22"/>
      <c r="L238" s="23"/>
      <c r="M238" s="21"/>
      <c r="N238" s="22"/>
      <c r="O238" s="22"/>
      <c r="P238" s="22"/>
      <c r="Q238" s="23"/>
      <c r="R238" s="21"/>
      <c r="S238" s="22"/>
      <c r="T238" s="22"/>
      <c r="U238" s="22"/>
      <c r="V238" s="23"/>
      <c r="W238" s="21"/>
      <c r="X238" s="22"/>
      <c r="Y238" s="22"/>
      <c r="Z238" s="22"/>
      <c r="AA238" s="23"/>
      <c r="AB238" s="21"/>
      <c r="AC238" s="22"/>
      <c r="AD238" s="22"/>
      <c r="AE238" s="22"/>
      <c r="AF238" s="23"/>
      <c r="AG238" s="21"/>
      <c r="AH238" s="22"/>
      <c r="AI238" s="22"/>
      <c r="AJ238" s="22"/>
      <c r="AK238" s="23"/>
      <c r="AL238" s="21"/>
      <c r="AM238" s="22"/>
      <c r="AN238" s="22"/>
      <c r="AO238" s="22"/>
      <c r="AP238" s="23"/>
      <c r="AQ238" s="21"/>
      <c r="AR238" s="22"/>
      <c r="AS238" s="22"/>
      <c r="AT238" s="22"/>
      <c r="AU238" s="23"/>
      <c r="AV238" s="21"/>
      <c r="AW238" s="22"/>
      <c r="AX238" s="22"/>
      <c r="AY238" s="22"/>
      <c r="AZ238" s="23"/>
      <c r="BA238" s="21"/>
      <c r="BB238" s="22"/>
      <c r="BC238" s="22"/>
      <c r="BD238" s="22"/>
      <c r="BE238" s="23"/>
      <c r="BF238" s="21"/>
      <c r="BG238" s="22"/>
      <c r="BH238" s="22"/>
      <c r="BI238" s="22"/>
      <c r="BJ238" s="23"/>
      <c r="BK238" s="24"/>
      <c r="BL238" s="35"/>
    </row>
    <row r="239" spans="1:65" s="25" customFormat="1" ht="15">
      <c r="A239" s="20" t="s">
        <v>28</v>
      </c>
      <c r="B239" s="8" t="s">
        <v>29</v>
      </c>
      <c r="C239" s="21"/>
      <c r="D239" s="22"/>
      <c r="E239" s="22"/>
      <c r="F239" s="22"/>
      <c r="G239" s="23"/>
      <c r="H239" s="21"/>
      <c r="I239" s="22"/>
      <c r="J239" s="22"/>
      <c r="K239" s="22"/>
      <c r="L239" s="23"/>
      <c r="M239" s="21"/>
      <c r="N239" s="22"/>
      <c r="O239" s="22"/>
      <c r="P239" s="22"/>
      <c r="Q239" s="23"/>
      <c r="R239" s="21"/>
      <c r="S239" s="22"/>
      <c r="T239" s="22"/>
      <c r="U239" s="22"/>
      <c r="V239" s="23"/>
      <c r="W239" s="21"/>
      <c r="X239" s="22"/>
      <c r="Y239" s="22"/>
      <c r="Z239" s="22"/>
      <c r="AA239" s="23"/>
      <c r="AB239" s="21"/>
      <c r="AC239" s="22"/>
      <c r="AD239" s="22"/>
      <c r="AE239" s="22"/>
      <c r="AF239" s="23"/>
      <c r="AG239" s="21"/>
      <c r="AH239" s="22"/>
      <c r="AI239" s="22"/>
      <c r="AJ239" s="22"/>
      <c r="AK239" s="23"/>
      <c r="AL239" s="21"/>
      <c r="AM239" s="22"/>
      <c r="AN239" s="22"/>
      <c r="AO239" s="22"/>
      <c r="AP239" s="23"/>
      <c r="AQ239" s="21"/>
      <c r="AR239" s="22"/>
      <c r="AS239" s="22"/>
      <c r="AT239" s="22"/>
      <c r="AU239" s="23"/>
      <c r="AV239" s="21"/>
      <c r="AW239" s="22"/>
      <c r="AX239" s="22"/>
      <c r="AY239" s="22"/>
      <c r="AZ239" s="23"/>
      <c r="BA239" s="21"/>
      <c r="BB239" s="22"/>
      <c r="BC239" s="22"/>
      <c r="BD239" s="22"/>
      <c r="BE239" s="23"/>
      <c r="BF239" s="21"/>
      <c r="BG239" s="22"/>
      <c r="BH239" s="22"/>
      <c r="BI239" s="22"/>
      <c r="BJ239" s="23"/>
      <c r="BK239" s="24"/>
      <c r="BL239" s="35"/>
      <c r="BM239" s="63"/>
    </row>
    <row r="240" spans="1:64" s="25" customFormat="1" ht="15">
      <c r="A240" s="20"/>
      <c r="B240" s="7" t="s">
        <v>257</v>
      </c>
      <c r="C240" s="21">
        <v>0</v>
      </c>
      <c r="D240" s="22">
        <v>9.582786165366665</v>
      </c>
      <c r="E240" s="22">
        <v>0</v>
      </c>
      <c r="F240" s="22">
        <v>0</v>
      </c>
      <c r="G240" s="23">
        <v>0</v>
      </c>
      <c r="H240" s="21">
        <v>46.13247230419998</v>
      </c>
      <c r="I240" s="22">
        <v>1.5329849681666665</v>
      </c>
      <c r="J240" s="22">
        <v>0</v>
      </c>
      <c r="K240" s="22">
        <v>0</v>
      </c>
      <c r="L240" s="23">
        <v>49.24547436889999</v>
      </c>
      <c r="M240" s="21">
        <v>0</v>
      </c>
      <c r="N240" s="22">
        <v>0</v>
      </c>
      <c r="O240" s="22">
        <v>0</v>
      </c>
      <c r="P240" s="22">
        <v>0</v>
      </c>
      <c r="Q240" s="23">
        <v>0</v>
      </c>
      <c r="R240" s="21">
        <v>23.5963551351</v>
      </c>
      <c r="S240" s="22">
        <v>0.4468338406000002</v>
      </c>
      <c r="T240" s="22">
        <v>0</v>
      </c>
      <c r="U240" s="22">
        <v>0</v>
      </c>
      <c r="V240" s="23">
        <v>2.5076893065666663</v>
      </c>
      <c r="W240" s="21">
        <v>0</v>
      </c>
      <c r="X240" s="22">
        <v>0</v>
      </c>
      <c r="Y240" s="22">
        <v>0</v>
      </c>
      <c r="Z240" s="22">
        <v>0</v>
      </c>
      <c r="AA240" s="23">
        <v>0</v>
      </c>
      <c r="AB240" s="21">
        <v>0</v>
      </c>
      <c r="AC240" s="22">
        <v>0</v>
      </c>
      <c r="AD240" s="22">
        <v>0</v>
      </c>
      <c r="AE240" s="22">
        <v>0</v>
      </c>
      <c r="AF240" s="23">
        <v>0</v>
      </c>
      <c r="AG240" s="21">
        <v>0</v>
      </c>
      <c r="AH240" s="22">
        <v>0</v>
      </c>
      <c r="AI240" s="22">
        <v>0</v>
      </c>
      <c r="AJ240" s="22">
        <v>0</v>
      </c>
      <c r="AK240" s="23">
        <v>0</v>
      </c>
      <c r="AL240" s="21">
        <v>0</v>
      </c>
      <c r="AM240" s="22">
        <v>0</v>
      </c>
      <c r="AN240" s="22">
        <v>0</v>
      </c>
      <c r="AO240" s="22">
        <v>0</v>
      </c>
      <c r="AP240" s="23">
        <v>0</v>
      </c>
      <c r="AQ240" s="21">
        <v>0</v>
      </c>
      <c r="AR240" s="22">
        <v>0</v>
      </c>
      <c r="AS240" s="22">
        <v>0</v>
      </c>
      <c r="AT240" s="22">
        <v>0</v>
      </c>
      <c r="AU240" s="23">
        <v>0</v>
      </c>
      <c r="AV240" s="21">
        <v>375.6932457859002</v>
      </c>
      <c r="AW240" s="22">
        <v>44.099472327763195</v>
      </c>
      <c r="AX240" s="22">
        <v>0.0033957825333333336</v>
      </c>
      <c r="AY240" s="22">
        <v>0</v>
      </c>
      <c r="AZ240" s="23">
        <v>217.5928765270333</v>
      </c>
      <c r="BA240" s="21">
        <v>0</v>
      </c>
      <c r="BB240" s="22">
        <v>0</v>
      </c>
      <c r="BC240" s="22">
        <v>0</v>
      </c>
      <c r="BD240" s="22">
        <v>0</v>
      </c>
      <c r="BE240" s="23">
        <v>0</v>
      </c>
      <c r="BF240" s="21">
        <v>197.89215627756664</v>
      </c>
      <c r="BG240" s="22">
        <v>2.5322392695000002</v>
      </c>
      <c r="BH240" s="22">
        <v>0</v>
      </c>
      <c r="BI240" s="22">
        <v>0</v>
      </c>
      <c r="BJ240" s="23">
        <v>12.000415194633334</v>
      </c>
      <c r="BK240" s="24">
        <f>SUM(C240:BJ240)</f>
        <v>982.8583972538299</v>
      </c>
      <c r="BL240" s="35"/>
    </row>
    <row r="241" spans="1:63" s="25" customFormat="1" ht="15">
      <c r="A241" s="20"/>
      <c r="B241" s="7" t="s">
        <v>258</v>
      </c>
      <c r="C241" s="21">
        <v>0</v>
      </c>
      <c r="D241" s="22">
        <v>0.4638315</v>
      </c>
      <c r="E241" s="22">
        <v>0</v>
      </c>
      <c r="F241" s="22">
        <v>0</v>
      </c>
      <c r="G241" s="23">
        <v>0</v>
      </c>
      <c r="H241" s="21">
        <v>2.8262457459666663</v>
      </c>
      <c r="I241" s="22">
        <v>13.115725070666665</v>
      </c>
      <c r="J241" s="22">
        <v>0</v>
      </c>
      <c r="K241" s="22">
        <v>0</v>
      </c>
      <c r="L241" s="23">
        <v>27.670208349633338</v>
      </c>
      <c r="M241" s="21">
        <v>0</v>
      </c>
      <c r="N241" s="22">
        <v>0</v>
      </c>
      <c r="O241" s="22">
        <v>0</v>
      </c>
      <c r="P241" s="22">
        <v>0</v>
      </c>
      <c r="Q241" s="23">
        <v>0</v>
      </c>
      <c r="R241" s="21">
        <v>1.0574197753666668</v>
      </c>
      <c r="S241" s="22">
        <v>0.1392446697666667</v>
      </c>
      <c r="T241" s="22">
        <v>0</v>
      </c>
      <c r="U241" s="22">
        <v>0</v>
      </c>
      <c r="V241" s="23">
        <v>0.5583198109333334</v>
      </c>
      <c r="W241" s="21">
        <v>0</v>
      </c>
      <c r="X241" s="22">
        <v>0</v>
      </c>
      <c r="Y241" s="22">
        <v>0</v>
      </c>
      <c r="Z241" s="22">
        <v>0</v>
      </c>
      <c r="AA241" s="23">
        <v>0</v>
      </c>
      <c r="AB241" s="21">
        <v>0</v>
      </c>
      <c r="AC241" s="22">
        <v>0</v>
      </c>
      <c r="AD241" s="22">
        <v>0</v>
      </c>
      <c r="AE241" s="22">
        <v>0</v>
      </c>
      <c r="AF241" s="23">
        <v>0</v>
      </c>
      <c r="AG241" s="21">
        <v>0</v>
      </c>
      <c r="AH241" s="22">
        <v>0</v>
      </c>
      <c r="AI241" s="22">
        <v>0</v>
      </c>
      <c r="AJ241" s="22">
        <v>0</v>
      </c>
      <c r="AK241" s="23">
        <v>0</v>
      </c>
      <c r="AL241" s="21">
        <v>0</v>
      </c>
      <c r="AM241" s="22">
        <v>0</v>
      </c>
      <c r="AN241" s="22">
        <v>0</v>
      </c>
      <c r="AO241" s="22">
        <v>0</v>
      </c>
      <c r="AP241" s="23">
        <v>0</v>
      </c>
      <c r="AQ241" s="21">
        <v>0</v>
      </c>
      <c r="AR241" s="22">
        <v>0</v>
      </c>
      <c r="AS241" s="22">
        <v>0</v>
      </c>
      <c r="AT241" s="22">
        <v>0</v>
      </c>
      <c r="AU241" s="23">
        <v>0</v>
      </c>
      <c r="AV241" s="21">
        <v>3.0053539765999995</v>
      </c>
      <c r="AW241" s="22">
        <v>0.8711961543821394</v>
      </c>
      <c r="AX241" s="22">
        <v>0</v>
      </c>
      <c r="AY241" s="22">
        <v>0</v>
      </c>
      <c r="AZ241" s="23">
        <v>6.726548614666665</v>
      </c>
      <c r="BA241" s="21">
        <v>0</v>
      </c>
      <c r="BB241" s="22">
        <v>0</v>
      </c>
      <c r="BC241" s="22">
        <v>0</v>
      </c>
      <c r="BD241" s="22">
        <v>0</v>
      </c>
      <c r="BE241" s="23">
        <v>0</v>
      </c>
      <c r="BF241" s="21">
        <v>1.3644625527</v>
      </c>
      <c r="BG241" s="22">
        <v>3.380713453133333</v>
      </c>
      <c r="BH241" s="22">
        <v>0.013356434099999998</v>
      </c>
      <c r="BI241" s="22">
        <v>0</v>
      </c>
      <c r="BJ241" s="23">
        <v>2.0525213927999997</v>
      </c>
      <c r="BK241" s="24">
        <f>SUM(C241:BJ241)</f>
        <v>63.24514750071547</v>
      </c>
    </row>
    <row r="242" spans="1:63" s="30" customFormat="1" ht="15">
      <c r="A242" s="20"/>
      <c r="B242" s="8" t="s">
        <v>27</v>
      </c>
      <c r="C242" s="26">
        <f>SUM(C240:C241)</f>
        <v>0</v>
      </c>
      <c r="D242" s="26">
        <f aca="true" t="shared" si="30" ref="D242:BJ242">SUM(D240:D241)</f>
        <v>10.046617665366664</v>
      </c>
      <c r="E242" s="26">
        <f t="shared" si="30"/>
        <v>0</v>
      </c>
      <c r="F242" s="26">
        <f t="shared" si="30"/>
        <v>0</v>
      </c>
      <c r="G242" s="26">
        <f t="shared" si="30"/>
        <v>0</v>
      </c>
      <c r="H242" s="26">
        <f t="shared" si="30"/>
        <v>48.958718050166645</v>
      </c>
      <c r="I242" s="26">
        <f t="shared" si="30"/>
        <v>14.64871003883333</v>
      </c>
      <c r="J242" s="26">
        <f t="shared" si="30"/>
        <v>0</v>
      </c>
      <c r="K242" s="26">
        <f t="shared" si="30"/>
        <v>0</v>
      </c>
      <c r="L242" s="26">
        <f t="shared" si="30"/>
        <v>76.91568271853333</v>
      </c>
      <c r="M242" s="26">
        <f t="shared" si="30"/>
        <v>0</v>
      </c>
      <c r="N242" s="26">
        <f t="shared" si="30"/>
        <v>0</v>
      </c>
      <c r="O242" s="26">
        <f t="shared" si="30"/>
        <v>0</v>
      </c>
      <c r="P242" s="26">
        <f t="shared" si="30"/>
        <v>0</v>
      </c>
      <c r="Q242" s="26">
        <f t="shared" si="30"/>
        <v>0</v>
      </c>
      <c r="R242" s="26">
        <f t="shared" si="30"/>
        <v>24.65377491046667</v>
      </c>
      <c r="S242" s="26">
        <f t="shared" si="30"/>
        <v>0.5860785103666669</v>
      </c>
      <c r="T242" s="26">
        <f t="shared" si="30"/>
        <v>0</v>
      </c>
      <c r="U242" s="26">
        <f t="shared" si="30"/>
        <v>0</v>
      </c>
      <c r="V242" s="26">
        <f t="shared" si="30"/>
        <v>3.0660091174999997</v>
      </c>
      <c r="W242" s="26">
        <f t="shared" si="30"/>
        <v>0</v>
      </c>
      <c r="X242" s="26">
        <f t="shared" si="30"/>
        <v>0</v>
      </c>
      <c r="Y242" s="26">
        <f t="shared" si="30"/>
        <v>0</v>
      </c>
      <c r="Z242" s="26">
        <f t="shared" si="30"/>
        <v>0</v>
      </c>
      <c r="AA242" s="26">
        <f t="shared" si="30"/>
        <v>0</v>
      </c>
      <c r="AB242" s="26">
        <f t="shared" si="30"/>
        <v>0</v>
      </c>
      <c r="AC242" s="26">
        <f t="shared" si="30"/>
        <v>0</v>
      </c>
      <c r="AD242" s="26">
        <f t="shared" si="30"/>
        <v>0</v>
      </c>
      <c r="AE242" s="26">
        <f t="shared" si="30"/>
        <v>0</v>
      </c>
      <c r="AF242" s="26">
        <f t="shared" si="30"/>
        <v>0</v>
      </c>
      <c r="AG242" s="26">
        <f t="shared" si="30"/>
        <v>0</v>
      </c>
      <c r="AH242" s="26">
        <f t="shared" si="30"/>
        <v>0</v>
      </c>
      <c r="AI242" s="26">
        <f t="shared" si="30"/>
        <v>0</v>
      </c>
      <c r="AJ242" s="26">
        <f t="shared" si="30"/>
        <v>0</v>
      </c>
      <c r="AK242" s="26">
        <f t="shared" si="30"/>
        <v>0</v>
      </c>
      <c r="AL242" s="26">
        <f t="shared" si="30"/>
        <v>0</v>
      </c>
      <c r="AM242" s="26">
        <f t="shared" si="30"/>
        <v>0</v>
      </c>
      <c r="AN242" s="26">
        <f t="shared" si="30"/>
        <v>0</v>
      </c>
      <c r="AO242" s="26">
        <f t="shared" si="30"/>
        <v>0</v>
      </c>
      <c r="AP242" s="26">
        <f t="shared" si="30"/>
        <v>0</v>
      </c>
      <c r="AQ242" s="26">
        <f t="shared" si="30"/>
        <v>0</v>
      </c>
      <c r="AR242" s="26">
        <f t="shared" si="30"/>
        <v>0</v>
      </c>
      <c r="AS242" s="26">
        <f t="shared" si="30"/>
        <v>0</v>
      </c>
      <c r="AT242" s="26">
        <f t="shared" si="30"/>
        <v>0</v>
      </c>
      <c r="AU242" s="26">
        <f t="shared" si="30"/>
        <v>0</v>
      </c>
      <c r="AV242" s="26">
        <f t="shared" si="30"/>
        <v>378.69859976250024</v>
      </c>
      <c r="AW242" s="26">
        <f t="shared" si="30"/>
        <v>44.970668482145335</v>
      </c>
      <c r="AX242" s="26">
        <f t="shared" si="30"/>
        <v>0.0033957825333333336</v>
      </c>
      <c r="AY242" s="26">
        <f t="shared" si="30"/>
        <v>0</v>
      </c>
      <c r="AZ242" s="26">
        <f t="shared" si="30"/>
        <v>224.31942514169995</v>
      </c>
      <c r="BA242" s="26">
        <f t="shared" si="30"/>
        <v>0</v>
      </c>
      <c r="BB242" s="26">
        <f t="shared" si="30"/>
        <v>0</v>
      </c>
      <c r="BC242" s="26">
        <f t="shared" si="30"/>
        <v>0</v>
      </c>
      <c r="BD242" s="26">
        <f t="shared" si="30"/>
        <v>0</v>
      </c>
      <c r="BE242" s="26">
        <f t="shared" si="30"/>
        <v>0</v>
      </c>
      <c r="BF242" s="26">
        <f t="shared" si="30"/>
        <v>199.25661883026663</v>
      </c>
      <c r="BG242" s="26">
        <f t="shared" si="30"/>
        <v>5.912952722633333</v>
      </c>
      <c r="BH242" s="26">
        <f t="shared" si="30"/>
        <v>0.013356434099999998</v>
      </c>
      <c r="BI242" s="26">
        <f t="shared" si="30"/>
        <v>0</v>
      </c>
      <c r="BJ242" s="26">
        <f t="shared" si="30"/>
        <v>14.052936587433333</v>
      </c>
      <c r="BK242" s="28">
        <f>SUM(BK240:BK241)</f>
        <v>1046.1035447545455</v>
      </c>
    </row>
    <row r="243" spans="3:63" ht="15"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45"/>
      <c r="BK243" s="31"/>
    </row>
    <row r="244" spans="7:63" ht="15">
      <c r="G244" s="19"/>
      <c r="Q244" s="19"/>
      <c r="Y244" s="19"/>
      <c r="AA244" s="19"/>
      <c r="AK244" s="19"/>
      <c r="AU244" s="19"/>
      <c r="BE244" s="19"/>
      <c r="BK244" s="31"/>
    </row>
    <row r="245" spans="1:63" s="19" customFormat="1" ht="1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BK245" s="45"/>
    </row>
    <row r="246" spans="1:12" ht="15">
      <c r="A246" s="64" t="s">
        <v>286</v>
      </c>
      <c r="B246"/>
      <c r="C246" s="65"/>
      <c r="D246" s="65"/>
      <c r="E246" s="65"/>
      <c r="F246" s="65"/>
      <c r="G246" s="65"/>
      <c r="H246" s="65"/>
      <c r="I246" s="65"/>
      <c r="J246" s="65"/>
      <c r="K246" s="65"/>
      <c r="L246" s="65"/>
    </row>
    <row r="247" spans="1:12" ht="15">
      <c r="A247" s="64" t="s">
        <v>287</v>
      </c>
      <c r="B247" s="66"/>
      <c r="C247" s="66"/>
      <c r="D247" s="66"/>
      <c r="E247" s="66"/>
      <c r="F247" s="66"/>
      <c r="G247" s="66"/>
      <c r="H247" s="66"/>
      <c r="I247" s="66"/>
      <c r="J247" s="66"/>
      <c r="K247" s="67" t="s">
        <v>288</v>
      </c>
      <c r="L247"/>
    </row>
    <row r="248" spans="1:12" ht="1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4" t="s">
        <v>289</v>
      </c>
      <c r="L248"/>
    </row>
    <row r="249" spans="1:12" ht="15">
      <c r="A249" s="64" t="s">
        <v>290</v>
      </c>
      <c r="B249" s="66"/>
      <c r="C249" s="66"/>
      <c r="D249" s="66"/>
      <c r="E249" s="66"/>
      <c r="F249" s="66"/>
      <c r="G249" s="66"/>
      <c r="H249" s="66"/>
      <c r="I249" s="66"/>
      <c r="J249" s="66"/>
      <c r="K249" s="64" t="s">
        <v>291</v>
      </c>
      <c r="L249"/>
    </row>
    <row r="250" spans="1:62" ht="15">
      <c r="A250" s="64" t="s">
        <v>292</v>
      </c>
      <c r="B250" s="66"/>
      <c r="C250" s="66"/>
      <c r="D250" s="66"/>
      <c r="E250" s="66"/>
      <c r="F250" s="66"/>
      <c r="G250" s="66"/>
      <c r="H250" s="66"/>
      <c r="I250" s="66"/>
      <c r="J250" s="66"/>
      <c r="K250" s="64" t="s">
        <v>293</v>
      </c>
      <c r="L250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</row>
    <row r="251" spans="1:62" ht="15">
      <c r="A251"/>
      <c r="B251" s="66"/>
      <c r="C251" s="66"/>
      <c r="D251" s="66"/>
      <c r="E251" s="66"/>
      <c r="F251" s="66"/>
      <c r="G251" s="66"/>
      <c r="H251" s="66"/>
      <c r="I251" s="66"/>
      <c r="J251" s="66"/>
      <c r="K251" s="64" t="s">
        <v>294</v>
      </c>
      <c r="L251"/>
      <c r="AP251" s="19"/>
      <c r="BJ251" s="19"/>
    </row>
    <row r="252" spans="1:62" ht="15">
      <c r="A252"/>
      <c r="B252"/>
      <c r="C252"/>
      <c r="D252"/>
      <c r="E252"/>
      <c r="F252"/>
      <c r="G252"/>
      <c r="H252"/>
      <c r="I252"/>
      <c r="J252"/>
      <c r="K252" s="64" t="s">
        <v>295</v>
      </c>
      <c r="L252"/>
      <c r="BJ252" s="19"/>
    </row>
    <row r="253" spans="1:62" ht="15">
      <c r="A253"/>
      <c r="B253"/>
      <c r="C253"/>
      <c r="D253"/>
      <c r="E253"/>
      <c r="F253"/>
      <c r="G253"/>
      <c r="H253"/>
      <c r="I253"/>
      <c r="J253"/>
      <c r="K253"/>
      <c r="L253"/>
      <c r="BJ253" s="61"/>
    </row>
    <row r="254" ht="15">
      <c r="BJ254" s="62"/>
    </row>
  </sheetData>
  <sheetProtection password="E5CF" sheet="1" objects="1" scenarios="1"/>
  <mergeCells count="25"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  <mergeCell ref="AB5:AF5"/>
    <mergeCell ref="BA5:BE5"/>
    <mergeCell ref="BF5:BJ5"/>
    <mergeCell ref="W4:AF4"/>
    <mergeCell ref="M5:Q5"/>
    <mergeCell ref="R5:V5"/>
    <mergeCell ref="AG5:AK5"/>
    <mergeCell ref="AL5:AP5"/>
    <mergeCell ref="AQ5:AU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2.57421875" style="0" customWidth="1"/>
    <col min="12" max="12" width="19.8515625" style="0" customWidth="1"/>
  </cols>
  <sheetData>
    <row r="2" spans="2:12" ht="15">
      <c r="B2" s="91" t="s">
        <v>285</v>
      </c>
      <c r="C2" s="92"/>
      <c r="D2" s="92"/>
      <c r="E2" s="92"/>
      <c r="F2" s="92"/>
      <c r="G2" s="92"/>
      <c r="H2" s="92"/>
      <c r="I2" s="92"/>
      <c r="J2" s="92"/>
      <c r="K2" s="92"/>
      <c r="L2" s="93"/>
    </row>
    <row r="3" spans="2:12" ht="15">
      <c r="B3" s="91" t="s">
        <v>259</v>
      </c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2:12" ht="30">
      <c r="B4" s="46" t="s">
        <v>0</v>
      </c>
      <c r="C4" s="46" t="s">
        <v>52</v>
      </c>
      <c r="D4" s="46" t="s">
        <v>53</v>
      </c>
      <c r="E4" s="46" t="s">
        <v>54</v>
      </c>
      <c r="F4" s="46" t="s">
        <v>21</v>
      </c>
      <c r="G4" s="46" t="s">
        <v>25</v>
      </c>
      <c r="H4" s="46" t="s">
        <v>43</v>
      </c>
      <c r="I4" s="46" t="s">
        <v>55</v>
      </c>
      <c r="J4" s="46" t="s">
        <v>56</v>
      </c>
      <c r="K4" s="46" t="s">
        <v>57</v>
      </c>
      <c r="L4" s="46" t="s">
        <v>58</v>
      </c>
    </row>
    <row r="5" spans="2:12" ht="15">
      <c r="B5" s="47">
        <v>1</v>
      </c>
      <c r="C5" s="48" t="s">
        <v>59</v>
      </c>
      <c r="D5" s="49">
        <v>0.07833273566666667</v>
      </c>
      <c r="E5" s="49">
        <v>0.12864858159999998</v>
      </c>
      <c r="F5" s="49">
        <v>3.549271574666668</v>
      </c>
      <c r="G5" s="49">
        <v>0.3018578268666666</v>
      </c>
      <c r="H5" s="49">
        <v>0</v>
      </c>
      <c r="I5" s="50">
        <v>0</v>
      </c>
      <c r="J5" s="50">
        <v>0</v>
      </c>
      <c r="K5" s="50">
        <f>D5+E5+F5+G5+H5+I5+J5</f>
        <v>4.058110718800001</v>
      </c>
      <c r="L5" s="49">
        <v>0.07418414483333334</v>
      </c>
    </row>
    <row r="6" spans="2:12" ht="15">
      <c r="B6" s="47">
        <v>2</v>
      </c>
      <c r="C6" s="51" t="s">
        <v>60</v>
      </c>
      <c r="D6" s="49">
        <v>187.63969333836667</v>
      </c>
      <c r="E6" s="49">
        <v>233.54334626963333</v>
      </c>
      <c r="F6" s="49">
        <v>740.0511801216669</v>
      </c>
      <c r="G6" s="49">
        <v>107.4692184753667</v>
      </c>
      <c r="H6" s="49">
        <v>0</v>
      </c>
      <c r="I6" s="50">
        <v>23.288300000000003</v>
      </c>
      <c r="J6" s="50">
        <v>43.729600000000005</v>
      </c>
      <c r="K6" s="50">
        <f aca="true" t="shared" si="0" ref="K6:K41">D6+E6+F6+G6+H6+I6+J6</f>
        <v>1335.7213382050336</v>
      </c>
      <c r="L6" s="49">
        <v>11.805770742133335</v>
      </c>
    </row>
    <row r="7" spans="2:12" ht="15">
      <c r="B7" s="47">
        <v>3</v>
      </c>
      <c r="C7" s="48" t="s">
        <v>61</v>
      </c>
      <c r="D7" s="49">
        <v>0.21727755503333335</v>
      </c>
      <c r="E7" s="49">
        <v>0.9313161260000002</v>
      </c>
      <c r="F7" s="49">
        <v>6.748967517933333</v>
      </c>
      <c r="G7" s="49">
        <v>0.6042518682333333</v>
      </c>
      <c r="H7" s="49">
        <v>0</v>
      </c>
      <c r="I7" s="50">
        <v>0.201</v>
      </c>
      <c r="J7" s="50">
        <v>0.05670000000000001</v>
      </c>
      <c r="K7" s="50">
        <f t="shared" si="0"/>
        <v>8.7595130672</v>
      </c>
      <c r="L7" s="49">
        <v>0.32256662150000004</v>
      </c>
    </row>
    <row r="8" spans="2:12" ht="15">
      <c r="B8" s="47">
        <v>4</v>
      </c>
      <c r="C8" s="51" t="s">
        <v>62</v>
      </c>
      <c r="D8" s="49">
        <v>89.48543654923334</v>
      </c>
      <c r="E8" s="49">
        <v>100.5926151326666</v>
      </c>
      <c r="F8" s="49">
        <v>413.4053825724999</v>
      </c>
      <c r="G8" s="49">
        <v>31.827177524699998</v>
      </c>
      <c r="H8" s="49">
        <v>0</v>
      </c>
      <c r="I8" s="50">
        <v>6.5129</v>
      </c>
      <c r="J8" s="50">
        <v>14.4284</v>
      </c>
      <c r="K8" s="50">
        <f t="shared" si="0"/>
        <v>656.2519117790997</v>
      </c>
      <c r="L8" s="49">
        <v>7.834129163766667</v>
      </c>
    </row>
    <row r="9" spans="2:12" ht="15">
      <c r="B9" s="47">
        <v>5</v>
      </c>
      <c r="C9" s="51" t="s">
        <v>63</v>
      </c>
      <c r="D9" s="49">
        <v>71.54613693933335</v>
      </c>
      <c r="E9" s="49">
        <v>134.8886462075</v>
      </c>
      <c r="F9" s="49">
        <v>1043.7725669260335</v>
      </c>
      <c r="G9" s="49">
        <v>58.66693052823333</v>
      </c>
      <c r="H9" s="49">
        <v>0</v>
      </c>
      <c r="I9" s="50">
        <v>5.5407</v>
      </c>
      <c r="J9" s="50">
        <v>73.24019999999999</v>
      </c>
      <c r="K9" s="50">
        <f t="shared" si="0"/>
        <v>1387.6551806011</v>
      </c>
      <c r="L9" s="49">
        <v>37.825864776966654</v>
      </c>
    </row>
    <row r="10" spans="2:12" ht="15">
      <c r="B10" s="47">
        <v>6</v>
      </c>
      <c r="C10" s="51" t="s">
        <v>64</v>
      </c>
      <c r="D10" s="49">
        <v>43.62283292446666</v>
      </c>
      <c r="E10" s="49">
        <v>78.6264200991667</v>
      </c>
      <c r="F10" s="49">
        <v>391.56197728966697</v>
      </c>
      <c r="G10" s="49">
        <v>36.218610387733335</v>
      </c>
      <c r="H10" s="49">
        <v>0</v>
      </c>
      <c r="I10" s="50">
        <v>8.1295</v>
      </c>
      <c r="J10" s="50">
        <v>20.30270000000001</v>
      </c>
      <c r="K10" s="50">
        <f t="shared" si="0"/>
        <v>578.4620407010335</v>
      </c>
      <c r="L10" s="49">
        <v>4.862044640833333</v>
      </c>
    </row>
    <row r="11" spans="2:12" ht="15">
      <c r="B11" s="47">
        <v>7</v>
      </c>
      <c r="C11" s="51" t="s">
        <v>65</v>
      </c>
      <c r="D11" s="49">
        <v>184.78343929970006</v>
      </c>
      <c r="E11" s="49">
        <v>137.09862304336653</v>
      </c>
      <c r="F11" s="49">
        <v>589.1439547499998</v>
      </c>
      <c r="G11" s="49">
        <v>44.122980235166665</v>
      </c>
      <c r="H11" s="49">
        <v>0</v>
      </c>
      <c r="I11" s="50">
        <v>0</v>
      </c>
      <c r="J11" s="50">
        <v>0</v>
      </c>
      <c r="K11" s="50">
        <f t="shared" si="0"/>
        <v>955.1489973282331</v>
      </c>
      <c r="L11" s="49">
        <v>8.519867054633334</v>
      </c>
    </row>
    <row r="12" spans="2:12" ht="15">
      <c r="B12" s="47">
        <v>8</v>
      </c>
      <c r="C12" s="48" t="s">
        <v>66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50">
        <v>0</v>
      </c>
      <c r="J12" s="50">
        <v>0</v>
      </c>
      <c r="K12" s="50">
        <f t="shared" si="0"/>
        <v>0</v>
      </c>
      <c r="L12" s="49">
        <v>0</v>
      </c>
    </row>
    <row r="13" spans="2:12" ht="15">
      <c r="B13" s="47">
        <v>9</v>
      </c>
      <c r="C13" s="48" t="s">
        <v>67</v>
      </c>
      <c r="D13" s="49">
        <v>0</v>
      </c>
      <c r="E13" s="49">
        <v>0</v>
      </c>
      <c r="F13" s="49">
        <v>0.0071265535666666675</v>
      </c>
      <c r="G13" s="49">
        <v>0</v>
      </c>
      <c r="H13" s="49">
        <v>0</v>
      </c>
      <c r="I13" s="50">
        <v>0</v>
      </c>
      <c r="J13" s="50">
        <v>0</v>
      </c>
      <c r="K13" s="50">
        <f t="shared" si="0"/>
        <v>0.0071265535666666675</v>
      </c>
      <c r="L13" s="49">
        <v>0</v>
      </c>
    </row>
    <row r="14" spans="2:12" ht="15">
      <c r="B14" s="47">
        <v>10</v>
      </c>
      <c r="C14" s="51" t="s">
        <v>68</v>
      </c>
      <c r="D14" s="49">
        <v>196.89992191660002</v>
      </c>
      <c r="E14" s="49">
        <v>601.4041663506998</v>
      </c>
      <c r="F14" s="49">
        <v>609.6221747780997</v>
      </c>
      <c r="G14" s="49">
        <v>72.39703958443332</v>
      </c>
      <c r="H14" s="49">
        <v>0</v>
      </c>
      <c r="I14" s="50">
        <v>94.09129999999999</v>
      </c>
      <c r="J14" s="50">
        <v>18.3185</v>
      </c>
      <c r="K14" s="50">
        <f t="shared" si="0"/>
        <v>1592.733102629833</v>
      </c>
      <c r="L14" s="49">
        <v>7.4038022586</v>
      </c>
    </row>
    <row r="15" spans="2:12" ht="15">
      <c r="B15" s="47">
        <v>11</v>
      </c>
      <c r="C15" s="51" t="s">
        <v>69</v>
      </c>
      <c r="D15" s="49">
        <v>1321.2424724989667</v>
      </c>
      <c r="E15" s="49">
        <v>1890.6451964571359</v>
      </c>
      <c r="F15" s="49">
        <v>7815.210990479035</v>
      </c>
      <c r="G15" s="49">
        <v>880.9377395358335</v>
      </c>
      <c r="H15" s="49">
        <v>0</v>
      </c>
      <c r="I15" s="50">
        <v>212.42130000000003</v>
      </c>
      <c r="J15" s="50">
        <v>1152.2060000000001</v>
      </c>
      <c r="K15" s="50">
        <f t="shared" si="0"/>
        <v>13272.663698970971</v>
      </c>
      <c r="L15" s="49">
        <v>90.54584980573334</v>
      </c>
    </row>
    <row r="16" spans="2:12" ht="15">
      <c r="B16" s="47">
        <v>12</v>
      </c>
      <c r="C16" s="51" t="s">
        <v>70</v>
      </c>
      <c r="D16" s="49">
        <v>879.0313763112669</v>
      </c>
      <c r="E16" s="49">
        <v>3510.7697427486705</v>
      </c>
      <c r="F16" s="49">
        <v>2067.362735067465</v>
      </c>
      <c r="G16" s="49">
        <v>104.44289920843332</v>
      </c>
      <c r="H16" s="49">
        <v>0</v>
      </c>
      <c r="I16" s="50">
        <v>42.793099999999995</v>
      </c>
      <c r="J16" s="50">
        <v>307.88410000000005</v>
      </c>
      <c r="K16" s="50">
        <f t="shared" si="0"/>
        <v>6912.283953335836</v>
      </c>
      <c r="L16" s="49">
        <v>31.976564128933333</v>
      </c>
    </row>
    <row r="17" spans="2:12" ht="15">
      <c r="B17" s="47">
        <v>13</v>
      </c>
      <c r="C17" s="51" t="s">
        <v>71</v>
      </c>
      <c r="D17" s="49">
        <v>11.047994995333331</v>
      </c>
      <c r="E17" s="49">
        <v>94.50431861646669</v>
      </c>
      <c r="F17" s="49">
        <v>269.2925124136334</v>
      </c>
      <c r="G17" s="49">
        <v>29.514248421433333</v>
      </c>
      <c r="H17" s="49">
        <v>0</v>
      </c>
      <c r="I17" s="50">
        <v>1.6008</v>
      </c>
      <c r="J17" s="50">
        <v>9.868100000000002</v>
      </c>
      <c r="K17" s="50">
        <f t="shared" si="0"/>
        <v>415.82797444686673</v>
      </c>
      <c r="L17" s="49">
        <v>3.3375701390333345</v>
      </c>
    </row>
    <row r="18" spans="2:12" ht="15">
      <c r="B18" s="47">
        <v>14</v>
      </c>
      <c r="C18" s="51" t="s">
        <v>72</v>
      </c>
      <c r="D18" s="49">
        <v>4.925268410433334</v>
      </c>
      <c r="E18" s="49">
        <v>29.961637407400012</v>
      </c>
      <c r="F18" s="49">
        <v>188.88882501803323</v>
      </c>
      <c r="G18" s="49">
        <v>6.426776583800001</v>
      </c>
      <c r="H18" s="49">
        <v>0</v>
      </c>
      <c r="I18" s="50">
        <v>3.5427</v>
      </c>
      <c r="J18" s="50">
        <v>3.7986999999999993</v>
      </c>
      <c r="K18" s="50">
        <f t="shared" si="0"/>
        <v>237.54390741966657</v>
      </c>
      <c r="L18" s="49">
        <v>3.005597897466667</v>
      </c>
    </row>
    <row r="19" spans="2:12" ht="15">
      <c r="B19" s="47">
        <v>15</v>
      </c>
      <c r="C19" s="51" t="s">
        <v>73</v>
      </c>
      <c r="D19" s="49">
        <v>79.31121712296667</v>
      </c>
      <c r="E19" s="49">
        <v>178.26847071326654</v>
      </c>
      <c r="F19" s="49">
        <v>909.3763232204994</v>
      </c>
      <c r="G19" s="49">
        <v>93.81496724703331</v>
      </c>
      <c r="H19" s="49">
        <v>0</v>
      </c>
      <c r="I19" s="50">
        <v>1.0834</v>
      </c>
      <c r="J19" s="50">
        <v>26.701799999999995</v>
      </c>
      <c r="K19" s="50">
        <f t="shared" si="0"/>
        <v>1288.556178303766</v>
      </c>
      <c r="L19" s="49">
        <v>9.605566720499999</v>
      </c>
    </row>
    <row r="20" spans="2:12" ht="15">
      <c r="B20" s="47">
        <v>16</v>
      </c>
      <c r="C20" s="51" t="s">
        <v>74</v>
      </c>
      <c r="D20" s="49">
        <v>1407.459195259</v>
      </c>
      <c r="E20" s="49">
        <v>2426.030690217998</v>
      </c>
      <c r="F20" s="49">
        <v>4364.1193867076345</v>
      </c>
      <c r="G20" s="49">
        <v>201.51445010496664</v>
      </c>
      <c r="H20" s="49">
        <v>0</v>
      </c>
      <c r="I20" s="50">
        <v>235.63190000000003</v>
      </c>
      <c r="J20" s="50">
        <v>674.0421999999999</v>
      </c>
      <c r="K20" s="50">
        <f t="shared" si="0"/>
        <v>9308.7978222896</v>
      </c>
      <c r="L20" s="49">
        <v>72.08602680879997</v>
      </c>
    </row>
    <row r="21" spans="2:12" ht="15">
      <c r="B21" s="47">
        <v>17</v>
      </c>
      <c r="C21" s="51" t="s">
        <v>75</v>
      </c>
      <c r="D21" s="49">
        <v>406.7262348780667</v>
      </c>
      <c r="E21" s="49">
        <v>233.3393003549665</v>
      </c>
      <c r="F21" s="49">
        <v>1107.2088647181329</v>
      </c>
      <c r="G21" s="49">
        <v>75.23054077766668</v>
      </c>
      <c r="H21" s="49">
        <v>0</v>
      </c>
      <c r="I21" s="50">
        <v>45.78249999999999</v>
      </c>
      <c r="J21" s="50">
        <v>71.78840000000001</v>
      </c>
      <c r="K21" s="50">
        <f t="shared" si="0"/>
        <v>1940.0758407288326</v>
      </c>
      <c r="L21" s="49">
        <v>20.63533155253333</v>
      </c>
    </row>
    <row r="22" spans="2:12" ht="15">
      <c r="B22" s="47">
        <v>18</v>
      </c>
      <c r="C22" s="48" t="s">
        <v>96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50">
        <v>0</v>
      </c>
      <c r="J22" s="50">
        <v>0</v>
      </c>
      <c r="K22" s="50">
        <f t="shared" si="0"/>
        <v>0</v>
      </c>
      <c r="L22" s="49">
        <v>0</v>
      </c>
    </row>
    <row r="23" spans="2:12" ht="15">
      <c r="B23" s="47">
        <v>19</v>
      </c>
      <c r="C23" s="51" t="s">
        <v>76</v>
      </c>
      <c r="D23" s="49">
        <v>303.5228300453667</v>
      </c>
      <c r="E23" s="49">
        <v>431.2488126630668</v>
      </c>
      <c r="F23" s="49">
        <v>1725.942642269866</v>
      </c>
      <c r="G23" s="49">
        <v>140.60372008786663</v>
      </c>
      <c r="H23" s="49">
        <v>0</v>
      </c>
      <c r="I23" s="50">
        <v>22.735799999999998</v>
      </c>
      <c r="J23" s="50">
        <v>110.5786</v>
      </c>
      <c r="K23" s="50">
        <f t="shared" si="0"/>
        <v>2734.632405066166</v>
      </c>
      <c r="L23" s="49">
        <v>25.909058396</v>
      </c>
    </row>
    <row r="24" spans="2:12" ht="15">
      <c r="B24" s="47">
        <v>20</v>
      </c>
      <c r="C24" s="51" t="s">
        <v>77</v>
      </c>
      <c r="D24" s="49">
        <v>18100.81703885051</v>
      </c>
      <c r="E24" s="49">
        <v>28690.103636901622</v>
      </c>
      <c r="F24" s="49">
        <v>19449.56284293878</v>
      </c>
      <c r="G24" s="49">
        <v>1519.621190579482</v>
      </c>
      <c r="H24" s="49">
        <v>0</v>
      </c>
      <c r="I24" s="50">
        <v>2577.216897323622</v>
      </c>
      <c r="J24" s="50">
        <v>16649.516975083654</v>
      </c>
      <c r="K24" s="50">
        <f t="shared" si="0"/>
        <v>86986.83858167767</v>
      </c>
      <c r="L24" s="49">
        <v>280.79041147977887</v>
      </c>
    </row>
    <row r="25" spans="2:12" ht="15">
      <c r="B25" s="47">
        <v>21</v>
      </c>
      <c r="C25" s="48" t="s">
        <v>78</v>
      </c>
      <c r="D25" s="49">
        <v>1.1825820386333334</v>
      </c>
      <c r="E25" s="49">
        <v>1.281772200766667</v>
      </c>
      <c r="F25" s="49">
        <v>15.660824575266666</v>
      </c>
      <c r="G25" s="49">
        <v>0.29355913180000004</v>
      </c>
      <c r="H25" s="49">
        <v>0</v>
      </c>
      <c r="I25" s="50">
        <v>0.1363</v>
      </c>
      <c r="J25" s="50">
        <v>0.6212</v>
      </c>
      <c r="K25" s="50">
        <f t="shared" si="0"/>
        <v>19.176237946466664</v>
      </c>
      <c r="L25" s="49">
        <v>0.11974209683333335</v>
      </c>
    </row>
    <row r="26" spans="2:12" ht="15">
      <c r="B26" s="47">
        <v>22</v>
      </c>
      <c r="C26" s="51" t="s">
        <v>79</v>
      </c>
      <c r="D26" s="49">
        <v>2.9766561630333332</v>
      </c>
      <c r="E26" s="49">
        <v>26.512852778366664</v>
      </c>
      <c r="F26" s="49">
        <v>61.9632641779</v>
      </c>
      <c r="G26" s="49">
        <v>6.270026218500001</v>
      </c>
      <c r="H26" s="49">
        <v>0</v>
      </c>
      <c r="I26" s="50">
        <v>0.4051</v>
      </c>
      <c r="J26" s="50">
        <v>0.8814</v>
      </c>
      <c r="K26" s="50">
        <f t="shared" si="0"/>
        <v>99.0092993378</v>
      </c>
      <c r="L26" s="49">
        <v>0.5696017813333334</v>
      </c>
    </row>
    <row r="27" spans="2:12" ht="15">
      <c r="B27" s="47">
        <v>23</v>
      </c>
      <c r="C27" s="48" t="s">
        <v>80</v>
      </c>
      <c r="D27" s="49">
        <v>0.0010950720333333334</v>
      </c>
      <c r="E27" s="49">
        <v>0.00014913600000000007</v>
      </c>
      <c r="F27" s="49">
        <v>0.11125394043333335</v>
      </c>
      <c r="G27" s="49">
        <v>0.0006227654333333331</v>
      </c>
      <c r="H27" s="49">
        <v>0</v>
      </c>
      <c r="I27" s="50">
        <v>0</v>
      </c>
      <c r="J27" s="50">
        <v>0.0356</v>
      </c>
      <c r="K27" s="50">
        <f t="shared" si="0"/>
        <v>0.14872091390000003</v>
      </c>
      <c r="L27" s="49">
        <v>0.00016045756666666666</v>
      </c>
    </row>
    <row r="28" spans="2:12" ht="15">
      <c r="B28" s="47">
        <v>24</v>
      </c>
      <c r="C28" s="48" t="s">
        <v>81</v>
      </c>
      <c r="D28" s="49">
        <v>0.7859089428333332</v>
      </c>
      <c r="E28" s="49">
        <v>3.212431434033333</v>
      </c>
      <c r="F28" s="49">
        <v>21.16261099786666</v>
      </c>
      <c r="G28" s="49">
        <v>1.4368805085333334</v>
      </c>
      <c r="H28" s="49">
        <v>0</v>
      </c>
      <c r="I28" s="50">
        <v>0.21200000000000002</v>
      </c>
      <c r="J28" s="50">
        <v>0.5143</v>
      </c>
      <c r="K28" s="50">
        <f t="shared" si="0"/>
        <v>27.32413188326666</v>
      </c>
      <c r="L28" s="49">
        <v>0.14521558303333335</v>
      </c>
    </row>
    <row r="29" spans="2:12" ht="15">
      <c r="B29" s="47">
        <v>25</v>
      </c>
      <c r="C29" s="51" t="s">
        <v>82</v>
      </c>
      <c r="D29" s="49">
        <v>5997.423395284868</v>
      </c>
      <c r="E29" s="49">
        <v>3738.255883513301</v>
      </c>
      <c r="F29" s="49">
        <v>5088.436718386501</v>
      </c>
      <c r="G29" s="49">
        <v>229.46133333903333</v>
      </c>
      <c r="H29" s="49">
        <v>0</v>
      </c>
      <c r="I29" s="50">
        <v>76.0838</v>
      </c>
      <c r="J29" s="50">
        <v>1484.1798000000003</v>
      </c>
      <c r="K29" s="50">
        <f t="shared" si="0"/>
        <v>16613.840930523704</v>
      </c>
      <c r="L29" s="49">
        <v>70.88038033816666</v>
      </c>
    </row>
    <row r="30" spans="2:12" ht="15">
      <c r="B30" s="47">
        <v>26</v>
      </c>
      <c r="C30" s="51" t="s">
        <v>83</v>
      </c>
      <c r="D30" s="49">
        <v>250.10220392423338</v>
      </c>
      <c r="E30" s="49">
        <v>497.49195646606677</v>
      </c>
      <c r="F30" s="49">
        <v>975.4035625675999</v>
      </c>
      <c r="G30" s="49">
        <v>87.5631068696</v>
      </c>
      <c r="H30" s="49">
        <v>0</v>
      </c>
      <c r="I30" s="50">
        <v>7.419700000000001</v>
      </c>
      <c r="J30" s="50">
        <v>75.4875</v>
      </c>
      <c r="K30" s="50">
        <f t="shared" si="0"/>
        <v>1893.4680298275</v>
      </c>
      <c r="L30" s="49">
        <v>9.810680685433335</v>
      </c>
    </row>
    <row r="31" spans="2:12" ht="15">
      <c r="B31" s="47">
        <v>27</v>
      </c>
      <c r="C31" s="51" t="s">
        <v>22</v>
      </c>
      <c r="D31" s="49">
        <v>1.9805505924333333</v>
      </c>
      <c r="E31" s="49">
        <v>52.08152055620001</v>
      </c>
      <c r="F31" s="49">
        <v>142.36597575263332</v>
      </c>
      <c r="G31" s="49">
        <v>14.288162008933332</v>
      </c>
      <c r="H31" s="49">
        <v>0</v>
      </c>
      <c r="I31" s="50">
        <v>98.457</v>
      </c>
      <c r="J31" s="50">
        <v>249.66410000000002</v>
      </c>
      <c r="K31" s="50">
        <f t="shared" si="0"/>
        <v>558.8373089102</v>
      </c>
      <c r="L31" s="49">
        <v>1.5208745881333334</v>
      </c>
    </row>
    <row r="32" spans="2:12" ht="15">
      <c r="B32" s="47">
        <v>28</v>
      </c>
      <c r="C32" s="51" t="s">
        <v>84</v>
      </c>
      <c r="D32" s="49">
        <v>6.212652689033333</v>
      </c>
      <c r="E32" s="49">
        <v>9.878381492966668</v>
      </c>
      <c r="F32" s="49">
        <v>62.64121588360001</v>
      </c>
      <c r="G32" s="49">
        <v>3.9868569229666666</v>
      </c>
      <c r="H32" s="49">
        <v>0</v>
      </c>
      <c r="I32" s="50">
        <v>0</v>
      </c>
      <c r="J32" s="50">
        <v>0</v>
      </c>
      <c r="K32" s="50">
        <f t="shared" si="0"/>
        <v>82.71910698856668</v>
      </c>
      <c r="L32" s="49">
        <v>1.0703195671333332</v>
      </c>
    </row>
    <row r="33" spans="2:12" ht="15">
      <c r="B33" s="47">
        <v>29</v>
      </c>
      <c r="C33" s="51" t="s">
        <v>85</v>
      </c>
      <c r="D33" s="49">
        <v>169.99326647700002</v>
      </c>
      <c r="E33" s="49">
        <v>638.7809318499337</v>
      </c>
      <c r="F33" s="49">
        <v>1424.9015472240003</v>
      </c>
      <c r="G33" s="49">
        <v>88.02990526709998</v>
      </c>
      <c r="H33" s="49">
        <v>0</v>
      </c>
      <c r="I33" s="50">
        <v>17.032300000000003</v>
      </c>
      <c r="J33" s="50">
        <v>33.399100000000004</v>
      </c>
      <c r="K33" s="50">
        <f t="shared" si="0"/>
        <v>2372.137050818034</v>
      </c>
      <c r="L33" s="49">
        <v>12.886582917066667</v>
      </c>
    </row>
    <row r="34" spans="2:12" ht="15">
      <c r="B34" s="47">
        <v>30</v>
      </c>
      <c r="C34" s="51" t="s">
        <v>86</v>
      </c>
      <c r="D34" s="49">
        <v>1498.690645060466</v>
      </c>
      <c r="E34" s="49">
        <v>1557.8375670108667</v>
      </c>
      <c r="F34" s="49">
        <v>1850.0511669604657</v>
      </c>
      <c r="G34" s="49">
        <v>91.93054201436667</v>
      </c>
      <c r="H34" s="49">
        <v>0</v>
      </c>
      <c r="I34" s="50">
        <v>22.0859</v>
      </c>
      <c r="J34" s="50">
        <v>210.32369999999986</v>
      </c>
      <c r="K34" s="50">
        <f t="shared" si="0"/>
        <v>5230.919521046165</v>
      </c>
      <c r="L34" s="49">
        <v>19.81782430143334</v>
      </c>
    </row>
    <row r="35" spans="2:12" ht="15">
      <c r="B35" s="47">
        <v>31</v>
      </c>
      <c r="C35" s="48" t="s">
        <v>87</v>
      </c>
      <c r="D35" s="49">
        <v>3.4164806316000003</v>
      </c>
      <c r="E35" s="49">
        <v>4.089240549166666</v>
      </c>
      <c r="F35" s="49">
        <v>41.09698818123335</v>
      </c>
      <c r="G35" s="49">
        <v>7.802957141533334</v>
      </c>
      <c r="H35" s="49">
        <v>0</v>
      </c>
      <c r="I35" s="50">
        <v>0</v>
      </c>
      <c r="J35" s="50">
        <v>0</v>
      </c>
      <c r="K35" s="50">
        <f t="shared" si="0"/>
        <v>56.40566650353335</v>
      </c>
      <c r="L35" s="49">
        <v>0.9459834977000001</v>
      </c>
    </row>
    <row r="36" spans="2:12" ht="15">
      <c r="B36" s="47">
        <v>32</v>
      </c>
      <c r="C36" s="51" t="s">
        <v>88</v>
      </c>
      <c r="D36" s="49">
        <v>2527.5183800572995</v>
      </c>
      <c r="E36" s="49">
        <v>1527.6740699319987</v>
      </c>
      <c r="F36" s="49">
        <v>3141.189820808403</v>
      </c>
      <c r="G36" s="49">
        <v>170.16534139266668</v>
      </c>
      <c r="H36" s="49">
        <v>0</v>
      </c>
      <c r="I36" s="50">
        <v>305.37760000000003</v>
      </c>
      <c r="J36" s="50">
        <v>439.31000000000023</v>
      </c>
      <c r="K36" s="50">
        <f t="shared" si="0"/>
        <v>8111.235212190369</v>
      </c>
      <c r="L36" s="49">
        <v>60.356675156499996</v>
      </c>
    </row>
    <row r="37" spans="2:12" ht="15">
      <c r="B37" s="47">
        <v>33</v>
      </c>
      <c r="C37" s="51" t="s">
        <v>89</v>
      </c>
      <c r="D37" s="49">
        <v>2348.3562100442005</v>
      </c>
      <c r="E37" s="49">
        <v>1066.496423438865</v>
      </c>
      <c r="F37" s="49">
        <v>2628.4957258334002</v>
      </c>
      <c r="G37" s="49">
        <v>109.5320729904</v>
      </c>
      <c r="H37" s="49">
        <v>0</v>
      </c>
      <c r="I37" s="50">
        <v>115.67240000000001</v>
      </c>
      <c r="J37" s="50">
        <v>264.1659000000001</v>
      </c>
      <c r="K37" s="50">
        <f t="shared" si="0"/>
        <v>6532.718732306866</v>
      </c>
      <c r="L37" s="49">
        <v>59.075466805999994</v>
      </c>
    </row>
    <row r="38" spans="2:12" ht="15">
      <c r="B38" s="47">
        <v>34</v>
      </c>
      <c r="C38" s="51" t="s">
        <v>90</v>
      </c>
      <c r="D38" s="49">
        <v>4.209092244400001</v>
      </c>
      <c r="E38" s="49">
        <v>11.762391313500004</v>
      </c>
      <c r="F38" s="49">
        <v>35.3746956739</v>
      </c>
      <c r="G38" s="49">
        <v>3.281959824566667</v>
      </c>
      <c r="H38" s="49">
        <v>0</v>
      </c>
      <c r="I38" s="50">
        <v>0.1012</v>
      </c>
      <c r="J38" s="50">
        <v>0.5905999999999999</v>
      </c>
      <c r="K38" s="50">
        <f t="shared" si="0"/>
        <v>55.31993905636668</v>
      </c>
      <c r="L38" s="49">
        <v>0.8031576648333332</v>
      </c>
    </row>
    <row r="39" spans="2:12" ht="15">
      <c r="B39" s="47">
        <v>35</v>
      </c>
      <c r="C39" s="51" t="s">
        <v>91</v>
      </c>
      <c r="D39" s="49">
        <v>629.8946038405669</v>
      </c>
      <c r="E39" s="49">
        <v>1325.1962244462331</v>
      </c>
      <c r="F39" s="49">
        <v>5036.788288138769</v>
      </c>
      <c r="G39" s="49">
        <v>312.85955644883325</v>
      </c>
      <c r="H39" s="49">
        <v>0</v>
      </c>
      <c r="I39" s="50">
        <v>92.1961</v>
      </c>
      <c r="J39" s="50">
        <v>252.3673000000001</v>
      </c>
      <c r="K39" s="50">
        <f t="shared" si="0"/>
        <v>7649.302072874402</v>
      </c>
      <c r="L39" s="49">
        <v>61.730632747233344</v>
      </c>
    </row>
    <row r="40" spans="2:12" ht="15">
      <c r="B40" s="47">
        <v>36</v>
      </c>
      <c r="C40" s="51" t="s">
        <v>92</v>
      </c>
      <c r="D40" s="49">
        <v>24.621826337766663</v>
      </c>
      <c r="E40" s="49">
        <v>70.4811447180667</v>
      </c>
      <c r="F40" s="49">
        <v>297.9643196881668</v>
      </c>
      <c r="G40" s="49">
        <v>14.202853396733332</v>
      </c>
      <c r="H40" s="49">
        <v>0</v>
      </c>
      <c r="I40" s="50">
        <v>0.0004</v>
      </c>
      <c r="J40" s="50">
        <v>0.1239</v>
      </c>
      <c r="K40" s="50">
        <f t="shared" si="0"/>
        <v>407.39444414073347</v>
      </c>
      <c r="L40" s="49">
        <v>4.1373680877000005</v>
      </c>
    </row>
    <row r="41" spans="2:12" ht="15">
      <c r="B41" s="47">
        <v>37</v>
      </c>
      <c r="C41" s="51" t="s">
        <v>93</v>
      </c>
      <c r="D41" s="49">
        <v>2060.8809064088005</v>
      </c>
      <c r="E41" s="49">
        <v>3469.5167092382653</v>
      </c>
      <c r="F41" s="49">
        <v>4934.0813847788995</v>
      </c>
      <c r="G41" s="49">
        <v>364.90820965326674</v>
      </c>
      <c r="H41" s="49">
        <v>0</v>
      </c>
      <c r="I41" s="50">
        <v>56.8284</v>
      </c>
      <c r="J41" s="50">
        <v>353.316</v>
      </c>
      <c r="K41" s="50">
        <f t="shared" si="0"/>
        <v>11239.531610079233</v>
      </c>
      <c r="L41" s="49">
        <v>125.69267214640004</v>
      </c>
    </row>
    <row r="42" spans="2:12" s="55" customFormat="1" ht="15">
      <c r="B42" s="52" t="s">
        <v>94</v>
      </c>
      <c r="C42" s="53"/>
      <c r="D42" s="54">
        <f aca="true" t="shared" si="1" ref="D42:L42">SUM(D5:D41)</f>
        <v>38816.6031554395</v>
      </c>
      <c r="E42" s="54">
        <f t="shared" si="1"/>
        <v>52772.63523796585</v>
      </c>
      <c r="F42" s="54">
        <f t="shared" si="1"/>
        <v>67452.51708848626</v>
      </c>
      <c r="G42" s="54">
        <f t="shared" si="1"/>
        <v>4909.728544871515</v>
      </c>
      <c r="H42" s="54">
        <f t="shared" si="1"/>
        <v>0</v>
      </c>
      <c r="I42" s="54">
        <f t="shared" si="1"/>
        <v>4072.5802973236214</v>
      </c>
      <c r="J42" s="54">
        <f t="shared" si="1"/>
        <v>22541.441375083654</v>
      </c>
      <c r="K42" s="54">
        <f t="shared" si="1"/>
        <v>190565.5056991704</v>
      </c>
      <c r="L42" s="54">
        <f t="shared" si="1"/>
        <v>1046.1035447545455</v>
      </c>
    </row>
    <row r="43" spans="2:11" ht="15">
      <c r="B43" t="s">
        <v>95</v>
      </c>
      <c r="I43" s="56"/>
      <c r="J43" s="56"/>
      <c r="K43" s="56"/>
    </row>
    <row r="44" s="56" customFormat="1" ht="15"/>
    <row r="45" spans="4:12" ht="15">
      <c r="D45" s="56"/>
      <c r="E45" s="56"/>
      <c r="F45" s="56"/>
      <c r="G45" s="57"/>
      <c r="I45" s="56"/>
      <c r="J45" s="56"/>
      <c r="K45" s="56"/>
      <c r="L45" s="56"/>
    </row>
    <row r="46" spans="4:12" ht="15">
      <c r="D46" s="56"/>
      <c r="E46" s="56"/>
      <c r="F46" s="56"/>
      <c r="G46" s="56"/>
      <c r="I46" s="56"/>
      <c r="J46" s="56"/>
      <c r="K46" s="56"/>
      <c r="L46" s="56"/>
    </row>
    <row r="47" spans="4:12" ht="15">
      <c r="D47" s="56"/>
      <c r="E47" s="56"/>
      <c r="F47" s="56"/>
      <c r="G47" s="56"/>
      <c r="H47" s="58"/>
      <c r="I47" s="56"/>
      <c r="J47" s="56"/>
      <c r="K47" s="56"/>
      <c r="L47" s="56"/>
    </row>
    <row r="48" spans="4:12" ht="15">
      <c r="D48" s="57"/>
      <c r="E48" s="57"/>
      <c r="F48" s="57"/>
      <c r="G48" s="57"/>
      <c r="H48" s="57"/>
      <c r="I48" s="58"/>
      <c r="J48" s="58"/>
      <c r="K48" s="57"/>
      <c r="L48" s="57"/>
    </row>
    <row r="49" ht="15">
      <c r="K49" s="59"/>
    </row>
    <row r="50" ht="15">
      <c r="K50" s="59"/>
    </row>
  </sheetData>
  <sheetProtection password="E5CF" sheet="1" objects="1" scenarios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Windows User</cp:lastModifiedBy>
  <dcterms:created xsi:type="dcterms:W3CDTF">2014-04-10T12:10:22Z</dcterms:created>
  <dcterms:modified xsi:type="dcterms:W3CDTF">2020-07-09T09:02:06Z</dcterms:modified>
  <cp:category/>
  <cp:version/>
  <cp:contentType/>
  <cp:contentStatus/>
</cp:coreProperties>
</file>