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<sst xmlns="http://schemas.openxmlformats.org/spreadsheetml/2006/main" count="404" uniqueCount="370">
  <si>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</si>
  <si>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</si>
  <si>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</si>
  <si>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</si>
  <si>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</si>
  <si>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</si>
  <si>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</si>
  <si>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</si>
  <si>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</si>
  <si>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</si>
  <si>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</si>
  <si>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</si>
  <si>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</si>
  <si>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</si>
  <si>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</si>
  <si>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</si>
  <si>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</si>
  <si>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</si>
  <si>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</si>
  <si>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</si>
  <si>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</si>
  <si>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</si>
  <si>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</si>
  <si>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</si>
  <si>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</si>
  <si>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</si>
  <si>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</si>
  <si>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</si>
  <si>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</si>
  <si>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</si>
  <si>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</si>
  <si>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</si>
  <si>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</si>
  <si>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</si>
  <si>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</si>
  <si>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</si>
  <si>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</si>
  <si>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</si>
  <si>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</si>
  <si>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</si>
  <si>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</si>
  <si>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</si>
  <si>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</si>
  <si>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</si>
  <si>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</si>
  <si>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</si>
  <si>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</si>
  <si>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</si>
  <si>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</si>
  <si>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</si>
  <si>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</si>
  <si>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</si>
  <si>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</si>
  <si>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</si>
  <si>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</si>
  <si>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</si>
  <si>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</si>
  <si>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</si>
  <si>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</si>
  <si>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</si>
  <si>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</si>
  <si>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</si>
  <si>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</si>
  <si>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</si>
  <si>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</si>
  <si>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</si>
  <si>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</si>
  <si>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</si>
  <si>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</si>
  <si>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</si>
  <si>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</si>
  <si>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</si>
  <si>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</si>
  <si>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</si>
  <si>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</si>
  <si>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</si>
  <si>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</si>
  <si>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</si>
  <si>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</si>
  <si>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</si>
  <si>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</si>
  <si>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</si>
  <si>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</si>
  <si>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</si>
  <si>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</si>
  <si>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</si>
  <si>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</si>
  <si>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</si>
  <si>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</si>
  <si>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</si>
  <si>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</si>
  <si>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</si>
  <si>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</si>
  <si>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</si>
  <si>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</si>
  <si>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</si>
  <si>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</si>
  <si>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</si>
  <si>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</si>
  <si>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</si>
  <si>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</si>
  <si>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</si>
  <si>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</si>
  <si>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</si>
  <si>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</si>
  <si>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</si>
  <si>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</si>
  <si>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</si>
  <si>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</si>
  <si>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</si>
  <si>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</si>
  <si>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</si>
  <si>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</si>
  <si>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</si>
  <si>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</si>
  <si>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</si>
  <si>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</si>
  <si>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</si>
  <si>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</si>
  <si>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</si>
  <si>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</si>
  <si>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</si>
  <si>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</si>
  <si>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</si>
  <si>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</si>
  <si>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</si>
  <si>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</si>
  <si>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</si>
  <si>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</si>
  <si>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</si>
  <si>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</si>
  <si>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</si>
  <si>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</si>
  <si>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</si>
  <si>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</si>
  <si>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</si>
  <si>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</si>
  <si>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</si>
  <si>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</si>
  <si>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</si>
  <si>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</si>
  <si>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</si>
  <si>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</si>
  <si>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</si>
  <si>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</si>
  <si>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</si>
  <si>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</si>
  <si>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</si>
  <si>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</si>
  <si>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</si>
  <si>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</si>
  <si>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</si>
  <si>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</si>
  <si>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</si>
  <si>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</si>
  <si>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</si>
  <si>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</si>
  <si>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</si>
  <si>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</si>
  <si>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</si>
  <si>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</si>
  <si>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</si>
  <si>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</si>
  <si>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</si>
  <si>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</si>
  <si>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</si>
  <si>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</si>
  <si>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</si>
  <si>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</si>
  <si>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</si>
  <si>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</si>
  <si>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</si>
  <si>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</si>
  <si>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</si>
  <si>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</si>
  <si>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</si>
  <si>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</si>
  <si>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</si>
  <si>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</si>
  <si>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</si>
  <si>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</si>
  <si>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</si>
  <si>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</si>
  <si>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</si>
  <si>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</si>
  <si>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</si>
  <si>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</si>
  <si>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</si>
  <si>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</si>
  <si>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</si>
  <si>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</si>
  <si>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</si>
  <si>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</si>
  <si>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</si>
  <si>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</si>
  <si>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</si>
  <si>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</si>
  <si>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</si>
  <si>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</si>
  <si>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</si>
  <si>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</si>
  <si>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</si>
  <si>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</si>
  <si>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</si>
  <si>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</si>
  <si>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</si>
  <si>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</si>
  <si>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</si>
  <si>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</si>
  <si>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</si>
  <si>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</si>
  <si>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3</t>
  </si>
  <si>
    <t>RELIANCE DUAL ADVANTAGE FIXED TENURE FUND V - PLAN E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</si>
  <si>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</si>
  <si>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</si>
  <si>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</si>
  <si>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</si>
  <si>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</si>
  <si>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</si>
  <si>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</si>
  <si>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</si>
  <si>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</si>
  <si>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</si>
  <si>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</si>
  <si>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</si>
  <si>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</si>
  <si>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</si>
  <si>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</si>
  <si>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</si>
  <si>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</si>
  <si>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</si>
  <si>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</si>
  <si>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</si>
  <si>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</si>
  <si>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</si>
  <si>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</si>
  <si>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</si>
  <si>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</si>
  <si>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</si>
  <si>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</si>
  <si>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</si>
  <si>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</si>
  <si>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</si>
  <si>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</si>
  <si>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</si>
  <si>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</si>
  <si>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</si>
  <si>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</si>
  <si>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</si>
  <si>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</si>
  <si>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</si>
  <si>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</si>
  <si>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</si>
  <si>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</si>
  <si>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</si>
  <si>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</si>
  <si>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</si>
  <si>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</si>
  <si>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</si>
  <si>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</si>
  <si>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</si>
  <si>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</si>
  <si>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</si>
  <si>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</si>
  <si>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</si>
  <si>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</si>
  <si>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</si>
  <si>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</si>
  <si>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</si>
  <si>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</si>
  <si>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</si>
  <si>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</si>
  <si>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</si>
  <si>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</si>
  <si>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</si>
  <si>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</si>
  <si>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</si>
  <si>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</si>
  <si>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</si>
  <si>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</si>
  <si>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</si>
  <si>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</si>
  <si>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</si>
  <si>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</si>
  <si>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</si>
  <si>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</si>
  <si>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</si>
  <si>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</si>
  <si>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</si>
  <si>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</si>
  <si>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</si>
  <si>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</si>
  <si>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</si>
  <si>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</si>
  <si>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</si>
  <si>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</si>
  <si>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</si>
  <si>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</si>
  <si>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</si>
  <si>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</si>
  <si>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</si>
  <si>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</si>
  <si>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</si>
  <si>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</si>
  <si>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</si>
  <si>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</si>
  <si>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</si>
  <si>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</si>
  <si>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</si>
  <si>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</si>
  <si>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</si>
  <si>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</si>
  <si>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</si>
  <si>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</si>
  <si>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</si>
  <si>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</si>
  <si>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</si>
  <si>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</si>
  <si>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</si>
  <si>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</si>
  <si>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</si>
  <si>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</si>
  <si>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</si>
  <si>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</si>
  <si>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</si>
  <si>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</si>
  <si>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</si>
  <si>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</si>
  <si>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</si>
  <si>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</si>
  <si>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</si>
  <si>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</si>
  <si>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</si>
  <si>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Mutual Fund: Net Assets Under Management (AAUM) as on MAR 2017 (All figures in Rs. Crore)</t>
  </si>
  <si>
    <t>Table showing State wise /Union Territory wise contribution to AUM of category of schemes as on MAR 2017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</si>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</sst>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80" t="s">
        <v>0</v>
      </c>
      <c r="B3" s="82" t="s">
        <v>1</v>
      </c>
      <c r="C3" s="85" t="s">
        <v>333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7"/>
    </row>
    <row r="4" spans="1:63" ht="18.75" thickBot="1">
      <c r="A4" s="81"/>
      <c r="B4" s="83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77" t="s">
        <v>35</v>
      </c>
    </row>
    <row r="5" spans="1:63" ht="18.75" thickBot="1">
      <c r="A5" s="81"/>
      <c r="B5" s="83"/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3"/>
      <c r="M5" s="71" t="s">
        <v>6</v>
      </c>
      <c r="N5" s="72"/>
      <c r="O5" s="72"/>
      <c r="P5" s="72"/>
      <c r="Q5" s="72"/>
      <c r="R5" s="72"/>
      <c r="S5" s="72"/>
      <c r="T5" s="72"/>
      <c r="U5" s="72"/>
      <c r="V5" s="73"/>
      <c r="W5" s="71" t="s">
        <v>5</v>
      </c>
      <c r="X5" s="72"/>
      <c r="Y5" s="72"/>
      <c r="Z5" s="72"/>
      <c r="AA5" s="72"/>
      <c r="AB5" s="72"/>
      <c r="AC5" s="72"/>
      <c r="AD5" s="72"/>
      <c r="AE5" s="72"/>
      <c r="AF5" s="73"/>
      <c r="AG5" s="71" t="s">
        <v>6</v>
      </c>
      <c r="AH5" s="72"/>
      <c r="AI5" s="72"/>
      <c r="AJ5" s="72"/>
      <c r="AK5" s="72"/>
      <c r="AL5" s="72"/>
      <c r="AM5" s="72"/>
      <c r="AN5" s="72"/>
      <c r="AO5" s="72"/>
      <c r="AP5" s="73"/>
      <c r="AQ5" s="71" t="s">
        <v>5</v>
      </c>
      <c r="AR5" s="72"/>
      <c r="AS5" s="72"/>
      <c r="AT5" s="72"/>
      <c r="AU5" s="72"/>
      <c r="AV5" s="72"/>
      <c r="AW5" s="72"/>
      <c r="AX5" s="72"/>
      <c r="AY5" s="72"/>
      <c r="AZ5" s="73"/>
      <c r="BA5" s="71" t="s">
        <v>6</v>
      </c>
      <c r="BB5" s="72"/>
      <c r="BC5" s="72"/>
      <c r="BD5" s="72"/>
      <c r="BE5" s="72"/>
      <c r="BF5" s="72"/>
      <c r="BG5" s="72"/>
      <c r="BH5" s="72"/>
      <c r="BI5" s="72"/>
      <c r="BJ5" s="73"/>
      <c r="BK5" s="78"/>
    </row>
    <row r="6" spans="1:63" ht="18" customHeight="1">
      <c r="A6" s="81"/>
      <c r="B6" s="83"/>
      <c r="C6" s="65" t="s">
        <v>7</v>
      </c>
      <c r="D6" s="66"/>
      <c r="E6" s="66"/>
      <c r="F6" s="66"/>
      <c r="G6" s="67"/>
      <c r="H6" s="68" t="s">
        <v>8</v>
      </c>
      <c r="I6" s="69"/>
      <c r="J6" s="69"/>
      <c r="K6" s="69"/>
      <c r="L6" s="70"/>
      <c r="M6" s="65" t="s">
        <v>7</v>
      </c>
      <c r="N6" s="66"/>
      <c r="O6" s="66"/>
      <c r="P6" s="66"/>
      <c r="Q6" s="67"/>
      <c r="R6" s="68" t="s">
        <v>8</v>
      </c>
      <c r="S6" s="69"/>
      <c r="T6" s="69"/>
      <c r="U6" s="69"/>
      <c r="V6" s="70"/>
      <c r="W6" s="65" t="s">
        <v>7</v>
      </c>
      <c r="X6" s="66"/>
      <c r="Y6" s="66"/>
      <c r="Z6" s="66"/>
      <c r="AA6" s="67"/>
      <c r="AB6" s="68" t="s">
        <v>8</v>
      </c>
      <c r="AC6" s="69"/>
      <c r="AD6" s="69"/>
      <c r="AE6" s="69"/>
      <c r="AF6" s="70"/>
      <c r="AG6" s="65" t="s">
        <v>7</v>
      </c>
      <c r="AH6" s="66"/>
      <c r="AI6" s="66"/>
      <c r="AJ6" s="66"/>
      <c r="AK6" s="67"/>
      <c r="AL6" s="68" t="s">
        <v>8</v>
      </c>
      <c r="AM6" s="69"/>
      <c r="AN6" s="69"/>
      <c r="AO6" s="69"/>
      <c r="AP6" s="70"/>
      <c r="AQ6" s="65" t="s">
        <v>7</v>
      </c>
      <c r="AR6" s="66"/>
      <c r="AS6" s="66"/>
      <c r="AT6" s="66"/>
      <c r="AU6" s="67"/>
      <c r="AV6" s="68" t="s">
        <v>8</v>
      </c>
      <c r="AW6" s="69"/>
      <c r="AX6" s="69"/>
      <c r="AY6" s="69"/>
      <c r="AZ6" s="70"/>
      <c r="BA6" s="65" t="s">
        <v>7</v>
      </c>
      <c r="BB6" s="66"/>
      <c r="BC6" s="66"/>
      <c r="BD6" s="66"/>
      <c r="BE6" s="67"/>
      <c r="BF6" s="68" t="s">
        <v>8</v>
      </c>
      <c r="BG6" s="69"/>
      <c r="BH6" s="69"/>
      <c r="BI6" s="69"/>
      <c r="BJ6" s="70"/>
      <c r="BK6" s="78"/>
    </row>
    <row r="7" spans="1:63" ht="15.75">
      <c r="A7" s="81"/>
      <c r="B7" s="84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9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277</v>
      </c>
      <c r="C10" s="11">
        <v>0</v>
      </c>
      <c r="D10" s="9">
        <v>1111.5492335330969</v>
      </c>
      <c r="E10" s="9">
        <v>112.94582820454838</v>
      </c>
      <c r="F10" s="9">
        <v>0</v>
      </c>
      <c r="G10" s="10">
        <v>25.235098788935485</v>
      </c>
      <c r="H10" s="11">
        <v>279.9962753279032</v>
      </c>
      <c r="I10" s="9">
        <v>9836.513879742351</v>
      </c>
      <c r="J10" s="9">
        <v>2791.6213191254196</v>
      </c>
      <c r="K10" s="9">
        <v>0</v>
      </c>
      <c r="L10" s="10">
        <v>577.7713659591935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87.60848250648387</v>
      </c>
      <c r="S10" s="9">
        <v>1376.0894571738388</v>
      </c>
      <c r="T10" s="9">
        <v>707.4903460607418</v>
      </c>
      <c r="U10" s="9">
        <v>0</v>
      </c>
      <c r="V10" s="10">
        <v>30.345427683161297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1.2886867569032259</v>
      </c>
      <c r="AC10" s="9">
        <v>0.07197311745161289</v>
      </c>
      <c r="AD10" s="9">
        <v>0</v>
      </c>
      <c r="AE10" s="9">
        <v>0</v>
      </c>
      <c r="AF10" s="10">
        <v>0.3489966503225807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1.3572642250645162</v>
      </c>
      <c r="AM10" s="9">
        <v>0.00014032129032258065</v>
      </c>
      <c r="AN10" s="9">
        <v>0.8002523895483872</v>
      </c>
      <c r="AO10" s="9">
        <v>0</v>
      </c>
      <c r="AP10" s="10">
        <v>0.16871222641935485</v>
      </c>
      <c r="AQ10" s="11">
        <v>0</v>
      </c>
      <c r="AR10" s="9">
        <v>18.73951485912903</v>
      </c>
      <c r="AS10" s="9">
        <v>0</v>
      </c>
      <c r="AT10" s="9">
        <v>0</v>
      </c>
      <c r="AU10" s="10">
        <v>0</v>
      </c>
      <c r="AV10" s="11">
        <v>644.5893745331615</v>
      </c>
      <c r="AW10" s="9">
        <v>10963.62460007968</v>
      </c>
      <c r="AX10" s="9">
        <v>438.24295082122586</v>
      </c>
      <c r="AY10" s="9">
        <v>0</v>
      </c>
      <c r="AZ10" s="10">
        <v>319.8898636828387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114.12793709125806</v>
      </c>
      <c r="BG10" s="9">
        <v>393.81983772183867</v>
      </c>
      <c r="BH10" s="9">
        <v>144.0607870440645</v>
      </c>
      <c r="BI10" s="9">
        <v>0</v>
      </c>
      <c r="BJ10" s="10">
        <v>104.47922875758066</v>
      </c>
      <c r="BK10" s="17">
        <f>SUM(C10:BJ10)</f>
        <v>30082.776834383458</v>
      </c>
      <c r="BL10" s="16"/>
      <c r="BM10" s="50"/>
    </row>
    <row r="11" spans="1:65" s="12" customFormat="1" ht="15">
      <c r="A11" s="5"/>
      <c r="B11" s="8" t="s">
        <v>278</v>
      </c>
      <c r="C11" s="11">
        <v>0</v>
      </c>
      <c r="D11" s="9">
        <v>12.995430115000001</v>
      </c>
      <c r="E11" s="9">
        <v>0</v>
      </c>
      <c r="F11" s="9">
        <v>0</v>
      </c>
      <c r="G11" s="10">
        <v>0</v>
      </c>
      <c r="H11" s="11">
        <v>32.93042843332258</v>
      </c>
      <c r="I11" s="9">
        <v>1274.5624714872258</v>
      </c>
      <c r="J11" s="9">
        <v>223.88246456106452</v>
      </c>
      <c r="K11" s="9">
        <v>0</v>
      </c>
      <c r="L11" s="10">
        <v>35.25118399032259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15.960093284096777</v>
      </c>
      <c r="S11" s="9">
        <v>167.04254456496773</v>
      </c>
      <c r="T11" s="9">
        <v>34.51824810732259</v>
      </c>
      <c r="U11" s="9">
        <v>0</v>
      </c>
      <c r="V11" s="10">
        <v>4.303678034548389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0.20953987483870967</v>
      </c>
      <c r="AC11" s="9">
        <v>3.237647692290323</v>
      </c>
      <c r="AD11" s="9">
        <v>0</v>
      </c>
      <c r="AE11" s="9">
        <v>0</v>
      </c>
      <c r="AF11" s="10">
        <v>0.2833050635161291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0.011590600064516128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9.075287219096772</v>
      </c>
      <c r="AS11" s="9">
        <v>0</v>
      </c>
      <c r="AT11" s="9">
        <v>0</v>
      </c>
      <c r="AU11" s="10">
        <v>0</v>
      </c>
      <c r="AV11" s="11">
        <v>439.82612868238715</v>
      </c>
      <c r="AW11" s="9">
        <v>752.7046454435117</v>
      </c>
      <c r="AX11" s="9">
        <v>2.5376108885483872</v>
      </c>
      <c r="AY11" s="9">
        <v>0</v>
      </c>
      <c r="AZ11" s="10">
        <v>196.29348721058074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326.688045495</v>
      </c>
      <c r="BG11" s="9">
        <v>170.22252667058066</v>
      </c>
      <c r="BH11" s="9">
        <v>210.7294408375484</v>
      </c>
      <c r="BI11" s="9">
        <v>0</v>
      </c>
      <c r="BJ11" s="10">
        <v>115.11671680529034</v>
      </c>
      <c r="BK11" s="17">
        <f>SUM(C11:BJ11)</f>
        <v>4028.382515061124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572.4835514797742</v>
      </c>
      <c r="E12" s="9">
        <v>0</v>
      </c>
      <c r="F12" s="9">
        <v>0</v>
      </c>
      <c r="G12" s="10">
        <v>1.3579898572903224</v>
      </c>
      <c r="H12" s="11">
        <v>48.467715255774195</v>
      </c>
      <c r="I12" s="9">
        <v>2173.488085533096</v>
      </c>
      <c r="J12" s="9">
        <v>326.3238307089677</v>
      </c>
      <c r="K12" s="9">
        <v>0.051114620032258064</v>
      </c>
      <c r="L12" s="10">
        <v>171.6595400359678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13.417547281806455</v>
      </c>
      <c r="S12" s="9">
        <v>175.5567698317742</v>
      </c>
      <c r="T12" s="9">
        <v>62.94484204429031</v>
      </c>
      <c r="U12" s="9">
        <v>0</v>
      </c>
      <c r="V12" s="10">
        <v>2.217560597774193</v>
      </c>
      <c r="W12" s="11">
        <v>0</v>
      </c>
      <c r="X12" s="9">
        <v>18.96324797548387</v>
      </c>
      <c r="Y12" s="9">
        <v>0</v>
      </c>
      <c r="Z12" s="9">
        <v>0</v>
      </c>
      <c r="AA12" s="10">
        <v>0</v>
      </c>
      <c r="AB12" s="11">
        <v>0.3644503969999999</v>
      </c>
      <c r="AC12" s="9">
        <v>0.0007374565483870967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0.013324690225806447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11.182967684580646</v>
      </c>
      <c r="AS12" s="9">
        <v>0</v>
      </c>
      <c r="AT12" s="9">
        <v>0</v>
      </c>
      <c r="AU12" s="10">
        <v>0</v>
      </c>
      <c r="AV12" s="11">
        <v>149.3840841051613</v>
      </c>
      <c r="AW12" s="9">
        <v>2013.3325717692219</v>
      </c>
      <c r="AX12" s="9">
        <v>1.729640270419355</v>
      </c>
      <c r="AY12" s="9">
        <v>0</v>
      </c>
      <c r="AZ12" s="10">
        <v>42.910244904741944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18.94143550216129</v>
      </c>
      <c r="BG12" s="9">
        <v>204.01389133309672</v>
      </c>
      <c r="BH12" s="9">
        <v>0.6458372830322581</v>
      </c>
      <c r="BI12" s="9">
        <v>0</v>
      </c>
      <c r="BJ12" s="10">
        <v>7.360683801193549</v>
      </c>
      <c r="BK12" s="17">
        <f>SUM(C12:BJ12)</f>
        <v>6016.811664419415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1697.0282151278711</v>
      </c>
      <c r="E13" s="18">
        <f t="shared" si="0"/>
        <v>112.94582820454838</v>
      </c>
      <c r="F13" s="18">
        <f t="shared" si="0"/>
        <v>0</v>
      </c>
      <c r="G13" s="19">
        <f t="shared" si="0"/>
        <v>26.59308864622581</v>
      </c>
      <c r="H13" s="20">
        <f t="shared" si="0"/>
        <v>361.39441901699996</v>
      </c>
      <c r="I13" s="18">
        <f t="shared" si="0"/>
        <v>13284.564436762674</v>
      </c>
      <c r="J13" s="18">
        <f t="shared" si="0"/>
        <v>3341.8276143954517</v>
      </c>
      <c r="K13" s="18">
        <f t="shared" si="0"/>
        <v>0.051114620032258064</v>
      </c>
      <c r="L13" s="19">
        <f t="shared" si="0"/>
        <v>784.6820899854839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116.98612307238709</v>
      </c>
      <c r="S13" s="18">
        <f t="shared" si="0"/>
        <v>1718.6887715705807</v>
      </c>
      <c r="T13" s="18">
        <f t="shared" si="0"/>
        <v>804.9534362123547</v>
      </c>
      <c r="U13" s="18">
        <f t="shared" si="0"/>
        <v>0</v>
      </c>
      <c r="V13" s="19">
        <f t="shared" si="0"/>
        <v>36.86666631548388</v>
      </c>
      <c r="W13" s="20">
        <f t="shared" si="0"/>
        <v>0</v>
      </c>
      <c r="X13" s="18">
        <f t="shared" si="0"/>
        <v>18.96324797548387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1.8626770287419354</v>
      </c>
      <c r="AC13" s="18">
        <f t="shared" si="0"/>
        <v>3.3103582662903226</v>
      </c>
      <c r="AD13" s="18">
        <f t="shared" si="0"/>
        <v>0</v>
      </c>
      <c r="AE13" s="18">
        <f t="shared" si="0"/>
        <v>0</v>
      </c>
      <c r="AF13" s="19">
        <f t="shared" si="0"/>
        <v>0.6323017138387098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1.3821795153548386</v>
      </c>
      <c r="AM13" s="18">
        <f t="shared" si="0"/>
        <v>0.00014032129032258065</v>
      </c>
      <c r="AN13" s="18">
        <f t="shared" si="0"/>
        <v>0.8002523895483872</v>
      </c>
      <c r="AO13" s="18">
        <f t="shared" si="0"/>
        <v>0</v>
      </c>
      <c r="AP13" s="19">
        <f t="shared" si="0"/>
        <v>0.16871222641935485</v>
      </c>
      <c r="AQ13" s="20">
        <f t="shared" si="0"/>
        <v>0</v>
      </c>
      <c r="AR13" s="18">
        <f t="shared" si="0"/>
        <v>38.99776976280645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1233.7995873207099</v>
      </c>
      <c r="AW13" s="18">
        <f t="shared" si="0"/>
        <v>13729.661817292414</v>
      </c>
      <c r="AX13" s="18">
        <f t="shared" si="0"/>
        <v>442.5102019801936</v>
      </c>
      <c r="AY13" s="18">
        <f t="shared" si="0"/>
        <v>0</v>
      </c>
      <c r="AZ13" s="19">
        <f t="shared" si="0"/>
        <v>559.0935957981613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459.75741808841934</v>
      </c>
      <c r="BG13" s="18">
        <f t="shared" si="0"/>
        <v>768.056255725516</v>
      </c>
      <c r="BH13" s="18">
        <f t="shared" si="0"/>
        <v>355.4360651646452</v>
      </c>
      <c r="BI13" s="18">
        <f t="shared" si="0"/>
        <v>0</v>
      </c>
      <c r="BJ13" s="19">
        <f t="shared" si="0"/>
        <v>226.95662936406455</v>
      </c>
      <c r="BK13" s="32">
        <f t="shared" si="0"/>
        <v>40127.971013864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39.18081202516129</v>
      </c>
      <c r="E16" s="9">
        <v>0</v>
      </c>
      <c r="F16" s="9">
        <v>0</v>
      </c>
      <c r="G16" s="10">
        <v>0</v>
      </c>
      <c r="H16" s="11">
        <v>270.7579411392258</v>
      </c>
      <c r="I16" s="9">
        <v>248.52349983470975</v>
      </c>
      <c r="J16" s="9">
        <v>92.15872416803228</v>
      </c>
      <c r="K16" s="9">
        <v>0</v>
      </c>
      <c r="L16" s="10">
        <v>39.7812012927742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7.2960099518064485</v>
      </c>
      <c r="S16" s="9">
        <v>57.96412431796775</v>
      </c>
      <c r="T16" s="9">
        <v>0.4053564436451613</v>
      </c>
      <c r="U16" s="9">
        <v>0</v>
      </c>
      <c r="V16" s="10">
        <v>2.5995611849032247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0.05655712167741936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0.028318282999999996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46.06401770003227</v>
      </c>
      <c r="AW16" s="9">
        <v>385.15590895775694</v>
      </c>
      <c r="AX16" s="9">
        <v>6.395759570774195</v>
      </c>
      <c r="AY16" s="9">
        <v>0</v>
      </c>
      <c r="AZ16" s="10">
        <v>61.059066126161284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15.07152749319355</v>
      </c>
      <c r="BG16" s="9">
        <v>58.152832594903224</v>
      </c>
      <c r="BH16" s="9">
        <v>3.744163545903226</v>
      </c>
      <c r="BI16" s="9">
        <v>0</v>
      </c>
      <c r="BJ16" s="10">
        <v>11.785743244419354</v>
      </c>
      <c r="BK16" s="17">
        <f>SUM(C16:BJ16)</f>
        <v>1346.181124996047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39.18081202516129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270.7579411392258</v>
      </c>
      <c r="I17" s="18">
        <f t="shared" si="1"/>
        <v>248.52349983470975</v>
      </c>
      <c r="J17" s="18">
        <f t="shared" si="1"/>
        <v>92.15872416803228</v>
      </c>
      <c r="K17" s="18">
        <f t="shared" si="1"/>
        <v>0</v>
      </c>
      <c r="L17" s="19">
        <f t="shared" si="1"/>
        <v>39.7812012927742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7.2960099518064485</v>
      </c>
      <c r="S17" s="18">
        <f t="shared" si="1"/>
        <v>57.96412431796775</v>
      </c>
      <c r="T17" s="18">
        <f t="shared" si="1"/>
        <v>0.4053564436451613</v>
      </c>
      <c r="U17" s="18">
        <f t="shared" si="1"/>
        <v>0</v>
      </c>
      <c r="V17" s="19">
        <f t="shared" si="1"/>
        <v>2.5995611849032247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0.05655712167741936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0.028318282999999996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46.06401770003227</v>
      </c>
      <c r="AW17" s="18">
        <f t="shared" si="1"/>
        <v>385.15590895775694</v>
      </c>
      <c r="AX17" s="18">
        <f t="shared" si="1"/>
        <v>6.395759570774195</v>
      </c>
      <c r="AY17" s="18">
        <f t="shared" si="1"/>
        <v>0</v>
      </c>
      <c r="AZ17" s="19">
        <f t="shared" si="1"/>
        <v>61.059066126161284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15.07152749319355</v>
      </c>
      <c r="BG17" s="18">
        <f t="shared" si="1"/>
        <v>58.152832594903224</v>
      </c>
      <c r="BH17" s="18">
        <f t="shared" si="1"/>
        <v>3.744163545903226</v>
      </c>
      <c r="BI17" s="18">
        <f t="shared" si="1"/>
        <v>0</v>
      </c>
      <c r="BJ17" s="19">
        <f t="shared" si="1"/>
        <v>11.785743244419354</v>
      </c>
      <c r="BK17" s="19">
        <f t="shared" si="1"/>
        <v>1346.181124996047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0.15166712258064516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0.003766303548387097</v>
      </c>
      <c r="S20" s="9">
        <v>0</v>
      </c>
      <c r="T20" s="9">
        <v>0</v>
      </c>
      <c r="U20" s="9">
        <v>0</v>
      </c>
      <c r="V20" s="10">
        <v>0.05091761296774193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1.9463667902903226</v>
      </c>
      <c r="AW20" s="9">
        <v>6.876722392723975</v>
      </c>
      <c r="AX20" s="9">
        <v>0</v>
      </c>
      <c r="AY20" s="9">
        <v>0</v>
      </c>
      <c r="AZ20" s="10">
        <v>56.50054085667742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0.4053417762580645</v>
      </c>
      <c r="BG20" s="9">
        <v>0.36719959677419356</v>
      </c>
      <c r="BH20" s="9">
        <v>0</v>
      </c>
      <c r="BI20" s="9">
        <v>0</v>
      </c>
      <c r="BJ20" s="10">
        <v>8.045995519387098</v>
      </c>
      <c r="BK20" s="17">
        <f aca="true" t="shared" si="2" ref="BK20:BK141">SUM(C20:BJ20)</f>
        <v>74.34851797120785</v>
      </c>
      <c r="BL20" s="16"/>
      <c r="BM20" s="50"/>
    </row>
    <row r="21" spans="1:65" s="12" customFormat="1" ht="15">
      <c r="A21" s="5"/>
      <c r="B21" s="8" t="s">
        <v>205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0.0007158517741935486</v>
      </c>
      <c r="I21" s="9">
        <v>0.5440473483870967</v>
      </c>
      <c r="J21" s="9">
        <v>0</v>
      </c>
      <c r="K21" s="9">
        <v>0</v>
      </c>
      <c r="L21" s="10">
        <v>0.28880106641935477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0.0007158517741935486</v>
      </c>
      <c r="S21" s="9">
        <v>0</v>
      </c>
      <c r="T21" s="9">
        <v>0</v>
      </c>
      <c r="U21" s="9">
        <v>0</v>
      </c>
      <c r="V21" s="10">
        <v>0.001861214612903226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12.863890200516128</v>
      </c>
      <c r="AW21" s="9">
        <v>3.307235196407504</v>
      </c>
      <c r="AX21" s="9">
        <v>0</v>
      </c>
      <c r="AY21" s="9">
        <v>0</v>
      </c>
      <c r="AZ21" s="10">
        <v>26.88567068622581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0.3791721072580645</v>
      </c>
      <c r="BG21" s="9">
        <v>0.28634070967741937</v>
      </c>
      <c r="BH21" s="9">
        <v>0</v>
      </c>
      <c r="BI21" s="9">
        <v>0</v>
      </c>
      <c r="BJ21" s="10">
        <v>2.5476033168387096</v>
      </c>
      <c r="BK21" s="17">
        <f t="shared" si="2"/>
        <v>47.10605354989138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6.143256451612904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0.8188026498387097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0.0007090451612903224</v>
      </c>
      <c r="S22" s="9">
        <v>0</v>
      </c>
      <c r="T22" s="9">
        <v>0</v>
      </c>
      <c r="U22" s="9">
        <v>0</v>
      </c>
      <c r="V22" s="10">
        <v>0.003545225806451613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0.0656570414516129</v>
      </c>
      <c r="AW22" s="9">
        <v>1.7726129037714358</v>
      </c>
      <c r="AX22" s="9">
        <v>0</v>
      </c>
      <c r="AY22" s="9">
        <v>0</v>
      </c>
      <c r="AZ22" s="10">
        <v>13.22669115032258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0.017520448161290326</v>
      </c>
      <c r="BG22" s="9">
        <v>5.317838709677419</v>
      </c>
      <c r="BH22" s="9">
        <v>0</v>
      </c>
      <c r="BI22" s="9">
        <v>0</v>
      </c>
      <c r="BJ22" s="10">
        <v>1.1698088452903224</v>
      </c>
      <c r="BK22" s="17">
        <f t="shared" si="2"/>
        <v>28.536442471094016</v>
      </c>
      <c r="BL22" s="16"/>
      <c r="BM22" s="57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1.1014239848709677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0.14345619270967744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4.173470589096775</v>
      </c>
      <c r="AW23" s="9">
        <v>0.07458206218262302</v>
      </c>
      <c r="AX23" s="9">
        <v>0</v>
      </c>
      <c r="AY23" s="9">
        <v>0</v>
      </c>
      <c r="AZ23" s="10">
        <v>15.633755564161293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0.012891661</v>
      </c>
      <c r="BG23" s="9">
        <v>0.3346180587096774</v>
      </c>
      <c r="BH23" s="9">
        <v>0</v>
      </c>
      <c r="BI23" s="9">
        <v>0</v>
      </c>
      <c r="BJ23" s="10">
        <v>1.3447784156451614</v>
      </c>
      <c r="BK23" s="17">
        <f t="shared" si="2"/>
        <v>22.818976528376176</v>
      </c>
      <c r="BL23" s="16"/>
      <c r="BM23" s="50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0.025256690516129027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0.29919409940707586</v>
      </c>
      <c r="AW24" s="9">
        <v>0</v>
      </c>
      <c r="AX24" s="9">
        <v>0</v>
      </c>
      <c r="AY24" s="9">
        <v>0</v>
      </c>
      <c r="AZ24" s="10">
        <v>2.4574352327096776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0.017099964387096777</v>
      </c>
      <c r="BK24" s="17">
        <f t="shared" si="2"/>
        <v>2.798985987019979</v>
      </c>
      <c r="BL24" s="16"/>
      <c r="BM24" s="57"/>
    </row>
    <row r="25" spans="1:65" s="12" customFormat="1" ht="15">
      <c r="A25" s="5"/>
      <c r="B25" s="8" t="s">
        <v>206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0.09463775032258064</v>
      </c>
      <c r="I25" s="9">
        <v>0</v>
      </c>
      <c r="J25" s="9">
        <v>0</v>
      </c>
      <c r="K25" s="9">
        <v>0</v>
      </c>
      <c r="L25" s="10">
        <v>0.5234205209354839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0.3252477322580645</v>
      </c>
      <c r="S25" s="9">
        <v>0</v>
      </c>
      <c r="T25" s="9">
        <v>0</v>
      </c>
      <c r="U25" s="9">
        <v>0</v>
      </c>
      <c r="V25" s="10">
        <v>0.16954926645161292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2.8242248979999247</v>
      </c>
      <c r="AW25" s="9">
        <v>1.0430168158064517</v>
      </c>
      <c r="AX25" s="9">
        <v>0</v>
      </c>
      <c r="AY25" s="9">
        <v>0</v>
      </c>
      <c r="AZ25" s="10">
        <v>6.366963538548389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0.5829684810967741</v>
      </c>
      <c r="BG25" s="9">
        <v>1.9447760570645156</v>
      </c>
      <c r="BH25" s="9">
        <v>0</v>
      </c>
      <c r="BI25" s="9">
        <v>0</v>
      </c>
      <c r="BJ25" s="10">
        <v>1.3454129510967743</v>
      </c>
      <c r="BK25" s="17">
        <f t="shared" si="2"/>
        <v>15.220218011580572</v>
      </c>
      <c r="BL25" s="16"/>
      <c r="BM25" s="57"/>
    </row>
    <row r="26" spans="1:65" s="12" customFormat="1" ht="15">
      <c r="A26" s="5"/>
      <c r="B26" s="8" t="s">
        <v>181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7.747876438129033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1.116377101752585</v>
      </c>
      <c r="AW26" s="9">
        <v>0</v>
      </c>
      <c r="AX26" s="9">
        <v>0</v>
      </c>
      <c r="AY26" s="9">
        <v>0</v>
      </c>
      <c r="AZ26" s="10">
        <v>3.6980161048709674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0.022296018870967743</v>
      </c>
      <c r="BG26" s="9">
        <v>0</v>
      </c>
      <c r="BH26" s="9">
        <v>0</v>
      </c>
      <c r="BI26" s="9">
        <v>0</v>
      </c>
      <c r="BJ26" s="10">
        <v>0.0013512738709677418</v>
      </c>
      <c r="BK26" s="17">
        <f t="shared" si="2"/>
        <v>12.585916937494522</v>
      </c>
      <c r="BL26" s="16"/>
      <c r="BM26" s="57"/>
    </row>
    <row r="27" spans="1:65" s="12" customFormat="1" ht="15">
      <c r="A27" s="5"/>
      <c r="B27" s="8" t="s">
        <v>182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0.021974105806451615</v>
      </c>
      <c r="I27" s="9">
        <v>0</v>
      </c>
      <c r="J27" s="9">
        <v>0</v>
      </c>
      <c r="K27" s="9">
        <v>0</v>
      </c>
      <c r="L27" s="10">
        <v>0.11083189616129031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0.28154323064516124</v>
      </c>
      <c r="S27" s="9">
        <v>0</v>
      </c>
      <c r="T27" s="9">
        <v>0</v>
      </c>
      <c r="U27" s="9">
        <v>0</v>
      </c>
      <c r="V27" s="10">
        <v>0.024720869032258067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0.5397151306451613</v>
      </c>
      <c r="AW27" s="9">
        <v>13.936961341145684</v>
      </c>
      <c r="AX27" s="9">
        <v>0</v>
      </c>
      <c r="AY27" s="9">
        <v>0</v>
      </c>
      <c r="AZ27" s="10">
        <v>0.43981934583870974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0.013663674193548388</v>
      </c>
      <c r="BG27" s="9">
        <v>0</v>
      </c>
      <c r="BH27" s="9">
        <v>0</v>
      </c>
      <c r="BI27" s="9">
        <v>0</v>
      </c>
      <c r="BJ27" s="10">
        <v>0.12942694441935482</v>
      </c>
      <c r="BK27" s="17">
        <f t="shared" si="2"/>
        <v>15.498656537887621</v>
      </c>
      <c r="BL27" s="16"/>
      <c r="BM27" s="57"/>
    </row>
    <row r="28" spans="1:65" s="12" customFormat="1" ht="15">
      <c r="A28" s="5"/>
      <c r="B28" s="8" t="s">
        <v>104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0.3283000034516129</v>
      </c>
      <c r="I28" s="9">
        <v>0</v>
      </c>
      <c r="J28" s="9">
        <v>0</v>
      </c>
      <c r="K28" s="9">
        <v>0</v>
      </c>
      <c r="L28" s="10">
        <v>0.2014123092258065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0.065132434</v>
      </c>
      <c r="S28" s="9">
        <v>0.012957768419354839</v>
      </c>
      <c r="T28" s="9">
        <v>0</v>
      </c>
      <c r="U28" s="9">
        <v>0</v>
      </c>
      <c r="V28" s="10">
        <v>0.06323621358064517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0.1573297174516129</v>
      </c>
      <c r="AW28" s="9">
        <v>0.6609601474821296</v>
      </c>
      <c r="AX28" s="9">
        <v>0</v>
      </c>
      <c r="AY28" s="9">
        <v>0</v>
      </c>
      <c r="AZ28" s="10">
        <v>3.8720360214838707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0.3046397792903226</v>
      </c>
      <c r="BG28" s="9">
        <v>0.01950406864516128</v>
      </c>
      <c r="BH28" s="9">
        <v>0</v>
      </c>
      <c r="BI28" s="9">
        <v>0</v>
      </c>
      <c r="BJ28" s="10">
        <v>0.470634394</v>
      </c>
      <c r="BK28" s="17">
        <f t="shared" si="2"/>
        <v>6.156142857030517</v>
      </c>
      <c r="BL28" s="16"/>
      <c r="BM28" s="57"/>
    </row>
    <row r="29" spans="1:65" s="12" customFormat="1" ht="15">
      <c r="A29" s="5"/>
      <c r="B29" s="8" t="s">
        <v>183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0.31394974606451614</v>
      </c>
      <c r="I29" s="9">
        <v>0</v>
      </c>
      <c r="J29" s="9">
        <v>0</v>
      </c>
      <c r="K29" s="9">
        <v>0</v>
      </c>
      <c r="L29" s="10">
        <v>0.3973323007741935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0.4179095010967742</v>
      </c>
      <c r="S29" s="9">
        <v>12.462891126516132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0.13979181451612904</v>
      </c>
      <c r="AW29" s="9">
        <v>14.678294752298697</v>
      </c>
      <c r="AX29" s="9">
        <v>0</v>
      </c>
      <c r="AY29" s="9">
        <v>0</v>
      </c>
      <c r="AZ29" s="10">
        <v>8.625357590709676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0.017047782258064515</v>
      </c>
      <c r="BG29" s="9">
        <v>12.138020967741936</v>
      </c>
      <c r="BH29" s="9">
        <v>0</v>
      </c>
      <c r="BI29" s="9">
        <v>0</v>
      </c>
      <c r="BJ29" s="10">
        <v>4.180592871064517</v>
      </c>
      <c r="BK29" s="17">
        <f t="shared" si="2"/>
        <v>53.371188453040645</v>
      </c>
      <c r="BL29" s="16"/>
      <c r="BM29" s="57"/>
    </row>
    <row r="30" spans="1:65" s="12" customFormat="1" ht="15">
      <c r="A30" s="5"/>
      <c r="B30" s="8" t="s">
        <v>207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0.027435006451612905</v>
      </c>
      <c r="I30" s="9">
        <v>4.183838483870968</v>
      </c>
      <c r="J30" s="9">
        <v>0</v>
      </c>
      <c r="K30" s="9">
        <v>0</v>
      </c>
      <c r="L30" s="10">
        <v>1.4540553419354842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0.3706543556774194</v>
      </c>
      <c r="S30" s="9">
        <v>0</v>
      </c>
      <c r="T30" s="9">
        <v>0</v>
      </c>
      <c r="U30" s="9">
        <v>0</v>
      </c>
      <c r="V30" s="10">
        <v>0.006861737774193549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0.5041301322580645</v>
      </c>
      <c r="AW30" s="9">
        <v>7.916205590386217</v>
      </c>
      <c r="AX30" s="9">
        <v>0</v>
      </c>
      <c r="AY30" s="9">
        <v>0</v>
      </c>
      <c r="AZ30" s="10">
        <v>0.21866985116129029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0.0013625138709677422</v>
      </c>
      <c r="BG30" s="9">
        <v>0</v>
      </c>
      <c r="BH30" s="9">
        <v>0</v>
      </c>
      <c r="BI30" s="9">
        <v>0</v>
      </c>
      <c r="BJ30" s="10">
        <v>0.02380513109677419</v>
      </c>
      <c r="BK30" s="17">
        <f t="shared" si="2"/>
        <v>14.70701814448299</v>
      </c>
      <c r="BL30" s="16"/>
      <c r="BM30" s="57"/>
    </row>
    <row r="31" spans="1:65" s="12" customFormat="1" ht="15">
      <c r="A31" s="5"/>
      <c r="B31" s="8" t="s">
        <v>184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0.020072753225806452</v>
      </c>
      <c r="I31" s="9">
        <v>39.73576400693548</v>
      </c>
      <c r="J31" s="9">
        <v>0</v>
      </c>
      <c r="K31" s="9">
        <v>0</v>
      </c>
      <c r="L31" s="10">
        <v>0.27082440629032256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19.66301078112903</v>
      </c>
      <c r="T31" s="9">
        <v>0</v>
      </c>
      <c r="U31" s="9">
        <v>0</v>
      </c>
      <c r="V31" s="10">
        <v>0.3480615409354838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0.13291048387096774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5.785617505419355</v>
      </c>
      <c r="AW31" s="9">
        <v>8.170275987824185</v>
      </c>
      <c r="AX31" s="9">
        <v>0</v>
      </c>
      <c r="AY31" s="9">
        <v>0</v>
      </c>
      <c r="AZ31" s="10">
        <v>5.827084537290323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0.8245633514193549</v>
      </c>
      <c r="BG31" s="9">
        <v>0</v>
      </c>
      <c r="BH31" s="9">
        <v>0</v>
      </c>
      <c r="BI31" s="9">
        <v>0</v>
      </c>
      <c r="BJ31" s="10">
        <v>0.4000989064516129</v>
      </c>
      <c r="BK31" s="17">
        <f t="shared" si="2"/>
        <v>81.17828426079193</v>
      </c>
      <c r="BL31" s="16"/>
      <c r="BM31" s="57"/>
    </row>
    <row r="32" spans="1:65" s="12" customFormat="1" ht="15">
      <c r="A32" s="5"/>
      <c r="B32" s="8" t="s">
        <v>208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5.228830341387097</v>
      </c>
      <c r="I32" s="9">
        <v>0</v>
      </c>
      <c r="J32" s="9">
        <v>0</v>
      </c>
      <c r="K32" s="9">
        <v>0</v>
      </c>
      <c r="L32" s="10">
        <v>0.08177027416129035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0.10135669870967742</v>
      </c>
      <c r="S32" s="9">
        <v>0</v>
      </c>
      <c r="T32" s="9">
        <v>0</v>
      </c>
      <c r="U32" s="9">
        <v>0</v>
      </c>
      <c r="V32" s="10">
        <v>0.16696561751612904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14.847835793064514</v>
      </c>
      <c r="AW32" s="9">
        <v>0.06623424414699296</v>
      </c>
      <c r="AX32" s="9">
        <v>0</v>
      </c>
      <c r="AY32" s="9">
        <v>0</v>
      </c>
      <c r="AZ32" s="10">
        <v>4.915299284032258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2.075807084354839</v>
      </c>
      <c r="BG32" s="9">
        <v>0</v>
      </c>
      <c r="BH32" s="9">
        <v>0</v>
      </c>
      <c r="BI32" s="9">
        <v>0</v>
      </c>
      <c r="BJ32" s="10">
        <v>0.6370778317741936</v>
      </c>
      <c r="BK32" s="17">
        <f t="shared" si="2"/>
        <v>28.12117716914699</v>
      </c>
      <c r="BL32" s="16"/>
      <c r="BM32" s="57"/>
    </row>
    <row r="33" spans="1:65" s="12" customFormat="1" ht="15">
      <c r="A33" s="5"/>
      <c r="B33" s="8" t="s">
        <v>209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0.004080637419354839</v>
      </c>
      <c r="I33" s="9">
        <v>26.21818064516129</v>
      </c>
      <c r="J33" s="9">
        <v>0</v>
      </c>
      <c r="K33" s="9">
        <v>0</v>
      </c>
      <c r="L33" s="10">
        <v>0.006554545161290322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0.0009175113870967745</v>
      </c>
      <c r="AW33" s="9">
        <v>0.3385302565099367</v>
      </c>
      <c r="AX33" s="9">
        <v>0</v>
      </c>
      <c r="AY33" s="9">
        <v>0</v>
      </c>
      <c r="AZ33" s="10">
        <v>0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</v>
      </c>
      <c r="BG33" s="9">
        <v>0</v>
      </c>
      <c r="BH33" s="9">
        <v>0</v>
      </c>
      <c r="BI33" s="9">
        <v>0</v>
      </c>
      <c r="BJ33" s="10">
        <v>0</v>
      </c>
      <c r="BK33" s="17">
        <f t="shared" si="2"/>
        <v>26.56826359563897</v>
      </c>
      <c r="BL33" s="16"/>
      <c r="BM33" s="57"/>
    </row>
    <row r="34" spans="1:65" s="12" customFormat="1" ht="15">
      <c r="A34" s="5"/>
      <c r="B34" s="8" t="s">
        <v>210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0.44975628645161286</v>
      </c>
      <c r="I34" s="9">
        <v>25.095509806096775</v>
      </c>
      <c r="J34" s="9">
        <v>0</v>
      </c>
      <c r="K34" s="9">
        <v>0</v>
      </c>
      <c r="L34" s="10">
        <v>1.042309635967742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0.5071435870967742</v>
      </c>
      <c r="S34" s="9">
        <v>17.27115737970968</v>
      </c>
      <c r="T34" s="9">
        <v>0</v>
      </c>
      <c r="U34" s="9">
        <v>0</v>
      </c>
      <c r="V34" s="10">
        <v>0.24994889716129035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6.1775518688709665</v>
      </c>
      <c r="AW34" s="9">
        <v>8.829170749324515</v>
      </c>
      <c r="AX34" s="9">
        <v>0</v>
      </c>
      <c r="AY34" s="9">
        <v>0</v>
      </c>
      <c r="AZ34" s="10">
        <v>8.727776892354841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0.8724803022903226</v>
      </c>
      <c r="BG34" s="9">
        <v>1.7424240781612903</v>
      </c>
      <c r="BH34" s="9">
        <v>0</v>
      </c>
      <c r="BI34" s="9">
        <v>0</v>
      </c>
      <c r="BJ34" s="10">
        <v>5.172039487548386</v>
      </c>
      <c r="BK34" s="17">
        <f t="shared" si="2"/>
        <v>76.1372689710342</v>
      </c>
      <c r="BL34" s="16"/>
      <c r="BM34" s="57"/>
    </row>
    <row r="35" spans="1:65" s="12" customFormat="1" ht="15">
      <c r="A35" s="5"/>
      <c r="B35" s="8" t="s">
        <v>211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2.065398985483871</v>
      </c>
      <c r="I35" s="9">
        <v>1.3245316129032259</v>
      </c>
      <c r="J35" s="9">
        <v>0</v>
      </c>
      <c r="K35" s="9">
        <v>0</v>
      </c>
      <c r="L35" s="10">
        <v>0.16748016677419356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0.258283664516129</v>
      </c>
      <c r="S35" s="9">
        <v>0</v>
      </c>
      <c r="T35" s="9">
        <v>0</v>
      </c>
      <c r="U35" s="9">
        <v>0</v>
      </c>
      <c r="V35" s="10">
        <v>0.01059625290322581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3.27051367516129</v>
      </c>
      <c r="AW35" s="9">
        <v>4.21100077534768</v>
      </c>
      <c r="AX35" s="9">
        <v>0</v>
      </c>
      <c r="AY35" s="9">
        <v>0</v>
      </c>
      <c r="AZ35" s="10">
        <v>4.956625142935484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1.0789373546129033</v>
      </c>
      <c r="BG35" s="9">
        <v>1.3159377419354839</v>
      </c>
      <c r="BH35" s="9">
        <v>0</v>
      </c>
      <c r="BI35" s="9">
        <v>0</v>
      </c>
      <c r="BJ35" s="10">
        <v>2.582597671096775</v>
      </c>
      <c r="BK35" s="17">
        <f t="shared" si="2"/>
        <v>21.241903043670263</v>
      </c>
      <c r="BL35" s="16"/>
      <c r="BM35" s="57"/>
    </row>
    <row r="36" spans="1:65" s="12" customFormat="1" ht="15">
      <c r="A36" s="5"/>
      <c r="B36" s="8" t="s">
        <v>105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0.0010273214516129032</v>
      </c>
      <c r="I36" s="9">
        <v>0</v>
      </c>
      <c r="J36" s="9">
        <v>0</v>
      </c>
      <c r="K36" s="9">
        <v>0</v>
      </c>
      <c r="L36" s="10">
        <v>0.0001311474193548387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0.0008743161290322581</v>
      </c>
      <c r="S36" s="9">
        <v>0</v>
      </c>
      <c r="T36" s="9">
        <v>0</v>
      </c>
      <c r="U36" s="9">
        <v>0</v>
      </c>
      <c r="V36" s="10">
        <v>0.0005333328387096775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0.00010486451612903227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0.8963931271935484</v>
      </c>
      <c r="AW36" s="9">
        <v>0.17683611802846982</v>
      </c>
      <c r="AX36" s="9">
        <v>0</v>
      </c>
      <c r="AY36" s="9">
        <v>0</v>
      </c>
      <c r="AZ36" s="10">
        <v>0.573006811032258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0.13271428151612902</v>
      </c>
      <c r="BG36" s="9">
        <v>0.03533445158064516</v>
      </c>
      <c r="BH36" s="9">
        <v>0</v>
      </c>
      <c r="BI36" s="9">
        <v>0</v>
      </c>
      <c r="BJ36" s="10">
        <v>0.08053633467741936</v>
      </c>
      <c r="BK36" s="17">
        <f t="shared" si="2"/>
        <v>1.8974921063833083</v>
      </c>
      <c r="BL36" s="16"/>
      <c r="BM36" s="57"/>
    </row>
    <row r="37" spans="1:65" s="12" customFormat="1" ht="15">
      <c r="A37" s="5"/>
      <c r="B37" s="8" t="s">
        <v>106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</v>
      </c>
      <c r="I37" s="9">
        <v>0</v>
      </c>
      <c r="J37" s="9">
        <v>0</v>
      </c>
      <c r="K37" s="9">
        <v>0</v>
      </c>
      <c r="L37" s="10">
        <v>0.11725104280645159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0.002858856967741936</v>
      </c>
      <c r="S37" s="9">
        <v>0</v>
      </c>
      <c r="T37" s="9">
        <v>0</v>
      </c>
      <c r="U37" s="9">
        <v>0</v>
      </c>
      <c r="V37" s="10">
        <v>0.04918456322580646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0.04678182164516131</v>
      </c>
      <c r="AC37" s="9">
        <v>0</v>
      </c>
      <c r="AD37" s="9">
        <v>0</v>
      </c>
      <c r="AE37" s="9">
        <v>0</v>
      </c>
      <c r="AF37" s="10">
        <v>0.0357393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0.0005956550000000001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3.056325650258065</v>
      </c>
      <c r="AW37" s="9">
        <v>2.329011049661185</v>
      </c>
      <c r="AX37" s="9">
        <v>0</v>
      </c>
      <c r="AY37" s="9">
        <v>0</v>
      </c>
      <c r="AZ37" s="10">
        <v>11.373787330774196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2.612511653967743</v>
      </c>
      <c r="BG37" s="9">
        <v>0.2778057413548387</v>
      </c>
      <c r="BH37" s="9">
        <v>0.11911908677419354</v>
      </c>
      <c r="BI37" s="9">
        <v>0</v>
      </c>
      <c r="BJ37" s="10">
        <v>4.2009838714193535</v>
      </c>
      <c r="BK37" s="17">
        <f t="shared" si="2"/>
        <v>24.221955623854736</v>
      </c>
      <c r="BL37" s="16"/>
      <c r="BM37" s="57"/>
    </row>
    <row r="38" spans="1:65" s="12" customFormat="1" ht="15">
      <c r="A38" s="5"/>
      <c r="B38" s="8" t="s">
        <v>107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0.07057617422580646</v>
      </c>
      <c r="I38" s="9">
        <v>0</v>
      </c>
      <c r="J38" s="9">
        <v>0</v>
      </c>
      <c r="K38" s="9">
        <v>0</v>
      </c>
      <c r="L38" s="10">
        <v>0.014689135806451613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0.0005268510000000001</v>
      </c>
      <c r="S38" s="9">
        <v>0</v>
      </c>
      <c r="T38" s="9">
        <v>0</v>
      </c>
      <c r="U38" s="9">
        <v>0</v>
      </c>
      <c r="V38" s="10">
        <v>0.0004205938064516128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0.01009016129032258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35.278113510967735</v>
      </c>
      <c r="AW38" s="9">
        <v>3.979018798942423</v>
      </c>
      <c r="AX38" s="9">
        <v>0.050510721774193565</v>
      </c>
      <c r="AY38" s="9">
        <v>0</v>
      </c>
      <c r="AZ38" s="10">
        <v>9.89925859380645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1.874253742870968</v>
      </c>
      <c r="BG38" s="9">
        <v>0</v>
      </c>
      <c r="BH38" s="9">
        <v>0</v>
      </c>
      <c r="BI38" s="9">
        <v>0</v>
      </c>
      <c r="BJ38" s="10">
        <v>0.5205529200645161</v>
      </c>
      <c r="BK38" s="17">
        <f t="shared" si="2"/>
        <v>51.69801120455532</v>
      </c>
      <c r="BL38" s="16"/>
      <c r="BM38" s="57"/>
    </row>
    <row r="39" spans="1:65" s="12" customFormat="1" ht="15">
      <c r="A39" s="5"/>
      <c r="B39" s="8" t="s">
        <v>212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0.05086741370967742</v>
      </c>
      <c r="I39" s="9">
        <v>0</v>
      </c>
      <c r="J39" s="9">
        <v>0</v>
      </c>
      <c r="K39" s="9">
        <v>0</v>
      </c>
      <c r="L39" s="10">
        <v>0.018856398387096775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0.0023937606451612903</v>
      </c>
      <c r="S39" s="9">
        <v>0</v>
      </c>
      <c r="T39" s="9">
        <v>0</v>
      </c>
      <c r="U39" s="9">
        <v>0</v>
      </c>
      <c r="V39" s="10">
        <v>0.012567243387096774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0.010450480677419355</v>
      </c>
      <c r="AC39" s="9">
        <v>0</v>
      </c>
      <c r="AD39" s="9">
        <v>0</v>
      </c>
      <c r="AE39" s="9">
        <v>0</v>
      </c>
      <c r="AF39" s="10">
        <v>0.051680218387096785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37.083725661806454</v>
      </c>
      <c r="AW39" s="9">
        <v>8.701090989317</v>
      </c>
      <c r="AX39" s="9">
        <v>0.172471322</v>
      </c>
      <c r="AY39" s="9">
        <v>0</v>
      </c>
      <c r="AZ39" s="10">
        <v>11.374525924709674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10.575545399548389</v>
      </c>
      <c r="BG39" s="9">
        <v>1.0299988780645162</v>
      </c>
      <c r="BH39" s="9">
        <v>0</v>
      </c>
      <c r="BI39" s="9">
        <v>0</v>
      </c>
      <c r="BJ39" s="10">
        <v>2.4199696897096774</v>
      </c>
      <c r="BK39" s="17">
        <f t="shared" si="2"/>
        <v>71.50414338034926</v>
      </c>
      <c r="BL39" s="16"/>
      <c r="BM39" s="57"/>
    </row>
    <row r="40" spans="1:65" s="12" customFormat="1" ht="15">
      <c r="A40" s="5"/>
      <c r="B40" s="8" t="s">
        <v>213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0.05465958903225807</v>
      </c>
      <c r="I40" s="9">
        <v>0</v>
      </c>
      <c r="J40" s="9">
        <v>0</v>
      </c>
      <c r="K40" s="9">
        <v>0</v>
      </c>
      <c r="L40" s="10">
        <v>0.06848538819354838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0.00802184080645161</v>
      </c>
      <c r="S40" s="9">
        <v>0</v>
      </c>
      <c r="T40" s="9">
        <v>0</v>
      </c>
      <c r="U40" s="9">
        <v>0</v>
      </c>
      <c r="V40" s="10">
        <v>0.014469112612903224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0.014179384064516128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7.347352804645159</v>
      </c>
      <c r="AW40" s="9">
        <v>2.5040842895586777</v>
      </c>
      <c r="AX40" s="9">
        <v>0</v>
      </c>
      <c r="AY40" s="9">
        <v>0</v>
      </c>
      <c r="AZ40" s="10">
        <v>12.402947228645163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5.31606893148387</v>
      </c>
      <c r="BG40" s="9">
        <v>0.2898574950322581</v>
      </c>
      <c r="BH40" s="9">
        <v>0</v>
      </c>
      <c r="BI40" s="9">
        <v>0</v>
      </c>
      <c r="BJ40" s="10">
        <v>2.4325251369032257</v>
      </c>
      <c r="BK40" s="17">
        <f t="shared" si="2"/>
        <v>30.45265120097803</v>
      </c>
      <c r="BL40" s="16"/>
      <c r="BM40" s="57"/>
    </row>
    <row r="41" spans="1:65" s="12" customFormat="1" ht="15">
      <c r="A41" s="5"/>
      <c r="B41" s="8" t="s">
        <v>185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0.3750346881935483</v>
      </c>
      <c r="I41" s="9">
        <v>0.12808481470967745</v>
      </c>
      <c r="J41" s="9">
        <v>0</v>
      </c>
      <c r="K41" s="9">
        <v>0</v>
      </c>
      <c r="L41" s="10">
        <v>0.20859125532258063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0.006577006580645163</v>
      </c>
      <c r="S41" s="9">
        <v>0</v>
      </c>
      <c r="T41" s="9">
        <v>0</v>
      </c>
      <c r="U41" s="9">
        <v>0</v>
      </c>
      <c r="V41" s="10">
        <v>0.08701874603225807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1.3243205736129031</v>
      </c>
      <c r="AW41" s="9">
        <v>1.0952554106423622</v>
      </c>
      <c r="AX41" s="9">
        <v>0</v>
      </c>
      <c r="AY41" s="9">
        <v>0</v>
      </c>
      <c r="AZ41" s="10">
        <v>1.7599176074193552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0.10709068216129031</v>
      </c>
      <c r="BG41" s="9">
        <v>0</v>
      </c>
      <c r="BH41" s="9">
        <v>0</v>
      </c>
      <c r="BI41" s="9">
        <v>0</v>
      </c>
      <c r="BJ41" s="10">
        <v>0.7192152415806453</v>
      </c>
      <c r="BK41" s="17">
        <f t="shared" si="2"/>
        <v>5.811106026255266</v>
      </c>
      <c r="BL41" s="16"/>
      <c r="BM41" s="57"/>
    </row>
    <row r="42" spans="1:65" s="12" customFormat="1" ht="15">
      <c r="A42" s="5"/>
      <c r="B42" s="8" t="s">
        <v>194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0.016215323483870968</v>
      </c>
      <c r="I42" s="9">
        <v>0</v>
      </c>
      <c r="J42" s="9">
        <v>0</v>
      </c>
      <c r="K42" s="9">
        <v>0</v>
      </c>
      <c r="L42" s="10">
        <v>0.44081391919354845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0.01006505835483871</v>
      </c>
      <c r="S42" s="9">
        <v>0</v>
      </c>
      <c r="T42" s="9">
        <v>0</v>
      </c>
      <c r="U42" s="9">
        <v>0</v>
      </c>
      <c r="V42" s="10">
        <v>0.026752606903225812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0.31310935583870964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0.003908954838709677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5.133519548999999</v>
      </c>
      <c r="AW42" s="9">
        <v>6.125384168296782</v>
      </c>
      <c r="AX42" s="9">
        <v>0</v>
      </c>
      <c r="AY42" s="9">
        <v>0</v>
      </c>
      <c r="AZ42" s="10">
        <v>160.767827401129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2.2001153173225805</v>
      </c>
      <c r="BG42" s="9">
        <v>23.276046467322583</v>
      </c>
      <c r="BH42" s="9">
        <v>0.1876298322580645</v>
      </c>
      <c r="BI42" s="9">
        <v>0</v>
      </c>
      <c r="BJ42" s="10">
        <v>23.87116047312903</v>
      </c>
      <c r="BK42" s="17">
        <f t="shared" si="2"/>
        <v>222.37254842707094</v>
      </c>
      <c r="BL42" s="16"/>
      <c r="BM42" s="57"/>
    </row>
    <row r="43" spans="1:65" s="12" customFormat="1" ht="15">
      <c r="A43" s="5"/>
      <c r="B43" s="8" t="s">
        <v>195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0.0029949974193548387</v>
      </c>
      <c r="I43" s="9">
        <v>0</v>
      </c>
      <c r="J43" s="9">
        <v>0</v>
      </c>
      <c r="K43" s="9">
        <v>0</v>
      </c>
      <c r="L43" s="10">
        <v>0.045673710645161285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0.012358919870967742</v>
      </c>
      <c r="S43" s="9">
        <v>0</v>
      </c>
      <c r="T43" s="9">
        <v>0</v>
      </c>
      <c r="U43" s="9">
        <v>0</v>
      </c>
      <c r="V43" s="10">
        <v>0.08910117322580646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0.05989994838709677</v>
      </c>
      <c r="AT43" s="9">
        <v>0</v>
      </c>
      <c r="AU43" s="10">
        <v>0</v>
      </c>
      <c r="AV43" s="11">
        <v>3.5176537970322577</v>
      </c>
      <c r="AW43" s="9">
        <v>0.13475987060380706</v>
      </c>
      <c r="AX43" s="9">
        <v>0</v>
      </c>
      <c r="AY43" s="9">
        <v>0</v>
      </c>
      <c r="AZ43" s="10">
        <v>87.42663201329032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0.8279842524838711</v>
      </c>
      <c r="BG43" s="9">
        <v>10.767015722580647</v>
      </c>
      <c r="BH43" s="9">
        <v>0</v>
      </c>
      <c r="BI43" s="9">
        <v>0</v>
      </c>
      <c r="BJ43" s="10">
        <v>11.304566830580644</v>
      </c>
      <c r="BK43" s="17">
        <f t="shared" si="2"/>
        <v>114.18864123611993</v>
      </c>
      <c r="BL43" s="16"/>
      <c r="BM43" s="57"/>
    </row>
    <row r="44" spans="1:65" s="12" customFormat="1" ht="15">
      <c r="A44" s="5"/>
      <c r="B44" s="8" t="s">
        <v>214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0.1462633078064516</v>
      </c>
      <c r="I44" s="9">
        <v>0</v>
      </c>
      <c r="J44" s="9">
        <v>0</v>
      </c>
      <c r="K44" s="9">
        <v>0</v>
      </c>
      <c r="L44" s="10">
        <v>0.041433977999999996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0.05688508225806451</v>
      </c>
      <c r="S44" s="9">
        <v>0</v>
      </c>
      <c r="T44" s="9">
        <v>0</v>
      </c>
      <c r="U44" s="9">
        <v>0</v>
      </c>
      <c r="V44" s="10">
        <v>0.05165357832258062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1.514050703483871</v>
      </c>
      <c r="AW44" s="9">
        <v>1.3475574422796759</v>
      </c>
      <c r="AX44" s="9">
        <v>0</v>
      </c>
      <c r="AY44" s="9">
        <v>0</v>
      </c>
      <c r="AZ44" s="10">
        <v>2.320897720483871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0.16335920874193544</v>
      </c>
      <c r="BG44" s="9">
        <v>0.9086119060967743</v>
      </c>
      <c r="BH44" s="9">
        <v>0</v>
      </c>
      <c r="BI44" s="9">
        <v>0</v>
      </c>
      <c r="BJ44" s="10">
        <v>0.8733587978709676</v>
      </c>
      <c r="BK44" s="17">
        <f t="shared" si="2"/>
        <v>7.4240717253441915</v>
      </c>
      <c r="BL44" s="16"/>
      <c r="BM44" s="57"/>
    </row>
    <row r="45" spans="1:65" s="12" customFormat="1" ht="15">
      <c r="A45" s="5"/>
      <c r="B45" s="8" t="s">
        <v>108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0.007233775806451613</v>
      </c>
      <c r="I45" s="9">
        <v>0</v>
      </c>
      <c r="J45" s="9">
        <v>0</v>
      </c>
      <c r="K45" s="9">
        <v>0</v>
      </c>
      <c r="L45" s="10">
        <v>0.0007233775806451612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</v>
      </c>
      <c r="S45" s="9">
        <v>0</v>
      </c>
      <c r="T45" s="9">
        <v>0</v>
      </c>
      <c r="U45" s="9">
        <v>0</v>
      </c>
      <c r="V45" s="10">
        <v>0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0.6590651896451613</v>
      </c>
      <c r="AW45" s="9">
        <v>0.038089447756859504</v>
      </c>
      <c r="AX45" s="9">
        <v>0</v>
      </c>
      <c r="AY45" s="9">
        <v>0</v>
      </c>
      <c r="AZ45" s="10">
        <v>1.2895271418387098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0.026463029870967738</v>
      </c>
      <c r="BG45" s="9">
        <v>0</v>
      </c>
      <c r="BH45" s="9">
        <v>0</v>
      </c>
      <c r="BI45" s="9">
        <v>0</v>
      </c>
      <c r="BJ45" s="10">
        <v>0.14585711906451615</v>
      </c>
      <c r="BK45" s="17">
        <f t="shared" si="2"/>
        <v>2.166959081563311</v>
      </c>
      <c r="BL45" s="16"/>
      <c r="BM45" s="57"/>
    </row>
    <row r="46" spans="1:65" s="12" customFormat="1" ht="15">
      <c r="A46" s="5"/>
      <c r="B46" s="8" t="s">
        <v>109</v>
      </c>
      <c r="C46" s="11">
        <v>0</v>
      </c>
      <c r="D46" s="9">
        <v>15.651522580645162</v>
      </c>
      <c r="E46" s="9">
        <v>0</v>
      </c>
      <c r="F46" s="9">
        <v>0</v>
      </c>
      <c r="G46" s="10">
        <v>0</v>
      </c>
      <c r="H46" s="11">
        <v>0.035862517677419346</v>
      </c>
      <c r="I46" s="9">
        <v>32.67576897032258</v>
      </c>
      <c r="J46" s="9">
        <v>0</v>
      </c>
      <c r="K46" s="9">
        <v>0</v>
      </c>
      <c r="L46" s="10">
        <v>2.5476642716774194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</v>
      </c>
      <c r="S46" s="9">
        <v>0</v>
      </c>
      <c r="T46" s="9">
        <v>0</v>
      </c>
      <c r="U46" s="9">
        <v>0</v>
      </c>
      <c r="V46" s="10">
        <v>0.009130054838709677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1.4631276734516134</v>
      </c>
      <c r="AW46" s="9">
        <v>6.899693870928747</v>
      </c>
      <c r="AX46" s="9">
        <v>0</v>
      </c>
      <c r="AY46" s="9">
        <v>0</v>
      </c>
      <c r="AZ46" s="10">
        <v>1.5110496692580644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0.014524626258064516</v>
      </c>
      <c r="BG46" s="9">
        <v>5.207316129032258</v>
      </c>
      <c r="BH46" s="9">
        <v>0</v>
      </c>
      <c r="BI46" s="9">
        <v>0</v>
      </c>
      <c r="BJ46" s="10">
        <v>0.018225606451612905</v>
      </c>
      <c r="BK46" s="17">
        <f t="shared" si="2"/>
        <v>66.03388597054165</v>
      </c>
      <c r="BL46" s="16"/>
      <c r="BM46" s="57"/>
    </row>
    <row r="47" spans="1:65" s="12" customFormat="1" ht="15">
      <c r="A47" s="5"/>
      <c r="B47" s="8" t="s">
        <v>215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0.002330792129032258</v>
      </c>
      <c r="I47" s="9">
        <v>36.87123558509677</v>
      </c>
      <c r="J47" s="9">
        <v>0</v>
      </c>
      <c r="K47" s="9">
        <v>0</v>
      </c>
      <c r="L47" s="10">
        <v>0.0029356855161290327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0.0006048933870967742</v>
      </c>
      <c r="S47" s="9">
        <v>0.6048933870967742</v>
      </c>
      <c r="T47" s="9">
        <v>0</v>
      </c>
      <c r="U47" s="9">
        <v>0</v>
      </c>
      <c r="V47" s="10">
        <v>0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2.426657036464859</v>
      </c>
      <c r="AW47" s="9">
        <v>0</v>
      </c>
      <c r="AX47" s="9">
        <v>0</v>
      </c>
      <c r="AY47" s="9">
        <v>0</v>
      </c>
      <c r="AZ47" s="10">
        <v>0.4654134038709678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</v>
      </c>
      <c r="BG47" s="9">
        <v>10.317640472</v>
      </c>
      <c r="BH47" s="9">
        <v>0</v>
      </c>
      <c r="BI47" s="9">
        <v>0</v>
      </c>
      <c r="BJ47" s="10">
        <v>0</v>
      </c>
      <c r="BK47" s="17">
        <f t="shared" si="2"/>
        <v>50.69171125556163</v>
      </c>
      <c r="BL47" s="16"/>
      <c r="BM47" s="57"/>
    </row>
    <row r="48" spans="1:65" s="12" customFormat="1" ht="15">
      <c r="A48" s="5"/>
      <c r="B48" s="8" t="s">
        <v>196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1.386544390645161</v>
      </c>
      <c r="I48" s="9">
        <v>30.225894354838708</v>
      </c>
      <c r="J48" s="9">
        <v>0</v>
      </c>
      <c r="K48" s="9">
        <v>0</v>
      </c>
      <c r="L48" s="10">
        <v>1.633570377935484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0.8651423147419359</v>
      </c>
      <c r="S48" s="9">
        <v>3.5328319665161296</v>
      </c>
      <c r="T48" s="9">
        <v>5.880524193548387</v>
      </c>
      <c r="U48" s="9">
        <v>0</v>
      </c>
      <c r="V48" s="10">
        <v>0.008138645387096775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0.0023131154838709677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11.641262558064518</v>
      </c>
      <c r="AW48" s="9">
        <v>40.09785691306979</v>
      </c>
      <c r="AX48" s="9">
        <v>0</v>
      </c>
      <c r="AY48" s="9">
        <v>0</v>
      </c>
      <c r="AZ48" s="10">
        <v>7.270712963419355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14.30352373506452</v>
      </c>
      <c r="BG48" s="9">
        <v>3.111140325806452</v>
      </c>
      <c r="BH48" s="9">
        <v>0</v>
      </c>
      <c r="BI48" s="9">
        <v>0</v>
      </c>
      <c r="BJ48" s="10">
        <v>0.17580923403225807</v>
      </c>
      <c r="BK48" s="17">
        <f t="shared" si="2"/>
        <v>120.13526508855365</v>
      </c>
      <c r="BL48" s="16"/>
      <c r="BM48" s="57"/>
    </row>
    <row r="49" spans="1:65" s="12" customFormat="1" ht="15">
      <c r="A49" s="5"/>
      <c r="B49" s="8" t="s">
        <v>197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0.30541593161290315</v>
      </c>
      <c r="I49" s="9">
        <v>44.16695419354839</v>
      </c>
      <c r="J49" s="9">
        <v>0</v>
      </c>
      <c r="K49" s="9">
        <v>0</v>
      </c>
      <c r="L49" s="10">
        <v>0.0031176673548387102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1.1610424167741935</v>
      </c>
      <c r="S49" s="9">
        <v>17.32037419354839</v>
      </c>
      <c r="T49" s="9">
        <v>0</v>
      </c>
      <c r="U49" s="9">
        <v>0</v>
      </c>
      <c r="V49" s="10">
        <v>0.06235334709677422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0.12912411709677418</v>
      </c>
      <c r="AW49" s="9">
        <v>6.143350064438723</v>
      </c>
      <c r="AX49" s="9">
        <v>0</v>
      </c>
      <c r="AY49" s="9">
        <v>0</v>
      </c>
      <c r="AZ49" s="10">
        <v>0.06823669206451613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0.011376574193548386</v>
      </c>
      <c r="BG49" s="9">
        <v>0</v>
      </c>
      <c r="BH49" s="9">
        <v>0</v>
      </c>
      <c r="BI49" s="9">
        <v>0</v>
      </c>
      <c r="BJ49" s="10">
        <v>0.05118320732258065</v>
      </c>
      <c r="BK49" s="17">
        <f t="shared" si="2"/>
        <v>69.42252840505164</v>
      </c>
      <c r="BL49" s="16"/>
      <c r="BM49" s="57"/>
    </row>
    <row r="50" spans="1:65" s="12" customFormat="1" ht="15">
      <c r="A50" s="5"/>
      <c r="B50" s="8" t="s">
        <v>110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0.6041470340967743</v>
      </c>
      <c r="I50" s="9">
        <v>1.0000000000000003E-09</v>
      </c>
      <c r="J50" s="9">
        <v>0</v>
      </c>
      <c r="K50" s="9">
        <v>0</v>
      </c>
      <c r="L50" s="10">
        <v>0.13818229316129033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0.10771223009677418</v>
      </c>
      <c r="S50" s="9">
        <v>0</v>
      </c>
      <c r="T50" s="9">
        <v>0</v>
      </c>
      <c r="U50" s="9">
        <v>0</v>
      </c>
      <c r="V50" s="10">
        <v>0.002814146580645161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0.009788705387096773</v>
      </c>
      <c r="AC50" s="9">
        <v>0</v>
      </c>
      <c r="AD50" s="9">
        <v>0</v>
      </c>
      <c r="AE50" s="9">
        <v>0</v>
      </c>
      <c r="AF50" s="10">
        <v>0.05909792580645161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4.022080645161291E-05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2.371592487806452</v>
      </c>
      <c r="AW50" s="9">
        <v>0.02344893733993187</v>
      </c>
      <c r="AX50" s="9">
        <v>0</v>
      </c>
      <c r="AY50" s="9">
        <v>0</v>
      </c>
      <c r="AZ50" s="10">
        <v>4.636463851935484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0.5441364287096775</v>
      </c>
      <c r="BG50" s="9">
        <v>0.37390712235483864</v>
      </c>
      <c r="BH50" s="9">
        <v>0</v>
      </c>
      <c r="BI50" s="9">
        <v>0</v>
      </c>
      <c r="BJ50" s="10">
        <v>1.1515277598387097</v>
      </c>
      <c r="BK50" s="17">
        <f t="shared" si="2"/>
        <v>10.022859144920577</v>
      </c>
      <c r="BL50" s="16"/>
      <c r="BM50" s="57"/>
    </row>
    <row r="51" spans="1:65" s="12" customFormat="1" ht="15">
      <c r="A51" s="5"/>
      <c r="B51" s="8" t="s">
        <v>111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0.08339630332258066</v>
      </c>
      <c r="I51" s="9">
        <v>0.3310707671290322</v>
      </c>
      <c r="J51" s="9">
        <v>0</v>
      </c>
      <c r="K51" s="9">
        <v>0</v>
      </c>
      <c r="L51" s="10">
        <v>0.22904906603225805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0.05393080945161289</v>
      </c>
      <c r="S51" s="9">
        <v>0.40367172438709686</v>
      </c>
      <c r="T51" s="9">
        <v>0</v>
      </c>
      <c r="U51" s="9">
        <v>0</v>
      </c>
      <c r="V51" s="10">
        <v>0.07747606916129032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2.8330869782903223</v>
      </c>
      <c r="AW51" s="9">
        <v>4.719953422976898</v>
      </c>
      <c r="AX51" s="9">
        <v>0</v>
      </c>
      <c r="AY51" s="9">
        <v>0</v>
      </c>
      <c r="AZ51" s="10">
        <v>7.0127411881290325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0.8338335623225808</v>
      </c>
      <c r="BG51" s="9">
        <v>1.0465745687096772</v>
      </c>
      <c r="BH51" s="9">
        <v>0</v>
      </c>
      <c r="BI51" s="9">
        <v>0</v>
      </c>
      <c r="BJ51" s="10">
        <v>1.7180350525806454</v>
      </c>
      <c r="BK51" s="17">
        <f t="shared" si="2"/>
        <v>19.342819512493026</v>
      </c>
      <c r="BL51" s="16"/>
      <c r="BM51" s="57"/>
    </row>
    <row r="52" spans="1:65" s="12" customFormat="1" ht="15">
      <c r="A52" s="5"/>
      <c r="B52" s="8" t="s">
        <v>216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0.13850029083870968</v>
      </c>
      <c r="I52" s="9">
        <v>0</v>
      </c>
      <c r="J52" s="9">
        <v>0</v>
      </c>
      <c r="K52" s="9">
        <v>0</v>
      </c>
      <c r="L52" s="10">
        <v>0.15302022419354838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0.013972742419354839</v>
      </c>
      <c r="S52" s="9">
        <v>0</v>
      </c>
      <c r="T52" s="9">
        <v>0</v>
      </c>
      <c r="U52" s="9">
        <v>0</v>
      </c>
      <c r="V52" s="10">
        <v>0.037326979161290325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0.05347334229032257</v>
      </c>
      <c r="AC52" s="9">
        <v>0</v>
      </c>
      <c r="AD52" s="9">
        <v>0</v>
      </c>
      <c r="AE52" s="9">
        <v>0</v>
      </c>
      <c r="AF52" s="10">
        <v>0.03214171741935483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11.125245724161289</v>
      </c>
      <c r="AW52" s="9">
        <v>1.4687651577204421</v>
      </c>
      <c r="AX52" s="9">
        <v>0.12804102070967738</v>
      </c>
      <c r="AY52" s="9">
        <v>0</v>
      </c>
      <c r="AZ52" s="10">
        <v>11.331796258322578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2.748456024612903</v>
      </c>
      <c r="BG52" s="9">
        <v>0.5746717699032258</v>
      </c>
      <c r="BH52" s="9">
        <v>0</v>
      </c>
      <c r="BI52" s="9">
        <v>0</v>
      </c>
      <c r="BJ52" s="10">
        <v>1.8223005867741937</v>
      </c>
      <c r="BK52" s="17">
        <f t="shared" si="2"/>
        <v>29.627711838526892</v>
      </c>
      <c r="BL52" s="16"/>
      <c r="BM52" s="57"/>
    </row>
    <row r="53" spans="1:65" s="12" customFormat="1" ht="15">
      <c r="A53" s="5"/>
      <c r="B53" s="8" t="s">
        <v>217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0.04889815138709677</v>
      </c>
      <c r="I53" s="9">
        <v>0</v>
      </c>
      <c r="J53" s="9">
        <v>0</v>
      </c>
      <c r="K53" s="9">
        <v>0</v>
      </c>
      <c r="L53" s="10">
        <v>0.018194094451612908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0.043233491612903234</v>
      </c>
      <c r="S53" s="9">
        <v>0</v>
      </c>
      <c r="T53" s="9">
        <v>0</v>
      </c>
      <c r="U53" s="9">
        <v>0</v>
      </c>
      <c r="V53" s="10">
        <v>0.06465734393548386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0.010418988032258067</v>
      </c>
      <c r="AC53" s="9">
        <v>0</v>
      </c>
      <c r="AD53" s="9">
        <v>0</v>
      </c>
      <c r="AE53" s="9">
        <v>0</v>
      </c>
      <c r="AF53" s="10">
        <v>0.011523922580645161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0.0005761961290322579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88.11511863016125</v>
      </c>
      <c r="AW53" s="9">
        <v>9.948102702156687</v>
      </c>
      <c r="AX53" s="9">
        <v>0.17945686970967745</v>
      </c>
      <c r="AY53" s="9">
        <v>0</v>
      </c>
      <c r="AZ53" s="10">
        <v>19.29123896319355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5.046352143806452</v>
      </c>
      <c r="BG53" s="9">
        <v>0.7490549677419356</v>
      </c>
      <c r="BH53" s="9">
        <v>0</v>
      </c>
      <c r="BI53" s="9">
        <v>0</v>
      </c>
      <c r="BJ53" s="10">
        <v>2.6130356240967743</v>
      </c>
      <c r="BK53" s="17">
        <f t="shared" si="2"/>
        <v>126.13986208899539</v>
      </c>
      <c r="BL53" s="16"/>
      <c r="BM53" s="57"/>
    </row>
    <row r="54" spans="1:65" s="12" customFormat="1" ht="15">
      <c r="A54" s="5"/>
      <c r="B54" s="8" t="s">
        <v>198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0.15631869745161292</v>
      </c>
      <c r="I54" s="9">
        <v>0</v>
      </c>
      <c r="J54" s="9">
        <v>0</v>
      </c>
      <c r="K54" s="9">
        <v>0</v>
      </c>
      <c r="L54" s="10">
        <v>0.4161847190967742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0.007022239354838711</v>
      </c>
      <c r="S54" s="9">
        <v>0</v>
      </c>
      <c r="T54" s="9">
        <v>0</v>
      </c>
      <c r="U54" s="9">
        <v>0</v>
      </c>
      <c r="V54" s="10">
        <v>0.01661929980645161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0.012213737709677423</v>
      </c>
      <c r="AC54" s="9">
        <v>0</v>
      </c>
      <c r="AD54" s="9">
        <v>0</v>
      </c>
      <c r="AE54" s="9">
        <v>0</v>
      </c>
      <c r="AF54" s="10">
        <v>0.5300049447419355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0.005706666129032258</v>
      </c>
      <c r="AM54" s="9">
        <v>0</v>
      </c>
      <c r="AN54" s="9">
        <v>0</v>
      </c>
      <c r="AO54" s="9">
        <v>0</v>
      </c>
      <c r="AP54" s="10">
        <v>0.021927771935483877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82.83904864219353</v>
      </c>
      <c r="AW54" s="9">
        <v>18.76771441764368</v>
      </c>
      <c r="AX54" s="9">
        <v>0</v>
      </c>
      <c r="AY54" s="9">
        <v>0</v>
      </c>
      <c r="AZ54" s="10">
        <v>29.456732091612903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12.826547768838708</v>
      </c>
      <c r="BG54" s="9">
        <v>0.8588898972580645</v>
      </c>
      <c r="BH54" s="9">
        <v>0</v>
      </c>
      <c r="BI54" s="9">
        <v>0</v>
      </c>
      <c r="BJ54" s="10">
        <v>3.3125043776451606</v>
      </c>
      <c r="BK54" s="17">
        <f t="shared" si="2"/>
        <v>149.22743527141785</v>
      </c>
      <c r="BL54" s="16"/>
      <c r="BM54" s="57"/>
    </row>
    <row r="55" spans="1:65" s="12" customFormat="1" ht="15">
      <c r="A55" s="5"/>
      <c r="B55" s="8" t="s">
        <v>199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0.12506305548387095</v>
      </c>
      <c r="I55" s="9">
        <v>0</v>
      </c>
      <c r="J55" s="9">
        <v>0</v>
      </c>
      <c r="K55" s="9">
        <v>0</v>
      </c>
      <c r="L55" s="10">
        <v>0.16133329990322576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0.028730701935483875</v>
      </c>
      <c r="S55" s="9">
        <v>0</v>
      </c>
      <c r="T55" s="9">
        <v>0</v>
      </c>
      <c r="U55" s="9">
        <v>0</v>
      </c>
      <c r="V55" s="10">
        <v>0.016731408806451614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24.82010548493549</v>
      </c>
      <c r="AW55" s="9">
        <v>8.397862109775215</v>
      </c>
      <c r="AX55" s="9">
        <v>0</v>
      </c>
      <c r="AY55" s="9">
        <v>0</v>
      </c>
      <c r="AZ55" s="10">
        <v>7.957322191709678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4.956983255903225</v>
      </c>
      <c r="BG55" s="9">
        <v>0.13781931451612903</v>
      </c>
      <c r="BH55" s="9">
        <v>0</v>
      </c>
      <c r="BI55" s="9">
        <v>0</v>
      </c>
      <c r="BJ55" s="10">
        <v>1.9097079028387098</v>
      </c>
      <c r="BK55" s="17">
        <f t="shared" si="2"/>
        <v>48.51165872580748</v>
      </c>
      <c r="BL55" s="16"/>
      <c r="BM55" s="57"/>
    </row>
    <row r="56" spans="1:65" s="12" customFormat="1" ht="15">
      <c r="A56" s="5"/>
      <c r="B56" s="8" t="s">
        <v>112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0.09357829409677418</v>
      </c>
      <c r="I56" s="9">
        <v>0</v>
      </c>
      <c r="J56" s="9">
        <v>0</v>
      </c>
      <c r="K56" s="9">
        <v>0</v>
      </c>
      <c r="L56" s="10">
        <v>0.010119631935483868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0.017428254999999997</v>
      </c>
      <c r="S56" s="9">
        <v>0</v>
      </c>
      <c r="T56" s="9">
        <v>0</v>
      </c>
      <c r="U56" s="9">
        <v>0</v>
      </c>
      <c r="V56" s="10">
        <v>0.0033732106451612913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0.1969476387096774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57.803308276935496</v>
      </c>
      <c r="AW56" s="9">
        <v>4.327366340841538</v>
      </c>
      <c r="AX56" s="9">
        <v>0</v>
      </c>
      <c r="AY56" s="9">
        <v>0</v>
      </c>
      <c r="AZ56" s="10">
        <v>15.625832418032255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8.320521408967743</v>
      </c>
      <c r="BG56" s="9">
        <v>0.672700656</v>
      </c>
      <c r="BH56" s="9">
        <v>0</v>
      </c>
      <c r="BI56" s="9">
        <v>0</v>
      </c>
      <c r="BJ56" s="10">
        <v>1.4278722171935485</v>
      </c>
      <c r="BK56" s="17">
        <f t="shared" si="2"/>
        <v>88.49904834835769</v>
      </c>
      <c r="BL56" s="16"/>
      <c r="BM56" s="57"/>
    </row>
    <row r="57" spans="1:65" s="12" customFormat="1" ht="15">
      <c r="A57" s="5"/>
      <c r="B57" s="8" t="s">
        <v>113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</v>
      </c>
      <c r="I57" s="9">
        <v>0</v>
      </c>
      <c r="J57" s="9">
        <v>0</v>
      </c>
      <c r="K57" s="9">
        <v>0</v>
      </c>
      <c r="L57" s="10">
        <v>0.010714444838709675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0.026786112096774197</v>
      </c>
      <c r="S57" s="9">
        <v>0</v>
      </c>
      <c r="T57" s="9">
        <v>0</v>
      </c>
      <c r="U57" s="9">
        <v>0</v>
      </c>
      <c r="V57" s="10">
        <v>0.018690754225806454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39.011459758419356</v>
      </c>
      <c r="AW57" s="9">
        <v>1.5327043738762485</v>
      </c>
      <c r="AX57" s="9">
        <v>0</v>
      </c>
      <c r="AY57" s="9">
        <v>0</v>
      </c>
      <c r="AZ57" s="10">
        <v>4.956782752645162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1.6092017184193548</v>
      </c>
      <c r="BG57" s="9">
        <v>0</v>
      </c>
      <c r="BH57" s="9">
        <v>0</v>
      </c>
      <c r="BI57" s="9">
        <v>0</v>
      </c>
      <c r="BJ57" s="10">
        <v>0.2664966868064516</v>
      </c>
      <c r="BK57" s="17">
        <f t="shared" si="2"/>
        <v>47.432836601327864</v>
      </c>
      <c r="BL57" s="16"/>
      <c r="BM57" s="57"/>
    </row>
    <row r="58" spans="1:65" s="12" customFormat="1" ht="15">
      <c r="A58" s="5"/>
      <c r="B58" s="8" t="s">
        <v>114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1.2529582838709679</v>
      </c>
      <c r="I58" s="9">
        <v>0</v>
      </c>
      <c r="J58" s="9">
        <v>0</v>
      </c>
      <c r="K58" s="9">
        <v>0</v>
      </c>
      <c r="L58" s="10">
        <v>0.2526604592903226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0.021048812903225807</v>
      </c>
      <c r="S58" s="9">
        <v>0</v>
      </c>
      <c r="T58" s="9">
        <v>0</v>
      </c>
      <c r="U58" s="9">
        <v>0</v>
      </c>
      <c r="V58" s="10">
        <v>0.00553916129032258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0.0048546754838709695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71.33288044535485</v>
      </c>
      <c r="AW58" s="9">
        <v>5.321563934144459</v>
      </c>
      <c r="AX58" s="9">
        <v>0</v>
      </c>
      <c r="AY58" s="9">
        <v>0</v>
      </c>
      <c r="AZ58" s="10">
        <v>12.876022424322583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8.55585313467742</v>
      </c>
      <c r="BG58" s="9">
        <v>0.25352194193548383</v>
      </c>
      <c r="BH58" s="9">
        <v>0</v>
      </c>
      <c r="BI58" s="9">
        <v>0</v>
      </c>
      <c r="BJ58" s="10">
        <v>0.9454598583225806</v>
      </c>
      <c r="BK58" s="17">
        <f t="shared" si="2"/>
        <v>100.82236313159609</v>
      </c>
      <c r="BL58" s="16"/>
      <c r="BM58" s="57"/>
    </row>
    <row r="59" spans="1:65" s="12" customFormat="1" ht="15">
      <c r="A59" s="5"/>
      <c r="B59" s="8" t="s">
        <v>115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0.4538507797741936</v>
      </c>
      <c r="I59" s="9">
        <v>0</v>
      </c>
      <c r="J59" s="9">
        <v>0</v>
      </c>
      <c r="K59" s="9">
        <v>0</v>
      </c>
      <c r="L59" s="10">
        <v>0.14137042893548388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0.053572327096774196</v>
      </c>
      <c r="S59" s="9">
        <v>0</v>
      </c>
      <c r="T59" s="9">
        <v>0</v>
      </c>
      <c r="U59" s="9">
        <v>0</v>
      </c>
      <c r="V59" s="10">
        <v>0.04011286235483871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0.018153950967741934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0.0005673109677419354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69.31821456206451</v>
      </c>
      <c r="AW59" s="9">
        <v>7.712602731287981</v>
      </c>
      <c r="AX59" s="9">
        <v>0</v>
      </c>
      <c r="AY59" s="9">
        <v>0</v>
      </c>
      <c r="AZ59" s="10">
        <v>14.151823796516126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6.781066150258064</v>
      </c>
      <c r="BG59" s="9">
        <v>0</v>
      </c>
      <c r="BH59" s="9">
        <v>0</v>
      </c>
      <c r="BI59" s="9">
        <v>0</v>
      </c>
      <c r="BJ59" s="10">
        <v>0.6363263973548388</v>
      </c>
      <c r="BK59" s="17">
        <f t="shared" si="2"/>
        <v>99.3076612975783</v>
      </c>
      <c r="BL59" s="16"/>
      <c r="BM59" s="57"/>
    </row>
    <row r="60" spans="1:65" s="12" customFormat="1" ht="15">
      <c r="A60" s="5"/>
      <c r="B60" s="8" t="s">
        <v>116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0.3389045370967742</v>
      </c>
      <c r="I60" s="9">
        <v>0</v>
      </c>
      <c r="J60" s="9">
        <v>0</v>
      </c>
      <c r="K60" s="9">
        <v>0</v>
      </c>
      <c r="L60" s="10">
        <v>0.03266284038709677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0.040885971580645164</v>
      </c>
      <c r="S60" s="9">
        <v>0</v>
      </c>
      <c r="T60" s="9">
        <v>0</v>
      </c>
      <c r="U60" s="9">
        <v>0</v>
      </c>
      <c r="V60" s="10">
        <v>0.008974977548387096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0.08703300248387097</v>
      </c>
      <c r="AC60" s="9">
        <v>0</v>
      </c>
      <c r="AD60" s="9">
        <v>0</v>
      </c>
      <c r="AE60" s="9">
        <v>0</v>
      </c>
      <c r="AF60" s="10">
        <v>0.02190993735483871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0.0005244474193548387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57.82198135687098</v>
      </c>
      <c r="AW60" s="9">
        <v>3.7268709005763254</v>
      </c>
      <c r="AX60" s="9">
        <v>0</v>
      </c>
      <c r="AY60" s="9">
        <v>0</v>
      </c>
      <c r="AZ60" s="10">
        <v>11.046273954870967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14.086378819774191</v>
      </c>
      <c r="BG60" s="9">
        <v>0.2517347612903226</v>
      </c>
      <c r="BH60" s="9">
        <v>0</v>
      </c>
      <c r="BI60" s="9">
        <v>0</v>
      </c>
      <c r="BJ60" s="10">
        <v>1.2384148077741937</v>
      </c>
      <c r="BK60" s="17">
        <f t="shared" si="2"/>
        <v>88.70255031502795</v>
      </c>
      <c r="BL60" s="16"/>
      <c r="BM60" s="57"/>
    </row>
    <row r="61" spans="1:65" s="12" customFormat="1" ht="15">
      <c r="A61" s="5"/>
      <c r="B61" s="8" t="s">
        <v>117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0.10907973425806453</v>
      </c>
      <c r="I61" s="9">
        <v>0</v>
      </c>
      <c r="J61" s="9">
        <v>0</v>
      </c>
      <c r="K61" s="9">
        <v>0</v>
      </c>
      <c r="L61" s="10">
        <v>0.07864139729032257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0.03791251935483871</v>
      </c>
      <c r="S61" s="9">
        <v>0</v>
      </c>
      <c r="T61" s="9">
        <v>0</v>
      </c>
      <c r="U61" s="9">
        <v>0</v>
      </c>
      <c r="V61" s="10">
        <v>0.0790281525483871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0.021139264516129033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0.001162659548387097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42.288999636677424</v>
      </c>
      <c r="AW61" s="9">
        <v>3.941306336528197</v>
      </c>
      <c r="AX61" s="9">
        <v>0</v>
      </c>
      <c r="AY61" s="9">
        <v>0</v>
      </c>
      <c r="AZ61" s="10">
        <v>10.583962104032258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10.554119357161289</v>
      </c>
      <c r="BG61" s="9">
        <v>0</v>
      </c>
      <c r="BH61" s="9">
        <v>0</v>
      </c>
      <c r="BI61" s="9">
        <v>0</v>
      </c>
      <c r="BJ61" s="10">
        <v>0.9816657613548386</v>
      </c>
      <c r="BK61" s="17">
        <f t="shared" si="2"/>
        <v>68.67701692327013</v>
      </c>
      <c r="BL61" s="16"/>
      <c r="BM61" s="57"/>
    </row>
    <row r="62" spans="1:65" s="12" customFormat="1" ht="15">
      <c r="A62" s="5"/>
      <c r="B62" s="8" t="s">
        <v>172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0.39347199225806456</v>
      </c>
      <c r="I62" s="9">
        <v>0</v>
      </c>
      <c r="J62" s="9">
        <v>0</v>
      </c>
      <c r="K62" s="9">
        <v>0</v>
      </c>
      <c r="L62" s="10">
        <v>0.22760680403225808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0.056415093258064514</v>
      </c>
      <c r="S62" s="9">
        <v>0</v>
      </c>
      <c r="T62" s="9">
        <v>0</v>
      </c>
      <c r="U62" s="9">
        <v>0</v>
      </c>
      <c r="V62" s="10">
        <v>0.014200571612903225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0.23962722903225805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0.011240509677419356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27.351922052387092</v>
      </c>
      <c r="AW62" s="9">
        <v>3.64429757455673</v>
      </c>
      <c r="AX62" s="9">
        <v>0</v>
      </c>
      <c r="AY62" s="9">
        <v>0</v>
      </c>
      <c r="AZ62" s="10">
        <v>16.339596354806446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3.743855950709678</v>
      </c>
      <c r="BG62" s="9">
        <v>0.6744305806451613</v>
      </c>
      <c r="BH62" s="9">
        <v>0</v>
      </c>
      <c r="BI62" s="9">
        <v>0</v>
      </c>
      <c r="BJ62" s="10">
        <v>0.18463046554838708</v>
      </c>
      <c r="BK62" s="17">
        <f t="shared" si="2"/>
        <v>52.88129517852446</v>
      </c>
      <c r="BL62" s="16"/>
      <c r="BM62" s="57"/>
    </row>
    <row r="63" spans="1:65" s="12" customFormat="1" ht="15">
      <c r="A63" s="5"/>
      <c r="B63" s="8" t="s">
        <v>176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0.1576762219354839</v>
      </c>
      <c r="I63" s="9">
        <v>0</v>
      </c>
      <c r="J63" s="9">
        <v>0</v>
      </c>
      <c r="K63" s="9">
        <v>0</v>
      </c>
      <c r="L63" s="10">
        <v>0.08360014451612903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0.03106962329032258</v>
      </c>
      <c r="S63" s="9">
        <v>0</v>
      </c>
      <c r="T63" s="9">
        <v>0</v>
      </c>
      <c r="U63" s="9">
        <v>0</v>
      </c>
      <c r="V63" s="10">
        <v>0.019048134193548387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0.25938830645161287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42.12955955567742</v>
      </c>
      <c r="AW63" s="9">
        <v>4.912814525405479</v>
      </c>
      <c r="AX63" s="9">
        <v>0</v>
      </c>
      <c r="AY63" s="9">
        <v>0</v>
      </c>
      <c r="AZ63" s="10">
        <v>12.308936250483871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6.236370510419355</v>
      </c>
      <c r="BG63" s="9">
        <v>0.16600851612903228</v>
      </c>
      <c r="BH63" s="9">
        <v>0</v>
      </c>
      <c r="BI63" s="9">
        <v>0</v>
      </c>
      <c r="BJ63" s="10">
        <v>0.785041297967742</v>
      </c>
      <c r="BK63" s="17">
        <f t="shared" si="2"/>
        <v>67.08951308646998</v>
      </c>
      <c r="BL63" s="16"/>
      <c r="BM63" s="57"/>
    </row>
    <row r="64" spans="1:65" s="12" customFormat="1" ht="15">
      <c r="A64" s="5"/>
      <c r="B64" s="8" t="s">
        <v>186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0.25084230332258056</v>
      </c>
      <c r="I64" s="9">
        <v>0</v>
      </c>
      <c r="J64" s="9">
        <v>0</v>
      </c>
      <c r="K64" s="9">
        <v>0</v>
      </c>
      <c r="L64" s="10">
        <v>0.19206602848387097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0.034505193870967746</v>
      </c>
      <c r="S64" s="9">
        <v>0</v>
      </c>
      <c r="T64" s="9">
        <v>0</v>
      </c>
      <c r="U64" s="9">
        <v>0</v>
      </c>
      <c r="V64" s="10">
        <v>0.05335749658064517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20.931969535</v>
      </c>
      <c r="AW64" s="9">
        <v>1.6462498353735595</v>
      </c>
      <c r="AX64" s="9">
        <v>0</v>
      </c>
      <c r="AY64" s="9">
        <v>0</v>
      </c>
      <c r="AZ64" s="10">
        <v>13.333161012419355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3.8178219676129026</v>
      </c>
      <c r="BG64" s="9">
        <v>1.5558108593548385</v>
      </c>
      <c r="BH64" s="9">
        <v>0</v>
      </c>
      <c r="BI64" s="9">
        <v>0</v>
      </c>
      <c r="BJ64" s="10">
        <v>2.1977335922580643</v>
      </c>
      <c r="BK64" s="17">
        <f t="shared" si="2"/>
        <v>44.013517824276775</v>
      </c>
      <c r="BL64" s="16"/>
      <c r="BM64" s="57"/>
    </row>
    <row r="65" spans="1:65" s="12" customFormat="1" ht="15">
      <c r="A65" s="5"/>
      <c r="B65" s="8" t="s">
        <v>218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0.4064891381612903</v>
      </c>
      <c r="I65" s="9">
        <v>0</v>
      </c>
      <c r="J65" s="9">
        <v>0</v>
      </c>
      <c r="K65" s="9">
        <v>0</v>
      </c>
      <c r="L65" s="10">
        <v>0.294342590516129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0.0423460974516129</v>
      </c>
      <c r="S65" s="9">
        <v>0</v>
      </c>
      <c r="T65" s="9">
        <v>0</v>
      </c>
      <c r="U65" s="9">
        <v>0</v>
      </c>
      <c r="V65" s="10">
        <v>0.0033116347741935477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63.07719830254839</v>
      </c>
      <c r="AW65" s="9">
        <v>14.603559682986093</v>
      </c>
      <c r="AX65" s="9">
        <v>0</v>
      </c>
      <c r="AY65" s="9">
        <v>0</v>
      </c>
      <c r="AZ65" s="10">
        <v>16.702031832903224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9.576628449870967</v>
      </c>
      <c r="BG65" s="9">
        <v>0.16506009677419356</v>
      </c>
      <c r="BH65" s="9">
        <v>0</v>
      </c>
      <c r="BI65" s="9">
        <v>0</v>
      </c>
      <c r="BJ65" s="10">
        <v>1.2969182948709679</v>
      </c>
      <c r="BK65" s="17">
        <f t="shared" si="2"/>
        <v>106.16788612085705</v>
      </c>
      <c r="BL65" s="16"/>
      <c r="BM65" s="57"/>
    </row>
    <row r="66" spans="1:65" s="12" customFormat="1" ht="15">
      <c r="A66" s="5"/>
      <c r="B66" s="8" t="s">
        <v>270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0.5983837633548388</v>
      </c>
      <c r="I66" s="9">
        <v>0</v>
      </c>
      <c r="J66" s="9">
        <v>0</v>
      </c>
      <c r="K66" s="9">
        <v>0</v>
      </c>
      <c r="L66" s="10">
        <v>0.0806644779032258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0.033248613935483874</v>
      </c>
      <c r="S66" s="9">
        <v>0</v>
      </c>
      <c r="T66" s="9">
        <v>0</v>
      </c>
      <c r="U66" s="9">
        <v>0</v>
      </c>
      <c r="V66" s="10">
        <v>0.21008351177419357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0.0011067451612903226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92.27820607445159</v>
      </c>
      <c r="AW66" s="9">
        <v>4.266976246381207</v>
      </c>
      <c r="AX66" s="9">
        <v>0</v>
      </c>
      <c r="AY66" s="9">
        <v>0</v>
      </c>
      <c r="AZ66" s="10">
        <v>4.890544141645161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16.323506883677418</v>
      </c>
      <c r="BG66" s="9">
        <v>4.051356973903227</v>
      </c>
      <c r="BH66" s="9">
        <v>0</v>
      </c>
      <c r="BI66" s="9">
        <v>0</v>
      </c>
      <c r="BJ66" s="10">
        <v>0.9052271430322583</v>
      </c>
      <c r="BK66" s="17">
        <f t="shared" si="2"/>
        <v>123.63930457521991</v>
      </c>
      <c r="BL66" s="16"/>
      <c r="BM66" s="57"/>
    </row>
    <row r="67" spans="1:65" s="12" customFormat="1" ht="15">
      <c r="A67" s="5"/>
      <c r="B67" s="8" t="s">
        <v>273</v>
      </c>
      <c r="C67" s="11">
        <v>0</v>
      </c>
      <c r="D67" s="9">
        <v>2.216005806451613</v>
      </c>
      <c r="E67" s="9">
        <v>0</v>
      </c>
      <c r="F67" s="9">
        <v>0</v>
      </c>
      <c r="G67" s="10">
        <v>0</v>
      </c>
      <c r="H67" s="11">
        <v>0.16457167125806452</v>
      </c>
      <c r="I67" s="9">
        <v>0</v>
      </c>
      <c r="J67" s="9">
        <v>0</v>
      </c>
      <c r="K67" s="9">
        <v>0</v>
      </c>
      <c r="L67" s="10">
        <v>0.2351182160645161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0.050414132096774186</v>
      </c>
      <c r="S67" s="9">
        <v>0</v>
      </c>
      <c r="T67" s="9">
        <v>0</v>
      </c>
      <c r="U67" s="9">
        <v>0</v>
      </c>
      <c r="V67" s="10">
        <v>0.049860130645161295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14.917664704903228</v>
      </c>
      <c r="AW67" s="9">
        <v>0.05454519205336254</v>
      </c>
      <c r="AX67" s="9">
        <v>0</v>
      </c>
      <c r="AY67" s="9">
        <v>0</v>
      </c>
      <c r="AZ67" s="10">
        <v>2.674917059354839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1.9552797698387097</v>
      </c>
      <c r="BG67" s="9">
        <v>0</v>
      </c>
      <c r="BH67" s="9">
        <v>0</v>
      </c>
      <c r="BI67" s="9">
        <v>0</v>
      </c>
      <c r="BJ67" s="10">
        <v>0.23567986190322585</v>
      </c>
      <c r="BK67" s="17">
        <f t="shared" si="2"/>
        <v>22.554056544569494</v>
      </c>
      <c r="BL67" s="16"/>
      <c r="BM67" s="57"/>
    </row>
    <row r="68" spans="1:65" s="12" customFormat="1" ht="15">
      <c r="A68" s="5"/>
      <c r="B68" s="8" t="s">
        <v>293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0.07275388374193548</v>
      </c>
      <c r="I68" s="9">
        <v>0</v>
      </c>
      <c r="J68" s="9">
        <v>0</v>
      </c>
      <c r="K68" s="9">
        <v>0</v>
      </c>
      <c r="L68" s="10">
        <v>0.02266476129032258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0.05518869374193548</v>
      </c>
      <c r="S68" s="9">
        <v>0</v>
      </c>
      <c r="T68" s="9">
        <v>0</v>
      </c>
      <c r="U68" s="9">
        <v>0</v>
      </c>
      <c r="V68" s="10">
        <v>0.0022664761290322587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31.973443693903224</v>
      </c>
      <c r="AW68" s="9">
        <v>0.928217914578152</v>
      </c>
      <c r="AX68" s="9">
        <v>0</v>
      </c>
      <c r="AY68" s="9">
        <v>0</v>
      </c>
      <c r="AZ68" s="10">
        <v>5.304130182032258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3.4918247401612907</v>
      </c>
      <c r="BG68" s="9">
        <v>0</v>
      </c>
      <c r="BH68" s="9">
        <v>0</v>
      </c>
      <c r="BI68" s="9">
        <v>0</v>
      </c>
      <c r="BJ68" s="10">
        <v>0.20616158896774195</v>
      </c>
      <c r="BK68" s="17">
        <f t="shared" si="2"/>
        <v>42.0566519345459</v>
      </c>
      <c r="BL68" s="16"/>
      <c r="BM68" s="50"/>
    </row>
    <row r="69" spans="1:65" s="12" customFormat="1" ht="15">
      <c r="A69" s="5"/>
      <c r="B69" s="8" t="s">
        <v>294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0.3227900958709678</v>
      </c>
      <c r="I69" s="9">
        <v>0</v>
      </c>
      <c r="J69" s="9">
        <v>0</v>
      </c>
      <c r="K69" s="9">
        <v>0</v>
      </c>
      <c r="L69" s="10">
        <v>0.033681484516129026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0.013803887096774194</v>
      </c>
      <c r="S69" s="9">
        <v>0</v>
      </c>
      <c r="T69" s="9">
        <v>0</v>
      </c>
      <c r="U69" s="9">
        <v>0</v>
      </c>
      <c r="V69" s="10">
        <v>0.03312932903225806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12.021410797322579</v>
      </c>
      <c r="AW69" s="9">
        <v>2.9730258236112626</v>
      </c>
      <c r="AX69" s="9">
        <v>0</v>
      </c>
      <c r="AY69" s="9">
        <v>0</v>
      </c>
      <c r="AZ69" s="10">
        <v>4.949265940806453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2.947381287419355</v>
      </c>
      <c r="BG69" s="9">
        <v>0.27317653225806454</v>
      </c>
      <c r="BH69" s="9">
        <v>0</v>
      </c>
      <c r="BI69" s="9">
        <v>0</v>
      </c>
      <c r="BJ69" s="10">
        <v>0.1941304818064516</v>
      </c>
      <c r="BK69" s="17">
        <f t="shared" si="2"/>
        <v>23.76179565974029</v>
      </c>
      <c r="BL69" s="16"/>
      <c r="BM69" s="57"/>
    </row>
    <row r="70" spans="1:65" s="12" customFormat="1" ht="15">
      <c r="A70" s="5"/>
      <c r="B70" s="8" t="s">
        <v>303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0.17857006958064517</v>
      </c>
      <c r="I70" s="9">
        <v>0</v>
      </c>
      <c r="J70" s="9">
        <v>0</v>
      </c>
      <c r="K70" s="9">
        <v>0</v>
      </c>
      <c r="L70" s="10">
        <v>0.11330054606451614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0.07258316232258065</v>
      </c>
      <c r="S70" s="9">
        <v>0</v>
      </c>
      <c r="T70" s="9">
        <v>0</v>
      </c>
      <c r="U70" s="9">
        <v>0</v>
      </c>
      <c r="V70" s="10">
        <v>0.0011064506451612898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24.985543900451614</v>
      </c>
      <c r="AW70" s="9">
        <v>2.4843942017421914</v>
      </c>
      <c r="AX70" s="9">
        <v>0</v>
      </c>
      <c r="AY70" s="9">
        <v>0</v>
      </c>
      <c r="AZ70" s="10">
        <v>3.4549637851612904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4.285547967064517</v>
      </c>
      <c r="BG70" s="9">
        <v>3.002980780645161</v>
      </c>
      <c r="BH70" s="9">
        <v>0</v>
      </c>
      <c r="BI70" s="9">
        <v>0</v>
      </c>
      <c r="BJ70" s="10">
        <v>0.7682623228709679</v>
      </c>
      <c r="BK70" s="17">
        <f t="shared" si="2"/>
        <v>39.34725318654864</v>
      </c>
      <c r="BL70" s="16"/>
      <c r="BM70" s="57"/>
    </row>
    <row r="71" spans="1:65" s="12" customFormat="1" ht="15">
      <c r="A71" s="5"/>
      <c r="B71" s="8" t="s">
        <v>304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0.07631874035483868</v>
      </c>
      <c r="I71" s="9">
        <v>0</v>
      </c>
      <c r="J71" s="9">
        <v>0</v>
      </c>
      <c r="K71" s="9">
        <v>0</v>
      </c>
      <c r="L71" s="10">
        <v>0.12118955754838708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0.11298087735483872</v>
      </c>
      <c r="S71" s="9">
        <v>0</v>
      </c>
      <c r="T71" s="9">
        <v>0</v>
      </c>
      <c r="U71" s="9">
        <v>0</v>
      </c>
      <c r="V71" s="10">
        <v>0.03396814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116.30117411138713</v>
      </c>
      <c r="AW71" s="9">
        <v>3.352042414715613</v>
      </c>
      <c r="AX71" s="9">
        <v>0</v>
      </c>
      <c r="AY71" s="9">
        <v>0</v>
      </c>
      <c r="AZ71" s="10">
        <v>15.080154127999997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9.78454501229032</v>
      </c>
      <c r="BG71" s="9">
        <v>0</v>
      </c>
      <c r="BH71" s="9">
        <v>0</v>
      </c>
      <c r="BI71" s="9">
        <v>0</v>
      </c>
      <c r="BJ71" s="10">
        <v>1.3181941881935482</v>
      </c>
      <c r="BK71" s="17">
        <f t="shared" si="2"/>
        <v>146.1805671698447</v>
      </c>
      <c r="BL71" s="16"/>
      <c r="BM71" s="50"/>
    </row>
    <row r="72" spans="1:65" s="12" customFormat="1" ht="15">
      <c r="A72" s="5"/>
      <c r="B72" s="8" t="s">
        <v>312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0.22714182854838713</v>
      </c>
      <c r="I72" s="9">
        <v>0</v>
      </c>
      <c r="J72" s="9">
        <v>0</v>
      </c>
      <c r="K72" s="9">
        <v>0</v>
      </c>
      <c r="L72" s="10">
        <v>0.3376225643870968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0.024753242161290323</v>
      </c>
      <c r="S72" s="9">
        <v>0</v>
      </c>
      <c r="T72" s="9">
        <v>0</v>
      </c>
      <c r="U72" s="9">
        <v>0</v>
      </c>
      <c r="V72" s="10">
        <v>0.014893029516129032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22.321118880354835</v>
      </c>
      <c r="AW72" s="9">
        <v>2.092866918320708</v>
      </c>
      <c r="AX72" s="9">
        <v>0</v>
      </c>
      <c r="AY72" s="9">
        <v>0</v>
      </c>
      <c r="AZ72" s="10">
        <v>2.1023889391612904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1.9927812432258063</v>
      </c>
      <c r="BG72" s="9">
        <v>0.3162673</v>
      </c>
      <c r="BH72" s="9">
        <v>0</v>
      </c>
      <c r="BI72" s="9">
        <v>0</v>
      </c>
      <c r="BJ72" s="10">
        <v>0.6295766542580645</v>
      </c>
      <c r="BK72" s="17">
        <f t="shared" si="2"/>
        <v>30.059410599933607</v>
      </c>
      <c r="BL72" s="16"/>
      <c r="BM72" s="50"/>
    </row>
    <row r="73" spans="1:65" s="12" customFormat="1" ht="15">
      <c r="A73" s="5"/>
      <c r="B73" s="8" t="s">
        <v>313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0.565100304516129</v>
      </c>
      <c r="I73" s="9">
        <v>0</v>
      </c>
      <c r="J73" s="9">
        <v>0</v>
      </c>
      <c r="K73" s="9">
        <v>0</v>
      </c>
      <c r="L73" s="10">
        <v>0.1408436589032258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0.037216493935483874</v>
      </c>
      <c r="S73" s="9">
        <v>0</v>
      </c>
      <c r="T73" s="9">
        <v>0</v>
      </c>
      <c r="U73" s="9">
        <v>0</v>
      </c>
      <c r="V73" s="10">
        <v>0.023405273806451604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81.28422335809677</v>
      </c>
      <c r="AW73" s="9">
        <v>1.5185017432319259</v>
      </c>
      <c r="AX73" s="9">
        <v>0</v>
      </c>
      <c r="AY73" s="9">
        <v>0</v>
      </c>
      <c r="AZ73" s="10">
        <v>6.160187017548387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5.701911111903226</v>
      </c>
      <c r="BG73" s="9">
        <v>0</v>
      </c>
      <c r="BH73" s="9">
        <v>0</v>
      </c>
      <c r="BI73" s="9">
        <v>0</v>
      </c>
      <c r="BJ73" s="10">
        <v>0.030961741516129033</v>
      </c>
      <c r="BK73" s="17">
        <f t="shared" si="2"/>
        <v>95.46235070345772</v>
      </c>
      <c r="BL73" s="16"/>
      <c r="BM73" s="50"/>
    </row>
    <row r="74" spans="1:65" s="12" customFormat="1" ht="15">
      <c r="A74" s="5"/>
      <c r="B74" s="8" t="s">
        <v>320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0.520853838483871</v>
      </c>
      <c r="I74" s="9">
        <v>0</v>
      </c>
      <c r="J74" s="9">
        <v>0</v>
      </c>
      <c r="K74" s="9">
        <v>0</v>
      </c>
      <c r="L74" s="10">
        <v>0.158426804516129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0.2992103935483871</v>
      </c>
      <c r="S74" s="9">
        <v>0</v>
      </c>
      <c r="T74" s="9">
        <v>0</v>
      </c>
      <c r="U74" s="9">
        <v>0</v>
      </c>
      <c r="V74" s="10">
        <v>0.051951646935483875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58.265473814322576</v>
      </c>
      <c r="AW74" s="9">
        <v>2.2086414309941667</v>
      </c>
      <c r="AX74" s="9">
        <v>0</v>
      </c>
      <c r="AY74" s="9">
        <v>0</v>
      </c>
      <c r="AZ74" s="10">
        <v>5.372350431967743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11.03184064932258</v>
      </c>
      <c r="BG74" s="9">
        <v>3.6848950444838713</v>
      </c>
      <c r="BH74" s="9">
        <v>0</v>
      </c>
      <c r="BI74" s="9">
        <v>0</v>
      </c>
      <c r="BJ74" s="10">
        <v>0.21982704932258063</v>
      </c>
      <c r="BK74" s="17">
        <f t="shared" si="2"/>
        <v>81.81347110389737</v>
      </c>
      <c r="BL74" s="16"/>
      <c r="BM74" s="50"/>
    </row>
    <row r="75" spans="1:65" s="12" customFormat="1" ht="15">
      <c r="A75" s="5"/>
      <c r="B75" s="8" t="s">
        <v>321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0.3053408330645161</v>
      </c>
      <c r="I75" s="9">
        <v>0</v>
      </c>
      <c r="J75" s="9">
        <v>0</v>
      </c>
      <c r="K75" s="9">
        <v>0</v>
      </c>
      <c r="L75" s="10">
        <v>0.21034574922580646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0.14525404274193549</v>
      </c>
      <c r="S75" s="9">
        <v>0</v>
      </c>
      <c r="T75" s="9">
        <v>0</v>
      </c>
      <c r="U75" s="9">
        <v>0</v>
      </c>
      <c r="V75" s="10">
        <v>0.37462510800000004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68.81370107509679</v>
      </c>
      <c r="AW75" s="9">
        <v>7.806954546153937</v>
      </c>
      <c r="AX75" s="9">
        <v>0</v>
      </c>
      <c r="AY75" s="9">
        <v>0</v>
      </c>
      <c r="AZ75" s="10">
        <v>2.672032740258065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17.275549775903222</v>
      </c>
      <c r="BG75" s="9">
        <v>0.1801858709677419</v>
      </c>
      <c r="BH75" s="9">
        <v>0</v>
      </c>
      <c r="BI75" s="9">
        <v>0</v>
      </c>
      <c r="BJ75" s="10">
        <v>0.5819140532258064</v>
      </c>
      <c r="BK75" s="17">
        <f t="shared" si="2"/>
        <v>98.36590379463782</v>
      </c>
      <c r="BL75" s="16"/>
      <c r="BM75" s="50"/>
    </row>
    <row r="76" spans="1:65" s="12" customFormat="1" ht="15">
      <c r="A76" s="5"/>
      <c r="B76" s="8" t="s">
        <v>118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8.941544739741934</v>
      </c>
      <c r="I76" s="9">
        <v>2.485637008064517</v>
      </c>
      <c r="J76" s="9">
        <v>0</v>
      </c>
      <c r="K76" s="9">
        <v>0</v>
      </c>
      <c r="L76" s="10">
        <v>2.273417706806452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0.15461291916129033</v>
      </c>
      <c r="S76" s="9">
        <v>0.06129806493548386</v>
      </c>
      <c r="T76" s="9">
        <v>0.03067293790322581</v>
      </c>
      <c r="U76" s="9">
        <v>0</v>
      </c>
      <c r="V76" s="10">
        <v>0.6014898829677419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0.002521477806451613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0.7476237240967742</v>
      </c>
      <c r="AW76" s="9">
        <v>1.4517250030556936</v>
      </c>
      <c r="AX76" s="9">
        <v>0</v>
      </c>
      <c r="AY76" s="9">
        <v>0</v>
      </c>
      <c r="AZ76" s="10">
        <v>4.135618910612904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0.8431624661935483</v>
      </c>
      <c r="BG76" s="9">
        <v>0.36557203116129044</v>
      </c>
      <c r="BH76" s="9">
        <v>0.16384175122580644</v>
      </c>
      <c r="BI76" s="9">
        <v>0</v>
      </c>
      <c r="BJ76" s="10">
        <v>1.1366484336129032</v>
      </c>
      <c r="BK76" s="17">
        <f t="shared" si="2"/>
        <v>23.395387057346017</v>
      </c>
      <c r="BL76" s="16"/>
      <c r="BM76" s="50"/>
    </row>
    <row r="77" spans="1:65" s="12" customFormat="1" ht="15">
      <c r="A77" s="5"/>
      <c r="B77" s="8" t="s">
        <v>177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6.777211018548387</v>
      </c>
      <c r="I77" s="9">
        <v>29.43216004825807</v>
      </c>
      <c r="J77" s="9">
        <v>0</v>
      </c>
      <c r="K77" s="9">
        <v>0</v>
      </c>
      <c r="L77" s="10">
        <v>17.277443592096777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4.416412999677419</v>
      </c>
      <c r="S77" s="9">
        <v>2.1514641193548387</v>
      </c>
      <c r="T77" s="9">
        <v>0</v>
      </c>
      <c r="U77" s="9">
        <v>0</v>
      </c>
      <c r="V77" s="10">
        <v>3.313414924612903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0.14457917419354838</v>
      </c>
      <c r="AC77" s="9">
        <v>0</v>
      </c>
      <c r="AD77" s="9">
        <v>0</v>
      </c>
      <c r="AE77" s="9">
        <v>0</v>
      </c>
      <c r="AF77" s="10">
        <v>0.2650618193548387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107.33542519438707</v>
      </c>
      <c r="AW77" s="9">
        <v>60.874484096820886</v>
      </c>
      <c r="AX77" s="9">
        <v>0</v>
      </c>
      <c r="AY77" s="9">
        <v>0</v>
      </c>
      <c r="AZ77" s="10">
        <v>31.543786015580647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21.185028466870964</v>
      </c>
      <c r="BG77" s="9">
        <v>2.2650496325483873</v>
      </c>
      <c r="BH77" s="9">
        <v>0.9036198387096774</v>
      </c>
      <c r="BI77" s="9">
        <v>0</v>
      </c>
      <c r="BJ77" s="10">
        <v>3.9277837535161293</v>
      </c>
      <c r="BK77" s="17">
        <f t="shared" si="2"/>
        <v>291.81292469453047</v>
      </c>
      <c r="BL77" s="16"/>
      <c r="BM77" s="50"/>
    </row>
    <row r="78" spans="1:65" s="12" customFormat="1" ht="15">
      <c r="A78" s="5"/>
      <c r="B78" s="8" t="s">
        <v>187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7.804655468032259</v>
      </c>
      <c r="I78" s="9">
        <v>32.238577641645165</v>
      </c>
      <c r="J78" s="9">
        <v>0.8998437096774194</v>
      </c>
      <c r="K78" s="9">
        <v>0</v>
      </c>
      <c r="L78" s="10">
        <v>1.2632605892258064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2.1741052232258067</v>
      </c>
      <c r="S78" s="9">
        <v>0</v>
      </c>
      <c r="T78" s="9">
        <v>0</v>
      </c>
      <c r="U78" s="9">
        <v>0</v>
      </c>
      <c r="V78" s="10">
        <v>1.8186051370967744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36.33078579551613</v>
      </c>
      <c r="AW78" s="9">
        <v>7.353019076407983</v>
      </c>
      <c r="AX78" s="9">
        <v>0</v>
      </c>
      <c r="AY78" s="9">
        <v>0</v>
      </c>
      <c r="AZ78" s="10">
        <v>15.825156547935485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4.660252441741936</v>
      </c>
      <c r="BG78" s="9">
        <v>0.11850151612903227</v>
      </c>
      <c r="BH78" s="9">
        <v>0</v>
      </c>
      <c r="BI78" s="9">
        <v>0</v>
      </c>
      <c r="BJ78" s="10">
        <v>0.2735445483548387</v>
      </c>
      <c r="BK78" s="17">
        <f t="shared" si="2"/>
        <v>110.76030769498864</v>
      </c>
      <c r="BL78" s="16"/>
      <c r="BM78" s="50"/>
    </row>
    <row r="79" spans="1:65" s="12" customFormat="1" ht="15">
      <c r="A79" s="5"/>
      <c r="B79" s="8" t="s">
        <v>188</v>
      </c>
      <c r="C79" s="11">
        <v>0</v>
      </c>
      <c r="D79" s="9">
        <v>0.17576109677419355</v>
      </c>
      <c r="E79" s="9">
        <v>0</v>
      </c>
      <c r="F79" s="9">
        <v>0</v>
      </c>
      <c r="G79" s="10">
        <v>0</v>
      </c>
      <c r="H79" s="11">
        <v>0.0011717406451612906</v>
      </c>
      <c r="I79" s="9">
        <v>69.32677627980645</v>
      </c>
      <c r="J79" s="9">
        <v>0</v>
      </c>
      <c r="K79" s="9">
        <v>0</v>
      </c>
      <c r="L79" s="10">
        <v>0.12022059019354837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0.5864561929032257</v>
      </c>
      <c r="S79" s="9">
        <v>0</v>
      </c>
      <c r="T79" s="9">
        <v>0</v>
      </c>
      <c r="U79" s="9">
        <v>0</v>
      </c>
      <c r="V79" s="10">
        <v>0.003280873806451614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0.2101363541452741</v>
      </c>
      <c r="AW79" s="9">
        <v>0</v>
      </c>
      <c r="AX79" s="9">
        <v>0</v>
      </c>
      <c r="AY79" s="9">
        <v>0</v>
      </c>
      <c r="AZ79" s="10">
        <v>0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</v>
      </c>
      <c r="BG79" s="9">
        <v>23.414825806451613</v>
      </c>
      <c r="BH79" s="9">
        <v>0</v>
      </c>
      <c r="BI79" s="9">
        <v>0</v>
      </c>
      <c r="BJ79" s="10">
        <v>0.007024447741935487</v>
      </c>
      <c r="BK79" s="17">
        <f t="shared" si="2"/>
        <v>93.84565338246787</v>
      </c>
      <c r="BL79" s="16"/>
      <c r="BM79" s="50"/>
    </row>
    <row r="80" spans="1:65" s="12" customFormat="1" ht="15">
      <c r="A80" s="5"/>
      <c r="B80" s="8" t="s">
        <v>219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0.020149104838709676</v>
      </c>
      <c r="I80" s="9">
        <v>46.91862983870968</v>
      </c>
      <c r="J80" s="9">
        <v>0</v>
      </c>
      <c r="K80" s="9">
        <v>0</v>
      </c>
      <c r="L80" s="10">
        <v>0.17869377548387094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0.004605509677419354</v>
      </c>
      <c r="S80" s="9">
        <v>46.05509677419355</v>
      </c>
      <c r="T80" s="9">
        <v>0</v>
      </c>
      <c r="U80" s="9">
        <v>0</v>
      </c>
      <c r="V80" s="10">
        <v>0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0.03363367322580645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0.3260756116129032</v>
      </c>
      <c r="AW80" s="9">
        <v>5.700622580645161</v>
      </c>
      <c r="AX80" s="9">
        <v>0</v>
      </c>
      <c r="AY80" s="9">
        <v>0</v>
      </c>
      <c r="AZ80" s="10">
        <v>0.35457872451612904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0.015391680967741937</v>
      </c>
      <c r="BG80" s="9">
        <v>0</v>
      </c>
      <c r="BH80" s="9">
        <v>0</v>
      </c>
      <c r="BI80" s="9">
        <v>0</v>
      </c>
      <c r="BJ80" s="10">
        <v>0.0017101867741935485</v>
      </c>
      <c r="BK80" s="17">
        <f t="shared" si="2"/>
        <v>99.60918746064516</v>
      </c>
      <c r="BL80" s="16"/>
      <c r="BM80" s="50"/>
    </row>
    <row r="81" spans="1:65" s="12" customFormat="1" ht="15">
      <c r="A81" s="5"/>
      <c r="B81" s="8" t="s">
        <v>220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0.0645888129032258</v>
      </c>
      <c r="I81" s="9">
        <v>54.87113320241935</v>
      </c>
      <c r="J81" s="9">
        <v>3.4416774193548387</v>
      </c>
      <c r="K81" s="9">
        <v>0</v>
      </c>
      <c r="L81" s="10">
        <v>0.4440568318387097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0.6206491612903225</v>
      </c>
      <c r="S81" s="9">
        <v>73.42245161290322</v>
      </c>
      <c r="T81" s="9">
        <v>0</v>
      </c>
      <c r="U81" s="9">
        <v>0</v>
      </c>
      <c r="V81" s="10">
        <v>0.048425709677419354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3.058563871967742</v>
      </c>
      <c r="AW81" s="9">
        <v>1.5918442582519003</v>
      </c>
      <c r="AX81" s="9">
        <v>0</v>
      </c>
      <c r="AY81" s="9">
        <v>0</v>
      </c>
      <c r="AZ81" s="10">
        <v>0.16509699019354837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0.10568708838709677</v>
      </c>
      <c r="BG81" s="9">
        <v>0</v>
      </c>
      <c r="BH81" s="9">
        <v>0</v>
      </c>
      <c r="BI81" s="9">
        <v>0</v>
      </c>
      <c r="BJ81" s="10">
        <v>0.006822189677419355</v>
      </c>
      <c r="BK81" s="17">
        <f t="shared" si="2"/>
        <v>137.8409971488648</v>
      </c>
      <c r="BL81" s="16"/>
      <c r="BM81" s="50"/>
    </row>
    <row r="82" spans="1:65" s="12" customFormat="1" ht="15">
      <c r="A82" s="5"/>
      <c r="B82" s="8" t="s">
        <v>221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1.3490434258387098</v>
      </c>
      <c r="I82" s="9">
        <v>23.414658064516132</v>
      </c>
      <c r="J82" s="9">
        <v>0</v>
      </c>
      <c r="K82" s="9">
        <v>0</v>
      </c>
      <c r="L82" s="10">
        <v>2.1665013662903227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2.2582990540645165</v>
      </c>
      <c r="S82" s="9">
        <v>3.1705710898709683</v>
      </c>
      <c r="T82" s="9">
        <v>2.4585390967741936</v>
      </c>
      <c r="U82" s="9">
        <v>0</v>
      </c>
      <c r="V82" s="10">
        <v>1.5439625527741934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40.65094542351612</v>
      </c>
      <c r="AW82" s="9">
        <v>23.14125711345656</v>
      </c>
      <c r="AX82" s="9">
        <v>0</v>
      </c>
      <c r="AY82" s="9">
        <v>0</v>
      </c>
      <c r="AZ82" s="10">
        <v>10.740760296741938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7.726555908903226</v>
      </c>
      <c r="BG82" s="9">
        <v>4.042605</v>
      </c>
      <c r="BH82" s="9">
        <v>0.2887575</v>
      </c>
      <c r="BI82" s="9">
        <v>0</v>
      </c>
      <c r="BJ82" s="10">
        <v>1.930065137032258</v>
      </c>
      <c r="BK82" s="17">
        <f t="shared" si="2"/>
        <v>124.88252102977914</v>
      </c>
      <c r="BL82" s="16"/>
      <c r="BM82" s="50"/>
    </row>
    <row r="83" spans="1:65" s="12" customFormat="1" ht="15">
      <c r="A83" s="5"/>
      <c r="B83" s="8" t="s">
        <v>271</v>
      </c>
      <c r="C83" s="11">
        <v>0</v>
      </c>
      <c r="D83" s="9">
        <v>3.143155080645161</v>
      </c>
      <c r="E83" s="9">
        <v>0</v>
      </c>
      <c r="F83" s="9">
        <v>0</v>
      </c>
      <c r="G83" s="10">
        <v>0</v>
      </c>
      <c r="H83" s="11">
        <v>0.003428896451612903</v>
      </c>
      <c r="I83" s="9">
        <v>17.144482258064517</v>
      </c>
      <c r="J83" s="9">
        <v>0</v>
      </c>
      <c r="K83" s="9">
        <v>0</v>
      </c>
      <c r="L83" s="10">
        <v>17.299468377677417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1.1429654838709677</v>
      </c>
      <c r="S83" s="9">
        <v>11.429654838709677</v>
      </c>
      <c r="T83" s="9">
        <v>0</v>
      </c>
      <c r="U83" s="9">
        <v>0</v>
      </c>
      <c r="V83" s="10">
        <v>0.03478272567741936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0.3283343767741936</v>
      </c>
      <c r="AW83" s="9">
        <v>1.1412387095406542</v>
      </c>
      <c r="AX83" s="9">
        <v>0</v>
      </c>
      <c r="AY83" s="9">
        <v>0</v>
      </c>
      <c r="AZ83" s="10">
        <v>0.3009902973548387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0.05535007741935484</v>
      </c>
      <c r="BG83" s="9">
        <v>17.118580645161288</v>
      </c>
      <c r="BH83" s="9">
        <v>0</v>
      </c>
      <c r="BI83" s="9">
        <v>0</v>
      </c>
      <c r="BJ83" s="10">
        <v>0.0068474322580645165</v>
      </c>
      <c r="BK83" s="17">
        <f t="shared" si="2"/>
        <v>69.14927919960516</v>
      </c>
      <c r="BL83" s="16"/>
      <c r="BM83" s="50"/>
    </row>
    <row r="84" spans="1:65" s="12" customFormat="1" ht="15">
      <c r="A84" s="5"/>
      <c r="B84" s="8" t="s">
        <v>274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0.9986717839677418</v>
      </c>
      <c r="I84" s="9">
        <v>0</v>
      </c>
      <c r="J84" s="9">
        <v>0</v>
      </c>
      <c r="K84" s="9">
        <v>0</v>
      </c>
      <c r="L84" s="10">
        <v>0.48984179690322577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1.792717475548387</v>
      </c>
      <c r="S84" s="9">
        <v>1.1576716129032258</v>
      </c>
      <c r="T84" s="9">
        <v>0</v>
      </c>
      <c r="U84" s="9">
        <v>0</v>
      </c>
      <c r="V84" s="10">
        <v>0.04480189141935484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24.406707666645158</v>
      </c>
      <c r="AW84" s="9">
        <v>2.335377079953017</v>
      </c>
      <c r="AX84" s="9">
        <v>0</v>
      </c>
      <c r="AY84" s="9">
        <v>0</v>
      </c>
      <c r="AZ84" s="10">
        <v>6.3281491799032255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4.486612095096774</v>
      </c>
      <c r="BG84" s="9">
        <v>1.7114322580645163</v>
      </c>
      <c r="BH84" s="9">
        <v>0</v>
      </c>
      <c r="BI84" s="9">
        <v>0</v>
      </c>
      <c r="BJ84" s="10">
        <v>2.981419068129032</v>
      </c>
      <c r="BK84" s="17">
        <f t="shared" si="2"/>
        <v>46.733401908533665</v>
      </c>
      <c r="BL84" s="16"/>
      <c r="BM84" s="50"/>
    </row>
    <row r="85" spans="1:65" s="12" customFormat="1" ht="15">
      <c r="A85" s="5"/>
      <c r="B85" s="8" t="s">
        <v>272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0.7065766972903227</v>
      </c>
      <c r="I85" s="9">
        <v>284.7875</v>
      </c>
      <c r="J85" s="9">
        <v>0</v>
      </c>
      <c r="K85" s="9">
        <v>0</v>
      </c>
      <c r="L85" s="10">
        <v>0.022783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0.0341745</v>
      </c>
      <c r="S85" s="9">
        <v>70.63649902803226</v>
      </c>
      <c r="T85" s="9">
        <v>0</v>
      </c>
      <c r="U85" s="9">
        <v>0</v>
      </c>
      <c r="V85" s="10">
        <v>0.0341745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0.03753660590865608</v>
      </c>
      <c r="AW85" s="9">
        <v>0</v>
      </c>
      <c r="AX85" s="9">
        <v>0</v>
      </c>
      <c r="AY85" s="9">
        <v>0</v>
      </c>
      <c r="AZ85" s="10">
        <v>18.22697498170968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0.0017062093548387098</v>
      </c>
      <c r="BG85" s="9">
        <v>102.37256129032258</v>
      </c>
      <c r="BH85" s="9">
        <v>0</v>
      </c>
      <c r="BI85" s="9">
        <v>0</v>
      </c>
      <c r="BJ85" s="10">
        <v>2.161767252580645</v>
      </c>
      <c r="BK85" s="17">
        <f t="shared" si="2"/>
        <v>479.022254065199</v>
      </c>
      <c r="BL85" s="16"/>
      <c r="BM85" s="50"/>
    </row>
    <row r="86" spans="1:65" s="12" customFormat="1" ht="15">
      <c r="A86" s="5"/>
      <c r="B86" s="8" t="s">
        <v>275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</v>
      </c>
      <c r="I86" s="9">
        <v>293.7860774193548</v>
      </c>
      <c r="J86" s="9">
        <v>0</v>
      </c>
      <c r="K86" s="9">
        <v>0</v>
      </c>
      <c r="L86" s="10">
        <v>32.59669523612903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2.2598929032258064</v>
      </c>
      <c r="S86" s="9">
        <v>0</v>
      </c>
      <c r="T86" s="9">
        <v>0</v>
      </c>
      <c r="U86" s="9">
        <v>0</v>
      </c>
      <c r="V86" s="10">
        <v>0.0009265561612903226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0.42571379719354846</v>
      </c>
      <c r="AW86" s="9">
        <v>14.668113870896745</v>
      </c>
      <c r="AX86" s="9">
        <v>0</v>
      </c>
      <c r="AY86" s="9">
        <v>0</v>
      </c>
      <c r="AZ86" s="10">
        <v>0.600828510483871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</v>
      </c>
      <c r="BG86" s="9">
        <v>112.83164516129031</v>
      </c>
      <c r="BH86" s="9">
        <v>0</v>
      </c>
      <c r="BI86" s="9">
        <v>0</v>
      </c>
      <c r="BJ86" s="10">
        <v>0</v>
      </c>
      <c r="BK86" s="17">
        <f t="shared" si="2"/>
        <v>457.1698934547354</v>
      </c>
      <c r="BL86" s="16"/>
      <c r="BM86" s="50"/>
    </row>
    <row r="87" spans="1:65" s="12" customFormat="1" ht="15">
      <c r="A87" s="5"/>
      <c r="B87" s="8" t="s">
        <v>276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0.20147114032258062</v>
      </c>
      <c r="I87" s="9">
        <v>164.32841612903226</v>
      </c>
      <c r="J87" s="9">
        <v>0</v>
      </c>
      <c r="K87" s="9">
        <v>0</v>
      </c>
      <c r="L87" s="10">
        <v>0.18312488564516127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0.0005627685483870967</v>
      </c>
      <c r="S87" s="9">
        <v>0</v>
      </c>
      <c r="T87" s="9">
        <v>0</v>
      </c>
      <c r="U87" s="9">
        <v>0</v>
      </c>
      <c r="V87" s="10">
        <v>0.0010129833870967744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5.190910762238687</v>
      </c>
      <c r="AW87" s="9">
        <v>0</v>
      </c>
      <c r="AX87" s="9">
        <v>0</v>
      </c>
      <c r="AY87" s="9">
        <v>0</v>
      </c>
      <c r="AZ87" s="10">
        <v>0.2513451739032258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0.017986952903225807</v>
      </c>
      <c r="BG87" s="9">
        <v>56.20922580645162</v>
      </c>
      <c r="BH87" s="9">
        <v>0</v>
      </c>
      <c r="BI87" s="9">
        <v>0</v>
      </c>
      <c r="BJ87" s="10">
        <v>0.0006745107096774194</v>
      </c>
      <c r="BK87" s="17">
        <f t="shared" si="2"/>
        <v>226.3847311131419</v>
      </c>
      <c r="BL87" s="16"/>
      <c r="BM87" s="50"/>
    </row>
    <row r="88" spans="1:65" s="12" customFormat="1" ht="15">
      <c r="A88" s="5"/>
      <c r="B88" s="8" t="s">
        <v>279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2.87707116</v>
      </c>
      <c r="I88" s="9">
        <v>0.6866245161290322</v>
      </c>
      <c r="J88" s="9">
        <v>0</v>
      </c>
      <c r="K88" s="9">
        <v>0</v>
      </c>
      <c r="L88" s="10">
        <v>4.168497437419354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0.2455827019354839</v>
      </c>
      <c r="S88" s="9">
        <v>0</v>
      </c>
      <c r="T88" s="9">
        <v>0</v>
      </c>
      <c r="U88" s="9">
        <v>0</v>
      </c>
      <c r="V88" s="10">
        <v>0.15094295612903225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69.94656467296775</v>
      </c>
      <c r="AW88" s="9">
        <v>12.450801417500214</v>
      </c>
      <c r="AX88" s="9">
        <v>0</v>
      </c>
      <c r="AY88" s="9">
        <v>0</v>
      </c>
      <c r="AZ88" s="10">
        <v>14.598502054129032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1.9655162972580646</v>
      </c>
      <c r="BG88" s="9">
        <v>0.03954069677419354</v>
      </c>
      <c r="BH88" s="9">
        <v>0</v>
      </c>
      <c r="BI88" s="9">
        <v>0</v>
      </c>
      <c r="BJ88" s="10">
        <v>2.0092495923870968</v>
      </c>
      <c r="BK88" s="17">
        <f t="shared" si="2"/>
        <v>109.13889350262926</v>
      </c>
      <c r="BL88" s="16"/>
      <c r="BM88" s="50"/>
    </row>
    <row r="89" spans="1:65" s="12" customFormat="1" ht="15">
      <c r="A89" s="5"/>
      <c r="B89" s="8" t="s">
        <v>280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1.0764197328064515</v>
      </c>
      <c r="I89" s="9">
        <v>37.12082709677419</v>
      </c>
      <c r="J89" s="9">
        <v>2.2497470967741937</v>
      </c>
      <c r="K89" s="9">
        <v>0</v>
      </c>
      <c r="L89" s="10">
        <v>0.012373609032258065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0.02868427548387097</v>
      </c>
      <c r="S89" s="9">
        <v>16.87310322580645</v>
      </c>
      <c r="T89" s="9">
        <v>0</v>
      </c>
      <c r="U89" s="9">
        <v>0</v>
      </c>
      <c r="V89" s="10">
        <v>0.0021935034516129027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0.0016820143548387089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0.9609796547096774</v>
      </c>
      <c r="AW89" s="9">
        <v>0.6167385965586575</v>
      </c>
      <c r="AX89" s="9">
        <v>0</v>
      </c>
      <c r="AY89" s="9">
        <v>0</v>
      </c>
      <c r="AZ89" s="10">
        <v>9.060038519774192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0.0515817735483871</v>
      </c>
      <c r="BG89" s="9">
        <v>0</v>
      </c>
      <c r="BH89" s="9">
        <v>0</v>
      </c>
      <c r="BI89" s="9">
        <v>0</v>
      </c>
      <c r="BJ89" s="10">
        <v>0.0005606714516129033</v>
      </c>
      <c r="BK89" s="17">
        <f t="shared" si="2"/>
        <v>68.0549297705264</v>
      </c>
      <c r="BL89" s="16"/>
      <c r="BM89" s="50"/>
    </row>
    <row r="90" spans="1:65" s="12" customFormat="1" ht="15">
      <c r="A90" s="5"/>
      <c r="B90" s="8" t="s">
        <v>281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0.5971571869354839</v>
      </c>
      <c r="I90" s="9">
        <v>273.7631987096774</v>
      </c>
      <c r="J90" s="9">
        <v>0</v>
      </c>
      <c r="K90" s="9">
        <v>0</v>
      </c>
      <c r="L90" s="10">
        <v>1.0655269917419352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0.0016829704838709678</v>
      </c>
      <c r="S90" s="9">
        <v>89.75842580645161</v>
      </c>
      <c r="T90" s="9">
        <v>0</v>
      </c>
      <c r="U90" s="9">
        <v>0</v>
      </c>
      <c r="V90" s="10">
        <v>0.0015146733870967741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0.9651243967741937</v>
      </c>
      <c r="AW90" s="9">
        <v>11.093383870951484</v>
      </c>
      <c r="AX90" s="9">
        <v>0</v>
      </c>
      <c r="AY90" s="9">
        <v>0</v>
      </c>
      <c r="AZ90" s="10">
        <v>0.47701550645161295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0.24370500364516134</v>
      </c>
      <c r="BG90" s="9">
        <v>0</v>
      </c>
      <c r="BH90" s="9">
        <v>0</v>
      </c>
      <c r="BI90" s="9">
        <v>0</v>
      </c>
      <c r="BJ90" s="10">
        <v>0.13378620948387096</v>
      </c>
      <c r="BK90" s="17">
        <f t="shared" si="2"/>
        <v>378.10052132598366</v>
      </c>
      <c r="BL90" s="16"/>
      <c r="BM90" s="50"/>
    </row>
    <row r="91" spans="1:65" s="12" customFormat="1" ht="15">
      <c r="A91" s="5"/>
      <c r="B91" s="8" t="s">
        <v>326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0.1436012064516129</v>
      </c>
      <c r="I91" s="9">
        <v>0</v>
      </c>
      <c r="J91" s="9">
        <v>0</v>
      </c>
      <c r="K91" s="9">
        <v>0</v>
      </c>
      <c r="L91" s="10">
        <v>0.010257229032258066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0.06168509112903224</v>
      </c>
      <c r="S91" s="9">
        <v>0</v>
      </c>
      <c r="T91" s="9">
        <v>0</v>
      </c>
      <c r="U91" s="9">
        <v>0</v>
      </c>
      <c r="V91" s="10">
        <v>0.012821536290322582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28.153399681612896</v>
      </c>
      <c r="AW91" s="9">
        <v>3.004242178282308</v>
      </c>
      <c r="AX91" s="9">
        <v>0</v>
      </c>
      <c r="AY91" s="9">
        <v>0</v>
      </c>
      <c r="AZ91" s="10">
        <v>3.070770432548387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5.014632734548387</v>
      </c>
      <c r="BG91" s="9">
        <v>0.515950285516129</v>
      </c>
      <c r="BH91" s="9">
        <v>0</v>
      </c>
      <c r="BI91" s="9">
        <v>0</v>
      </c>
      <c r="BJ91" s="10">
        <v>0.12945173467741936</v>
      </c>
      <c r="BK91" s="17">
        <f t="shared" si="2"/>
        <v>40.116812110088745</v>
      </c>
      <c r="BL91" s="16"/>
      <c r="BM91" s="50"/>
    </row>
    <row r="92" spans="1:65" s="12" customFormat="1" ht="15">
      <c r="A92" s="5"/>
      <c r="B92" s="8" t="s">
        <v>327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0.10641877038709677</v>
      </c>
      <c r="I92" s="9">
        <v>0</v>
      </c>
      <c r="J92" s="9">
        <v>0</v>
      </c>
      <c r="K92" s="9">
        <v>0</v>
      </c>
      <c r="L92" s="10">
        <v>0.15819492035483873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0.013687147516129036</v>
      </c>
      <c r="S92" s="9">
        <v>0</v>
      </c>
      <c r="T92" s="9">
        <v>0</v>
      </c>
      <c r="U92" s="9">
        <v>0</v>
      </c>
      <c r="V92" s="10">
        <v>0.03022504077419355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41.38260731458064</v>
      </c>
      <c r="AW92" s="9">
        <v>0.9521080883877238</v>
      </c>
      <c r="AX92" s="9">
        <v>0</v>
      </c>
      <c r="AY92" s="9">
        <v>0</v>
      </c>
      <c r="AZ92" s="10">
        <v>1.819932735064516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2.2405941670322584</v>
      </c>
      <c r="BG92" s="9">
        <v>0</v>
      </c>
      <c r="BH92" s="9">
        <v>0</v>
      </c>
      <c r="BI92" s="9">
        <v>0</v>
      </c>
      <c r="BJ92" s="10">
        <v>0.006109784516129033</v>
      </c>
      <c r="BK92" s="17">
        <f t="shared" si="2"/>
        <v>46.709877968613526</v>
      </c>
      <c r="BL92" s="16"/>
      <c r="BM92" s="50"/>
    </row>
    <row r="93" spans="1:65" s="12" customFormat="1" ht="15">
      <c r="A93" s="5"/>
      <c r="B93" s="8" t="s">
        <v>328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0.06212356096774193</v>
      </c>
      <c r="I93" s="9">
        <v>0</v>
      </c>
      <c r="J93" s="9">
        <v>0</v>
      </c>
      <c r="K93" s="9">
        <v>0</v>
      </c>
      <c r="L93" s="10">
        <v>0.027904681483870965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0.022608902516129036</v>
      </c>
      <c r="S93" s="9">
        <v>0</v>
      </c>
      <c r="T93" s="9">
        <v>0</v>
      </c>
      <c r="U93" s="9">
        <v>0</v>
      </c>
      <c r="V93" s="10">
        <v>0.004073676129032257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25.897830425935474</v>
      </c>
      <c r="AW93" s="9">
        <v>0.8742466915570715</v>
      </c>
      <c r="AX93" s="9">
        <v>0</v>
      </c>
      <c r="AY93" s="9">
        <v>0</v>
      </c>
      <c r="AZ93" s="10">
        <v>7.934091949387096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0.8986852212580645</v>
      </c>
      <c r="BG93" s="9">
        <v>5.265244684838707</v>
      </c>
      <c r="BH93" s="9">
        <v>0</v>
      </c>
      <c r="BI93" s="9">
        <v>0</v>
      </c>
      <c r="BJ93" s="10">
        <v>0.22415559551612907</v>
      </c>
      <c r="BK93" s="17">
        <f t="shared" si="2"/>
        <v>41.21096538958931</v>
      </c>
      <c r="BL93" s="16"/>
      <c r="BM93" s="50"/>
    </row>
    <row r="94" spans="1:65" s="12" customFormat="1" ht="15">
      <c r="A94" s="5"/>
      <c r="B94" s="8" t="s">
        <v>331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0.19861247093548387</v>
      </c>
      <c r="I94" s="9">
        <v>0</v>
      </c>
      <c r="J94" s="9">
        <v>0</v>
      </c>
      <c r="K94" s="9">
        <v>0</v>
      </c>
      <c r="L94" s="10">
        <v>0.07644744387096775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0.07684871041935484</v>
      </c>
      <c r="S94" s="9">
        <v>0</v>
      </c>
      <c r="T94" s="9">
        <v>0</v>
      </c>
      <c r="U94" s="9">
        <v>0</v>
      </c>
      <c r="V94" s="10">
        <v>0.001609419870967742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42.44696409154839</v>
      </c>
      <c r="AW94" s="9">
        <v>5.043435954406638</v>
      </c>
      <c r="AX94" s="9">
        <v>0</v>
      </c>
      <c r="AY94" s="9">
        <v>0</v>
      </c>
      <c r="AZ94" s="10">
        <v>1.9939190262903226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7.980621760709677</v>
      </c>
      <c r="BG94" s="9">
        <v>1.7077415806451612</v>
      </c>
      <c r="BH94" s="9">
        <v>0</v>
      </c>
      <c r="BI94" s="9">
        <v>0</v>
      </c>
      <c r="BJ94" s="10">
        <v>0</v>
      </c>
      <c r="BK94" s="17">
        <f t="shared" si="2"/>
        <v>59.52620045869696</v>
      </c>
      <c r="BL94" s="16"/>
      <c r="BM94" s="50"/>
    </row>
    <row r="95" spans="1:65" s="12" customFormat="1" ht="15">
      <c r="A95" s="5"/>
      <c r="B95" s="8" t="s">
        <v>119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0.00608680464516129</v>
      </c>
      <c r="I95" s="9">
        <v>35.64154388006451</v>
      </c>
      <c r="J95" s="9">
        <v>0</v>
      </c>
      <c r="K95" s="9">
        <v>0</v>
      </c>
      <c r="L95" s="10">
        <v>3.2847417585161294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</v>
      </c>
      <c r="S95" s="9">
        <v>0</v>
      </c>
      <c r="T95" s="9">
        <v>0</v>
      </c>
      <c r="U95" s="9">
        <v>0</v>
      </c>
      <c r="V95" s="10">
        <v>0.02408130861290323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0.054130339516129014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1.2528051248064516</v>
      </c>
      <c r="AW95" s="9">
        <v>18.045729130452845</v>
      </c>
      <c r="AX95" s="9">
        <v>0</v>
      </c>
      <c r="AY95" s="9">
        <v>0</v>
      </c>
      <c r="AZ95" s="10">
        <v>14.12128240016129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0.15017830170967741</v>
      </c>
      <c r="BG95" s="9">
        <v>0</v>
      </c>
      <c r="BH95" s="9">
        <v>0</v>
      </c>
      <c r="BI95" s="9">
        <v>0</v>
      </c>
      <c r="BJ95" s="10">
        <v>1.0646446211612903</v>
      </c>
      <c r="BK95" s="17">
        <f t="shared" si="2"/>
        <v>73.64522366964638</v>
      </c>
      <c r="BL95" s="16"/>
      <c r="BM95" s="50"/>
    </row>
    <row r="96" spans="1:65" s="12" customFormat="1" ht="15">
      <c r="A96" s="5"/>
      <c r="B96" s="8" t="s">
        <v>322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2.8586737153225803</v>
      </c>
      <c r="I96" s="9">
        <v>1.6698219516129034</v>
      </c>
      <c r="J96" s="9">
        <v>0</v>
      </c>
      <c r="K96" s="9">
        <v>0</v>
      </c>
      <c r="L96" s="10">
        <v>4.86420158935484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0.659737430967742</v>
      </c>
      <c r="S96" s="9">
        <v>3.585507258064516</v>
      </c>
      <c r="T96" s="9">
        <v>0</v>
      </c>
      <c r="U96" s="9">
        <v>0</v>
      </c>
      <c r="V96" s="10">
        <v>7.109036462096775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14.72701099616129</v>
      </c>
      <c r="AW96" s="9">
        <v>3.5236450640245396</v>
      </c>
      <c r="AX96" s="9">
        <v>0</v>
      </c>
      <c r="AY96" s="9">
        <v>0</v>
      </c>
      <c r="AZ96" s="10">
        <v>7.213964220387098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3.898364377225807</v>
      </c>
      <c r="BG96" s="9">
        <v>0.40853974193548387</v>
      </c>
      <c r="BH96" s="9">
        <v>0.3574722741935484</v>
      </c>
      <c r="BI96" s="9">
        <v>0</v>
      </c>
      <c r="BJ96" s="10">
        <v>2.0904315363870967</v>
      </c>
      <c r="BK96" s="17">
        <f t="shared" si="2"/>
        <v>52.96640661773422</v>
      </c>
      <c r="BL96" s="16"/>
      <c r="BM96" s="50"/>
    </row>
    <row r="97" spans="1:65" s="12" customFormat="1" ht="15">
      <c r="A97" s="5"/>
      <c r="B97" s="8" t="s">
        <v>317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15.601490202580646</v>
      </c>
      <c r="I97" s="9">
        <v>48.008427012999995</v>
      </c>
      <c r="J97" s="9">
        <v>0</v>
      </c>
      <c r="K97" s="9">
        <v>0</v>
      </c>
      <c r="L97" s="10">
        <v>0.009371082387096774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0.07537202903225808</v>
      </c>
      <c r="S97" s="9">
        <v>0</v>
      </c>
      <c r="T97" s="9">
        <v>0</v>
      </c>
      <c r="U97" s="9">
        <v>0</v>
      </c>
      <c r="V97" s="10">
        <v>0.0020792283870967737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0.43177625855921753</v>
      </c>
      <c r="AW97" s="9">
        <v>0</v>
      </c>
      <c r="AX97" s="9">
        <v>0</v>
      </c>
      <c r="AY97" s="9">
        <v>0</v>
      </c>
      <c r="AZ97" s="10">
        <v>0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0.10350839</v>
      </c>
      <c r="BG97" s="9">
        <v>0</v>
      </c>
      <c r="BH97" s="9">
        <v>0</v>
      </c>
      <c r="BI97" s="9">
        <v>0</v>
      </c>
      <c r="BJ97" s="10">
        <v>0.001035187419354839</v>
      </c>
      <c r="BK97" s="17">
        <f t="shared" si="2"/>
        <v>64.23305939136567</v>
      </c>
      <c r="BL97" s="16"/>
      <c r="BM97" s="50"/>
    </row>
    <row r="98" spans="1:65" s="12" customFormat="1" ht="15">
      <c r="A98" s="5"/>
      <c r="B98" s="8" t="s">
        <v>319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1.8168426227419354</v>
      </c>
      <c r="I98" s="9">
        <v>9.353917741935483</v>
      </c>
      <c r="J98" s="9">
        <v>0</v>
      </c>
      <c r="K98" s="9">
        <v>0</v>
      </c>
      <c r="L98" s="10">
        <v>1.3157054561290324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0.8319903164838709</v>
      </c>
      <c r="S98" s="9">
        <v>3.4339271354838714</v>
      </c>
      <c r="T98" s="9">
        <v>0</v>
      </c>
      <c r="U98" s="9">
        <v>0</v>
      </c>
      <c r="V98" s="10">
        <v>0.15766548016129034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58.33551561190322</v>
      </c>
      <c r="AW98" s="9">
        <v>22.20535803003139</v>
      </c>
      <c r="AX98" s="9">
        <v>0</v>
      </c>
      <c r="AY98" s="9">
        <v>0</v>
      </c>
      <c r="AZ98" s="10">
        <v>8.37404506596774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7.425103686096773</v>
      </c>
      <c r="BG98" s="9">
        <v>0.10354029032258064</v>
      </c>
      <c r="BH98" s="9">
        <v>0</v>
      </c>
      <c r="BI98" s="9">
        <v>0</v>
      </c>
      <c r="BJ98" s="10">
        <v>0.11027040919354839</v>
      </c>
      <c r="BK98" s="17">
        <f t="shared" si="2"/>
        <v>113.46388184645073</v>
      </c>
      <c r="BL98" s="16"/>
      <c r="BM98" s="50"/>
    </row>
    <row r="99" spans="1:65" s="12" customFormat="1" ht="15">
      <c r="A99" s="5"/>
      <c r="B99" s="8" t="s">
        <v>323</v>
      </c>
      <c r="C99" s="11">
        <v>0</v>
      </c>
      <c r="D99" s="9">
        <v>0.7671194032258064</v>
      </c>
      <c r="E99" s="9">
        <v>0</v>
      </c>
      <c r="F99" s="9">
        <v>0</v>
      </c>
      <c r="G99" s="10">
        <v>0</v>
      </c>
      <c r="H99" s="11">
        <v>4.898309046774194</v>
      </c>
      <c r="I99" s="9">
        <v>5.208885</v>
      </c>
      <c r="J99" s="9">
        <v>0</v>
      </c>
      <c r="K99" s="9">
        <v>0</v>
      </c>
      <c r="L99" s="10">
        <v>0.018639637483870968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0.0015320250000000002</v>
      </c>
      <c r="S99" s="9">
        <v>0</v>
      </c>
      <c r="T99" s="9">
        <v>0</v>
      </c>
      <c r="U99" s="9">
        <v>0</v>
      </c>
      <c r="V99" s="10">
        <v>0.052599525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4.059659471838709</v>
      </c>
      <c r="AW99" s="9">
        <v>9.065525645138838</v>
      </c>
      <c r="AX99" s="9">
        <v>0</v>
      </c>
      <c r="AY99" s="9">
        <v>0</v>
      </c>
      <c r="AZ99" s="10">
        <v>4.97798593864516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0.2245856653870968</v>
      </c>
      <c r="BG99" s="9">
        <v>0</v>
      </c>
      <c r="BH99" s="9">
        <v>0</v>
      </c>
      <c r="BI99" s="9">
        <v>0</v>
      </c>
      <c r="BJ99" s="10">
        <v>0.0010185983870967747</v>
      </c>
      <c r="BK99" s="17">
        <f t="shared" si="2"/>
        <v>29.275859956880772</v>
      </c>
      <c r="BL99" s="16"/>
      <c r="BM99" s="50"/>
    </row>
    <row r="100" spans="1:65" s="12" customFormat="1" ht="15">
      <c r="A100" s="5"/>
      <c r="B100" s="8" t="s">
        <v>324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13.538280291000001</v>
      </c>
      <c r="I100" s="9">
        <v>3.744324241935484</v>
      </c>
      <c r="J100" s="9">
        <v>0</v>
      </c>
      <c r="K100" s="9">
        <v>0</v>
      </c>
      <c r="L100" s="10">
        <v>0.11838219658064515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0.028210662096774194</v>
      </c>
      <c r="S100" s="9">
        <v>1.0258422580645161</v>
      </c>
      <c r="T100" s="9">
        <v>0</v>
      </c>
      <c r="U100" s="9">
        <v>0</v>
      </c>
      <c r="V100" s="10">
        <v>0.011284264838709677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274.162300560129</v>
      </c>
      <c r="AW100" s="9">
        <v>147.01158816598718</v>
      </c>
      <c r="AX100" s="9">
        <v>0</v>
      </c>
      <c r="AY100" s="9">
        <v>0</v>
      </c>
      <c r="AZ100" s="10">
        <v>11.941915187096773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18.85380606648387</v>
      </c>
      <c r="BG100" s="9">
        <v>0</v>
      </c>
      <c r="BH100" s="9">
        <v>0</v>
      </c>
      <c r="BI100" s="9">
        <v>0</v>
      </c>
      <c r="BJ100" s="10">
        <v>0</v>
      </c>
      <c r="BK100" s="17">
        <f t="shared" si="2"/>
        <v>470.4359338942129</v>
      </c>
      <c r="BL100" s="16"/>
      <c r="BM100" s="50"/>
    </row>
    <row r="101" spans="1:65" s="12" customFormat="1" ht="15">
      <c r="A101" s="5"/>
      <c r="B101" s="8" t="s">
        <v>325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4.246859801548388</v>
      </c>
      <c r="I101" s="9">
        <v>34.489051612903225</v>
      </c>
      <c r="J101" s="9">
        <v>0</v>
      </c>
      <c r="K101" s="9">
        <v>0</v>
      </c>
      <c r="L101" s="10">
        <v>0.043207705193548385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0.835852309516129</v>
      </c>
      <c r="S101" s="9">
        <v>0</v>
      </c>
      <c r="T101" s="9">
        <v>0</v>
      </c>
      <c r="U101" s="9">
        <v>0</v>
      </c>
      <c r="V101" s="10">
        <v>0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0.3427144105993248</v>
      </c>
      <c r="AW101" s="9">
        <v>0</v>
      </c>
      <c r="AX101" s="9">
        <v>0</v>
      </c>
      <c r="AY101" s="9">
        <v>0</v>
      </c>
      <c r="AZ101" s="10">
        <v>3.6508810907096776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0.06892806838709678</v>
      </c>
      <c r="BG101" s="9">
        <v>0</v>
      </c>
      <c r="BH101" s="9">
        <v>0</v>
      </c>
      <c r="BI101" s="9">
        <v>0</v>
      </c>
      <c r="BJ101" s="10">
        <v>0.26506896887096776</v>
      </c>
      <c r="BK101" s="17">
        <f t="shared" si="2"/>
        <v>43.942563967728354</v>
      </c>
      <c r="BL101" s="16"/>
      <c r="BM101" s="50"/>
    </row>
    <row r="102" spans="1:65" s="12" customFormat="1" ht="15">
      <c r="A102" s="5"/>
      <c r="B102" s="8" t="s">
        <v>329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0.19838971603225802</v>
      </c>
      <c r="I102" s="9">
        <v>0</v>
      </c>
      <c r="J102" s="9">
        <v>0</v>
      </c>
      <c r="K102" s="9">
        <v>0</v>
      </c>
      <c r="L102" s="10">
        <v>0.17744685993548387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0.019658161032258068</v>
      </c>
      <c r="S102" s="9">
        <v>0</v>
      </c>
      <c r="T102" s="9">
        <v>0</v>
      </c>
      <c r="U102" s="9">
        <v>0</v>
      </c>
      <c r="V102" s="10">
        <v>0.009058546451612904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21.35010858141014</v>
      </c>
      <c r="AW102" s="9">
        <v>0.25131322580645166</v>
      </c>
      <c r="AX102" s="9">
        <v>0</v>
      </c>
      <c r="AY102" s="9">
        <v>0</v>
      </c>
      <c r="AZ102" s="10">
        <v>1.4790123988064514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1.373788935387097</v>
      </c>
      <c r="BG102" s="9">
        <v>0</v>
      </c>
      <c r="BH102" s="9">
        <v>0</v>
      </c>
      <c r="BI102" s="9">
        <v>0</v>
      </c>
      <c r="BJ102" s="10">
        <v>0.031162840000000008</v>
      </c>
      <c r="BK102" s="17">
        <f t="shared" si="2"/>
        <v>24.889939264861752</v>
      </c>
      <c r="BL102" s="16"/>
      <c r="BM102" s="50"/>
    </row>
    <row r="103" spans="1:65" s="12" customFormat="1" ht="15">
      <c r="A103" s="5"/>
      <c r="B103" s="8" t="s">
        <v>330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1.3173356945161292</v>
      </c>
      <c r="I103" s="9">
        <v>67.97841548387098</v>
      </c>
      <c r="J103" s="9">
        <v>0</v>
      </c>
      <c r="K103" s="9">
        <v>0</v>
      </c>
      <c r="L103" s="10">
        <v>0.31538565867741936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0.00669787329032258</v>
      </c>
      <c r="S103" s="9">
        <v>0</v>
      </c>
      <c r="T103" s="9">
        <v>0</v>
      </c>
      <c r="U103" s="9">
        <v>0</v>
      </c>
      <c r="V103" s="10">
        <v>0.0009996825806451613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0.09595502193548389</v>
      </c>
      <c r="AW103" s="9">
        <v>34.975183870858515</v>
      </c>
      <c r="AX103" s="9">
        <v>0</v>
      </c>
      <c r="AY103" s="9">
        <v>0</v>
      </c>
      <c r="AZ103" s="10">
        <v>4.048134843290323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0.0009995419354838712</v>
      </c>
      <c r="BG103" s="9">
        <v>38.97837096774194</v>
      </c>
      <c r="BH103" s="9">
        <v>0</v>
      </c>
      <c r="BI103" s="9">
        <v>0</v>
      </c>
      <c r="BJ103" s="10">
        <v>0.0004997709677419356</v>
      </c>
      <c r="BK103" s="17">
        <f t="shared" si="2"/>
        <v>147.71797840966497</v>
      </c>
      <c r="BL103" s="16"/>
      <c r="BM103" s="50"/>
    </row>
    <row r="104" spans="1:65" s="12" customFormat="1" ht="15">
      <c r="A104" s="5"/>
      <c r="B104" s="8" t="s">
        <v>332</v>
      </c>
      <c r="C104" s="11">
        <v>0</v>
      </c>
      <c r="D104" s="9">
        <v>1.0019522580645162</v>
      </c>
      <c r="E104" s="9">
        <v>0</v>
      </c>
      <c r="F104" s="9">
        <v>0</v>
      </c>
      <c r="G104" s="10">
        <v>0</v>
      </c>
      <c r="H104" s="11">
        <v>1.5006473565161291</v>
      </c>
      <c r="I104" s="9">
        <v>47.09175612903226</v>
      </c>
      <c r="J104" s="9">
        <v>0</v>
      </c>
      <c r="K104" s="9">
        <v>0</v>
      </c>
      <c r="L104" s="10">
        <v>13.688557941096773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0.049406265967741926</v>
      </c>
      <c r="S104" s="9">
        <v>5.009761290322581</v>
      </c>
      <c r="T104" s="9">
        <v>0</v>
      </c>
      <c r="U104" s="9">
        <v>0</v>
      </c>
      <c r="V104" s="10">
        <v>0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0.1668912052719445</v>
      </c>
      <c r="AW104" s="9">
        <v>0</v>
      </c>
      <c r="AX104" s="9">
        <v>0</v>
      </c>
      <c r="AY104" s="9">
        <v>0</v>
      </c>
      <c r="AZ104" s="10">
        <v>0.018032545161290322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0.2880198185483871</v>
      </c>
      <c r="BG104" s="9">
        <v>12.021696774193547</v>
      </c>
      <c r="BH104" s="9">
        <v>0</v>
      </c>
      <c r="BI104" s="9">
        <v>0</v>
      </c>
      <c r="BJ104" s="10">
        <v>0.0005009040322580644</v>
      </c>
      <c r="BK104" s="17">
        <f t="shared" si="2"/>
        <v>80.83722248820743</v>
      </c>
      <c r="BL104" s="16"/>
      <c r="BM104" s="50"/>
    </row>
    <row r="105" spans="1:65" s="12" customFormat="1" ht="15">
      <c r="A105" s="5"/>
      <c r="B105" s="8" t="s">
        <v>335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1.0168172886774194</v>
      </c>
      <c r="I105" s="9">
        <v>20.64100322580645</v>
      </c>
      <c r="J105" s="9">
        <v>0</v>
      </c>
      <c r="K105" s="9">
        <v>0</v>
      </c>
      <c r="L105" s="10">
        <v>3.3515359874193535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0.8903778209677419</v>
      </c>
      <c r="S105" s="9">
        <v>0.21251782893548388</v>
      </c>
      <c r="T105" s="9">
        <v>0</v>
      </c>
      <c r="U105" s="9">
        <v>0</v>
      </c>
      <c r="V105" s="10">
        <v>3.969171097580645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7.149491907483873</v>
      </c>
      <c r="AW105" s="9">
        <v>9.678122633264499</v>
      </c>
      <c r="AX105" s="9">
        <v>0</v>
      </c>
      <c r="AY105" s="9">
        <v>0</v>
      </c>
      <c r="AZ105" s="10">
        <v>1.5001840320645163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0.12446515822580646</v>
      </c>
      <c r="BG105" s="9">
        <v>0</v>
      </c>
      <c r="BH105" s="9">
        <v>0</v>
      </c>
      <c r="BI105" s="9">
        <v>0</v>
      </c>
      <c r="BJ105" s="10">
        <v>0.24310460864516129</v>
      </c>
      <c r="BK105" s="17">
        <f t="shared" si="2"/>
        <v>48.77679158907095</v>
      </c>
      <c r="BL105" s="16"/>
      <c r="BM105" s="50"/>
    </row>
    <row r="106" spans="1:65" s="12" customFormat="1" ht="15">
      <c r="A106" s="5"/>
      <c r="B106" s="8" t="s">
        <v>336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0.0058849112903225816</v>
      </c>
      <c r="I106" s="9">
        <v>79.67264516129032</v>
      </c>
      <c r="J106" s="9">
        <v>0</v>
      </c>
      <c r="K106" s="9">
        <v>0</v>
      </c>
      <c r="L106" s="10">
        <v>0.028519185483870967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0.4777642596774194</v>
      </c>
      <c r="S106" s="9">
        <v>0</v>
      </c>
      <c r="T106" s="9">
        <v>0</v>
      </c>
      <c r="U106" s="9">
        <v>0</v>
      </c>
      <c r="V106" s="10">
        <v>3.253450572580645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0.020813269719340218</v>
      </c>
      <c r="AW106" s="9">
        <v>0</v>
      </c>
      <c r="AX106" s="9">
        <v>0</v>
      </c>
      <c r="AY106" s="9">
        <v>0</v>
      </c>
      <c r="AZ106" s="10">
        <v>2.75035726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</v>
      </c>
      <c r="BG106" s="9">
        <v>13.579775806451613</v>
      </c>
      <c r="BH106" s="9">
        <v>0</v>
      </c>
      <c r="BI106" s="9">
        <v>0</v>
      </c>
      <c r="BJ106" s="10">
        <v>0.0004526591935483872</v>
      </c>
      <c r="BK106" s="17">
        <f t="shared" si="2"/>
        <v>99.78966308568707</v>
      </c>
      <c r="BL106" s="16"/>
      <c r="BM106" s="50"/>
    </row>
    <row r="107" spans="1:65" s="12" customFormat="1" ht="15">
      <c r="A107" s="5"/>
      <c r="B107" s="8" t="s">
        <v>337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0.9939267159354838</v>
      </c>
      <c r="I107" s="9">
        <v>7.553792483870968</v>
      </c>
      <c r="J107" s="9">
        <v>0</v>
      </c>
      <c r="K107" s="9">
        <v>0</v>
      </c>
      <c r="L107" s="10">
        <v>1.122136910516129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1.3410560560322577</v>
      </c>
      <c r="S107" s="9">
        <v>1.8137696096451614</v>
      </c>
      <c r="T107" s="9">
        <v>0</v>
      </c>
      <c r="U107" s="9">
        <v>0</v>
      </c>
      <c r="V107" s="10">
        <v>2.2258782928709673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7.5229911546774195</v>
      </c>
      <c r="AW107" s="9">
        <v>7.456260535799368</v>
      </c>
      <c r="AX107" s="9">
        <v>0</v>
      </c>
      <c r="AY107" s="9">
        <v>0</v>
      </c>
      <c r="AZ107" s="10">
        <v>2.8827373631612905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2.3182332117741935</v>
      </c>
      <c r="BG107" s="9">
        <v>1.4132548888064516</v>
      </c>
      <c r="BH107" s="9">
        <v>0</v>
      </c>
      <c r="BI107" s="9">
        <v>0</v>
      </c>
      <c r="BJ107" s="10">
        <v>2.4619495408709677</v>
      </c>
      <c r="BK107" s="17">
        <f t="shared" si="2"/>
        <v>39.10598676396066</v>
      </c>
      <c r="BL107" s="16"/>
      <c r="BM107" s="50"/>
    </row>
    <row r="108" spans="1:65" s="12" customFormat="1" ht="15">
      <c r="A108" s="5"/>
      <c r="B108" s="8" t="s">
        <v>338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0.2198192084516129</v>
      </c>
      <c r="I108" s="9">
        <v>31.610022903225808</v>
      </c>
      <c r="J108" s="9">
        <v>0</v>
      </c>
      <c r="K108" s="9">
        <v>0</v>
      </c>
      <c r="L108" s="10">
        <v>0.4279818002258064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0.01528681435483871</v>
      </c>
      <c r="S108" s="9">
        <v>15.545912903225807</v>
      </c>
      <c r="T108" s="9">
        <v>0</v>
      </c>
      <c r="U108" s="9">
        <v>0</v>
      </c>
      <c r="V108" s="10">
        <v>1.3154951498709675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0.12669430016129032</v>
      </c>
      <c r="AW108" s="9">
        <v>5.22840690645172</v>
      </c>
      <c r="AX108" s="9">
        <v>0</v>
      </c>
      <c r="AY108" s="9">
        <v>0</v>
      </c>
      <c r="AZ108" s="10">
        <v>0.10439285958064516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0.010855810096774193</v>
      </c>
      <c r="BG108" s="9">
        <v>0</v>
      </c>
      <c r="BH108" s="9">
        <v>0</v>
      </c>
      <c r="BI108" s="9">
        <v>0</v>
      </c>
      <c r="BJ108" s="10">
        <v>0.0005181770967741936</v>
      </c>
      <c r="BK108" s="17">
        <f t="shared" si="2"/>
        <v>54.605386832742035</v>
      </c>
      <c r="BL108" s="16"/>
      <c r="BM108" s="50"/>
    </row>
    <row r="109" spans="1:65" s="12" customFormat="1" ht="15">
      <c r="A109" s="5"/>
      <c r="B109" s="8" t="s">
        <v>339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0.045795038709677424</v>
      </c>
      <c r="I109" s="9">
        <v>45.15819636590322</v>
      </c>
      <c r="J109" s="9">
        <v>0</v>
      </c>
      <c r="K109" s="9">
        <v>0</v>
      </c>
      <c r="L109" s="10">
        <v>4.30777278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0.33350067741935485</v>
      </c>
      <c r="S109" s="9">
        <v>15.01588064516129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0.041671726451612906</v>
      </c>
      <c r="AW109" s="9">
        <v>4.535987096688666</v>
      </c>
      <c r="AX109" s="9">
        <v>0</v>
      </c>
      <c r="AY109" s="9">
        <v>0</v>
      </c>
      <c r="AZ109" s="10">
        <v>0.12365631870967742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0.006794303225806451</v>
      </c>
      <c r="BG109" s="9">
        <v>0</v>
      </c>
      <c r="BH109" s="9">
        <v>0</v>
      </c>
      <c r="BI109" s="9">
        <v>0</v>
      </c>
      <c r="BJ109" s="10">
        <v>0.0004529535483870968</v>
      </c>
      <c r="BK109" s="17">
        <f t="shared" si="2"/>
        <v>69.5697079058177</v>
      </c>
      <c r="BL109" s="16"/>
      <c r="BM109" s="50"/>
    </row>
    <row r="110" spans="1:65" s="12" customFormat="1" ht="15">
      <c r="A110" s="5"/>
      <c r="B110" s="8" t="s">
        <v>340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0.21664798483870967</v>
      </c>
      <c r="I110" s="9">
        <v>0.6321434646129032</v>
      </c>
      <c r="J110" s="9">
        <v>0</v>
      </c>
      <c r="K110" s="9">
        <v>0</v>
      </c>
      <c r="L110" s="10">
        <v>0.13419193548387096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0.09223932677419357</v>
      </c>
      <c r="S110" s="9">
        <v>0.18064516129032257</v>
      </c>
      <c r="T110" s="9">
        <v>0</v>
      </c>
      <c r="U110" s="9">
        <v>0</v>
      </c>
      <c r="V110" s="10">
        <v>0.13802912903225809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1.5268082337096773</v>
      </c>
      <c r="AW110" s="9">
        <v>0.7538709677419355</v>
      </c>
      <c r="AX110" s="9">
        <v>0</v>
      </c>
      <c r="AY110" s="9">
        <v>0</v>
      </c>
      <c r="AZ110" s="10">
        <v>0.6188777623548386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0.2327993548387097</v>
      </c>
      <c r="BG110" s="9">
        <v>0.1545832522903226</v>
      </c>
      <c r="BH110" s="9">
        <v>0</v>
      </c>
      <c r="BI110" s="9">
        <v>0</v>
      </c>
      <c r="BJ110" s="10">
        <v>0.17215722722580648</v>
      </c>
      <c r="BK110" s="17">
        <f t="shared" si="2"/>
        <v>4.852993800193548</v>
      </c>
      <c r="BL110" s="16"/>
      <c r="BM110" s="50"/>
    </row>
    <row r="111" spans="1:65" s="12" customFormat="1" ht="15">
      <c r="A111" s="5"/>
      <c r="B111" s="8" t="s">
        <v>341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1.2991122453225805</v>
      </c>
      <c r="I111" s="9">
        <v>31.88900964516129</v>
      </c>
      <c r="J111" s="9">
        <v>0</v>
      </c>
      <c r="K111" s="9">
        <v>0</v>
      </c>
      <c r="L111" s="10">
        <v>0.24971060777419354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0.2654242808064516</v>
      </c>
      <c r="S111" s="9">
        <v>2.7120348387096778</v>
      </c>
      <c r="T111" s="9">
        <v>0</v>
      </c>
      <c r="U111" s="9">
        <v>0</v>
      </c>
      <c r="V111" s="10">
        <v>2.2622840892258065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0.30735999999999997</v>
      </c>
      <c r="AW111" s="9">
        <v>0.11301612901719028</v>
      </c>
      <c r="AX111" s="9">
        <v>0</v>
      </c>
      <c r="AY111" s="9">
        <v>0</v>
      </c>
      <c r="AZ111" s="10">
        <v>2.850425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0.000113</v>
      </c>
      <c r="BG111" s="9">
        <v>0.113</v>
      </c>
      <c r="BH111" s="9">
        <v>0</v>
      </c>
      <c r="BI111" s="9">
        <v>0</v>
      </c>
      <c r="BJ111" s="10">
        <v>0.007005999999999999</v>
      </c>
      <c r="BK111" s="17">
        <f t="shared" si="2"/>
        <v>42.068495836017185</v>
      </c>
      <c r="BL111" s="16"/>
      <c r="BM111" s="50"/>
    </row>
    <row r="112" spans="1:65" s="12" customFormat="1" ht="15">
      <c r="A112" s="5"/>
      <c r="B112" s="8" t="s">
        <v>342</v>
      </c>
      <c r="C112" s="11">
        <v>0</v>
      </c>
      <c r="D112" s="9">
        <v>0.19365483870967742</v>
      </c>
      <c r="E112" s="9">
        <v>0</v>
      </c>
      <c r="F112" s="9">
        <v>0</v>
      </c>
      <c r="G112" s="10">
        <v>0</v>
      </c>
      <c r="H112" s="11">
        <v>0.03634255806451613</v>
      </c>
      <c r="I112" s="9">
        <v>4.455860137258064</v>
      </c>
      <c r="J112" s="9">
        <v>0</v>
      </c>
      <c r="K112" s="9">
        <v>0</v>
      </c>
      <c r="L112" s="10">
        <v>0.020320847741935485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0.00016137903225806453</v>
      </c>
      <c r="S112" s="9">
        <v>1.032825806451613</v>
      </c>
      <c r="T112" s="9">
        <v>0</v>
      </c>
      <c r="U112" s="9">
        <v>0</v>
      </c>
      <c r="V112" s="10">
        <v>0.32324220161290323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0.328015122483871</v>
      </c>
      <c r="AW112" s="9">
        <v>0.2582051612877886</v>
      </c>
      <c r="AX112" s="9">
        <v>0</v>
      </c>
      <c r="AY112" s="9">
        <v>0</v>
      </c>
      <c r="AZ112" s="10">
        <v>0.030242279516129032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</v>
      </c>
      <c r="BG112" s="9">
        <v>0</v>
      </c>
      <c r="BH112" s="9">
        <v>0</v>
      </c>
      <c r="BI112" s="9">
        <v>0</v>
      </c>
      <c r="BJ112" s="10">
        <v>0.013939323516129034</v>
      </c>
      <c r="BK112" s="17">
        <f t="shared" si="2"/>
        <v>6.692809655674885</v>
      </c>
      <c r="BL112" s="16"/>
      <c r="BM112" s="50"/>
    </row>
    <row r="113" spans="1:65" s="12" customFormat="1" ht="15">
      <c r="A113" s="5"/>
      <c r="B113" s="8" t="s">
        <v>222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0.0643306935483871</v>
      </c>
      <c r="I113" s="9">
        <v>0.3216534677419355</v>
      </c>
      <c r="J113" s="9">
        <v>0</v>
      </c>
      <c r="K113" s="9">
        <v>0</v>
      </c>
      <c r="L113" s="10">
        <v>0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</v>
      </c>
      <c r="S113" s="9">
        <v>0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12.984096719999998</v>
      </c>
      <c r="AW113" s="9">
        <v>0.4493723462671735</v>
      </c>
      <c r="AX113" s="9">
        <v>0</v>
      </c>
      <c r="AY113" s="9">
        <v>0</v>
      </c>
      <c r="AZ113" s="10">
        <v>20.24851989754839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</v>
      </c>
      <c r="BG113" s="9">
        <v>0</v>
      </c>
      <c r="BH113" s="9">
        <v>0</v>
      </c>
      <c r="BI113" s="9">
        <v>0</v>
      </c>
      <c r="BJ113" s="10">
        <v>0.0032069000000000004</v>
      </c>
      <c r="BK113" s="17">
        <f t="shared" si="2"/>
        <v>34.07118002510589</v>
      </c>
      <c r="BL113" s="16"/>
      <c r="BM113" s="50"/>
    </row>
    <row r="114" spans="1:65" s="12" customFormat="1" ht="15">
      <c r="A114" s="5"/>
      <c r="B114" s="8" t="s">
        <v>223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6.318773801290322</v>
      </c>
      <c r="I114" s="9">
        <v>92.26163528958064</v>
      </c>
      <c r="J114" s="9">
        <v>0</v>
      </c>
      <c r="K114" s="9">
        <v>0</v>
      </c>
      <c r="L114" s="10">
        <v>3.237141368967742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0.009026274516129033</v>
      </c>
      <c r="S114" s="9">
        <v>25.644374193548387</v>
      </c>
      <c r="T114" s="9">
        <v>0</v>
      </c>
      <c r="U114" s="9">
        <v>0</v>
      </c>
      <c r="V114" s="10">
        <v>6.7572926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7.21242804883871</v>
      </c>
      <c r="AW114" s="9">
        <v>2.6590371096853773</v>
      </c>
      <c r="AX114" s="9">
        <v>0</v>
      </c>
      <c r="AY114" s="9">
        <v>0</v>
      </c>
      <c r="AZ114" s="10">
        <v>11.740554209548387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0.844998528483871</v>
      </c>
      <c r="BG114" s="9">
        <v>2.1023012148387097</v>
      </c>
      <c r="BH114" s="9">
        <v>0</v>
      </c>
      <c r="BI114" s="9">
        <v>0</v>
      </c>
      <c r="BJ114" s="10">
        <v>0.44999383445161295</v>
      </c>
      <c r="BK114" s="17">
        <f t="shared" si="2"/>
        <v>159.23755647374992</v>
      </c>
      <c r="BL114" s="16"/>
      <c r="BM114" s="50"/>
    </row>
    <row r="115" spans="1:65" s="12" customFormat="1" ht="15">
      <c r="A115" s="5"/>
      <c r="B115" s="8" t="s">
        <v>224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1.282894530967742</v>
      </c>
      <c r="I115" s="9">
        <v>20.72848884270968</v>
      </c>
      <c r="J115" s="9">
        <v>0</v>
      </c>
      <c r="K115" s="9">
        <v>0</v>
      </c>
      <c r="L115" s="10">
        <v>1.4318592612903227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</v>
      </c>
      <c r="S115" s="9">
        <v>19.92101710541936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10.325536248387097</v>
      </c>
      <c r="AW115" s="9">
        <v>0.09602172594091472</v>
      </c>
      <c r="AX115" s="9">
        <v>0</v>
      </c>
      <c r="AY115" s="9">
        <v>0</v>
      </c>
      <c r="AZ115" s="10">
        <v>0.6420979690645161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0.019204345161290323</v>
      </c>
      <c r="BG115" s="9">
        <v>0</v>
      </c>
      <c r="BH115" s="9">
        <v>0</v>
      </c>
      <c r="BI115" s="9">
        <v>0</v>
      </c>
      <c r="BJ115" s="10">
        <v>0.0025605793548387104</v>
      </c>
      <c r="BK115" s="17">
        <f t="shared" si="2"/>
        <v>54.449680608295765</v>
      </c>
      <c r="BL115" s="16"/>
      <c r="BM115" s="50"/>
    </row>
    <row r="116" spans="1:65" s="12" customFormat="1" ht="15">
      <c r="A116" s="5"/>
      <c r="B116" s="8" t="s">
        <v>225</v>
      </c>
      <c r="C116" s="11">
        <v>0</v>
      </c>
      <c r="D116" s="9">
        <v>1.6166136774193547</v>
      </c>
      <c r="E116" s="9">
        <v>0</v>
      </c>
      <c r="F116" s="9">
        <v>0</v>
      </c>
      <c r="G116" s="10">
        <v>0</v>
      </c>
      <c r="H116" s="11">
        <v>0.3785570361290322</v>
      </c>
      <c r="I116" s="9">
        <v>1.3471780645161289</v>
      </c>
      <c r="J116" s="9">
        <v>0</v>
      </c>
      <c r="K116" s="9">
        <v>0</v>
      </c>
      <c r="L116" s="10">
        <v>11.07555502180645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0.003367945161290323</v>
      </c>
      <c r="S116" s="9">
        <v>0</v>
      </c>
      <c r="T116" s="9">
        <v>0</v>
      </c>
      <c r="U116" s="9">
        <v>0</v>
      </c>
      <c r="V116" s="10">
        <v>0.10588954738709677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9.220017686967743</v>
      </c>
      <c r="AW116" s="9">
        <v>10.127727250896877</v>
      </c>
      <c r="AX116" s="9">
        <v>0</v>
      </c>
      <c r="AY116" s="9">
        <v>0</v>
      </c>
      <c r="AZ116" s="10">
        <v>6.429228937967741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0.9507517012903226</v>
      </c>
      <c r="BG116" s="9">
        <v>0.33227451612903225</v>
      </c>
      <c r="BH116" s="9">
        <v>0</v>
      </c>
      <c r="BI116" s="9">
        <v>0</v>
      </c>
      <c r="BJ116" s="10">
        <v>1.3034676911935483</v>
      </c>
      <c r="BK116" s="17">
        <f t="shared" si="2"/>
        <v>42.89062907686461</v>
      </c>
      <c r="BL116" s="16"/>
      <c r="BM116" s="50"/>
    </row>
    <row r="117" spans="1:65" s="12" customFormat="1" ht="15">
      <c r="A117" s="5"/>
      <c r="B117" s="8" t="s">
        <v>226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14.38506713477419</v>
      </c>
      <c r="I117" s="9">
        <v>11.521538400935485</v>
      </c>
      <c r="J117" s="9">
        <v>0</v>
      </c>
      <c r="K117" s="9">
        <v>0</v>
      </c>
      <c r="L117" s="10">
        <v>0.6529160516129031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0.06819952290322581</v>
      </c>
      <c r="S117" s="9">
        <v>11.521538400935485</v>
      </c>
      <c r="T117" s="9">
        <v>0</v>
      </c>
      <c r="U117" s="9">
        <v>0</v>
      </c>
      <c r="V117" s="10">
        <v>0.5363263451612903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3.041522515870968</v>
      </c>
      <c r="AW117" s="9">
        <v>1.3426184319323233</v>
      </c>
      <c r="AX117" s="9">
        <v>0</v>
      </c>
      <c r="AY117" s="9">
        <v>0</v>
      </c>
      <c r="AZ117" s="10">
        <v>1.8779885245806451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0.37741912780645154</v>
      </c>
      <c r="BG117" s="9">
        <v>1.6453657258064516</v>
      </c>
      <c r="BH117" s="9">
        <v>0</v>
      </c>
      <c r="BI117" s="9">
        <v>0</v>
      </c>
      <c r="BJ117" s="10">
        <v>0.09970668329032256</v>
      </c>
      <c r="BK117" s="17">
        <f t="shared" si="2"/>
        <v>47.070206865609734</v>
      </c>
      <c r="BL117" s="16"/>
      <c r="BM117" s="50"/>
    </row>
    <row r="118" spans="1:65" s="12" customFormat="1" ht="15">
      <c r="A118" s="5"/>
      <c r="B118" s="8" t="s">
        <v>227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0.15313648535483876</v>
      </c>
      <c r="I118" s="9">
        <v>17.135300013161288</v>
      </c>
      <c r="J118" s="9">
        <v>0</v>
      </c>
      <c r="K118" s="9">
        <v>0</v>
      </c>
      <c r="L118" s="10">
        <v>0.21642484896774192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0.08185672854838708</v>
      </c>
      <c r="S118" s="9">
        <v>0</v>
      </c>
      <c r="T118" s="9">
        <v>0</v>
      </c>
      <c r="U118" s="9">
        <v>0</v>
      </c>
      <c r="V118" s="10">
        <v>0.020845766903225805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1.7114175408012653</v>
      </c>
      <c r="AW118" s="9">
        <v>0</v>
      </c>
      <c r="AX118" s="9">
        <v>0</v>
      </c>
      <c r="AY118" s="9">
        <v>0</v>
      </c>
      <c r="AZ118" s="10">
        <v>3.911142953935484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0.18263889677419357</v>
      </c>
      <c r="BG118" s="9">
        <v>0.9784226612903226</v>
      </c>
      <c r="BH118" s="9">
        <v>0</v>
      </c>
      <c r="BI118" s="9">
        <v>0</v>
      </c>
      <c r="BJ118" s="10">
        <v>2.2793801599999997</v>
      </c>
      <c r="BK118" s="17">
        <f t="shared" si="2"/>
        <v>26.670566055736746</v>
      </c>
      <c r="BL118" s="16"/>
      <c r="BM118" s="50"/>
    </row>
    <row r="119" spans="1:65" s="12" customFormat="1" ht="15">
      <c r="A119" s="5"/>
      <c r="B119" s="8" t="s">
        <v>228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0.13082564516129033</v>
      </c>
      <c r="I119" s="9">
        <v>1.3082564516129032</v>
      </c>
      <c r="J119" s="9">
        <v>0</v>
      </c>
      <c r="K119" s="9">
        <v>0</v>
      </c>
      <c r="L119" s="10">
        <v>1.2903026150645158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0.01550283906451613</v>
      </c>
      <c r="S119" s="9">
        <v>0</v>
      </c>
      <c r="T119" s="9">
        <v>0</v>
      </c>
      <c r="U119" s="9">
        <v>0</v>
      </c>
      <c r="V119" s="10">
        <v>0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0.6060824671277194</v>
      </c>
      <c r="AW119" s="9">
        <v>0</v>
      </c>
      <c r="AX119" s="9">
        <v>0</v>
      </c>
      <c r="AY119" s="9">
        <v>0</v>
      </c>
      <c r="AZ119" s="10">
        <v>3.4458370274193544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0.25361908996774196</v>
      </c>
      <c r="BG119" s="9">
        <v>3.7069306451612904</v>
      </c>
      <c r="BH119" s="9">
        <v>0</v>
      </c>
      <c r="BI119" s="9">
        <v>0</v>
      </c>
      <c r="BJ119" s="10">
        <v>0.18005863874193545</v>
      </c>
      <c r="BK119" s="17">
        <f t="shared" si="2"/>
        <v>10.937415419321267</v>
      </c>
      <c r="BL119" s="16"/>
      <c r="BM119" s="50"/>
    </row>
    <row r="120" spans="1:65" s="12" customFormat="1" ht="15">
      <c r="A120" s="5"/>
      <c r="B120" s="8" t="s">
        <v>229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1.3751710102258066</v>
      </c>
      <c r="I120" s="9">
        <v>19.712718297161288</v>
      </c>
      <c r="J120" s="9">
        <v>0</v>
      </c>
      <c r="K120" s="9">
        <v>0</v>
      </c>
      <c r="L120" s="10">
        <v>0.7679812293870967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0.3663023259677419</v>
      </c>
      <c r="S120" s="9">
        <v>19.704733515032263</v>
      </c>
      <c r="T120" s="9">
        <v>0</v>
      </c>
      <c r="U120" s="9">
        <v>0</v>
      </c>
      <c r="V120" s="10">
        <v>5.082873954967742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11.575751174225806</v>
      </c>
      <c r="AW120" s="9">
        <v>10.00368610424995</v>
      </c>
      <c r="AX120" s="9">
        <v>0</v>
      </c>
      <c r="AY120" s="9">
        <v>0</v>
      </c>
      <c r="AZ120" s="10">
        <v>6.457907429354838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0.1815922324516129</v>
      </c>
      <c r="BG120" s="9">
        <v>2.204698193548387</v>
      </c>
      <c r="BH120" s="9">
        <v>0</v>
      </c>
      <c r="BI120" s="9">
        <v>0</v>
      </c>
      <c r="BJ120" s="10">
        <v>1.4507635708387099</v>
      </c>
      <c r="BK120" s="17">
        <f t="shared" si="2"/>
        <v>78.88417903741123</v>
      </c>
      <c r="BL120" s="16"/>
      <c r="BM120" s="50"/>
    </row>
    <row r="121" spans="1:65" s="12" customFormat="1" ht="15">
      <c r="A121" s="5"/>
      <c r="B121" s="8" t="s">
        <v>230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13.182985946161292</v>
      </c>
      <c r="I121" s="9">
        <v>69.21318025396775</v>
      </c>
      <c r="J121" s="9">
        <v>0</v>
      </c>
      <c r="K121" s="9">
        <v>0</v>
      </c>
      <c r="L121" s="10">
        <v>6.769322520161291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2.3925286570645166</v>
      </c>
      <c r="S121" s="9">
        <v>8.124461774290323</v>
      </c>
      <c r="T121" s="9">
        <v>6.851706451612904</v>
      </c>
      <c r="U121" s="9">
        <v>0</v>
      </c>
      <c r="V121" s="10">
        <v>5.20386570067742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0.10830000000000001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137.295323581871</v>
      </c>
      <c r="AW121" s="9">
        <v>51.62018378297243</v>
      </c>
      <c r="AX121" s="9">
        <v>0</v>
      </c>
      <c r="AY121" s="9">
        <v>0</v>
      </c>
      <c r="AZ121" s="10">
        <v>97.66053388103228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22.08351456483871</v>
      </c>
      <c r="BG121" s="9">
        <v>5.552350398774193</v>
      </c>
      <c r="BH121" s="9">
        <v>0</v>
      </c>
      <c r="BI121" s="9">
        <v>0</v>
      </c>
      <c r="BJ121" s="10">
        <v>24.21422486132258</v>
      </c>
      <c r="BK121" s="17">
        <f t="shared" si="2"/>
        <v>450.2724823747467</v>
      </c>
      <c r="BL121" s="16"/>
      <c r="BM121" s="50"/>
    </row>
    <row r="122" spans="1:65" s="12" customFormat="1" ht="15">
      <c r="A122" s="5"/>
      <c r="B122" s="8" t="s">
        <v>231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12.692966008935487</v>
      </c>
      <c r="I122" s="9">
        <v>25.876153864838695</v>
      </c>
      <c r="J122" s="9">
        <v>0</v>
      </c>
      <c r="K122" s="9">
        <v>0</v>
      </c>
      <c r="L122" s="10">
        <v>0.0695968729032258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0.06504380645161291</v>
      </c>
      <c r="S122" s="9">
        <v>23.27440160677418</v>
      </c>
      <c r="T122" s="9">
        <v>0</v>
      </c>
      <c r="U122" s="9">
        <v>0</v>
      </c>
      <c r="V122" s="10">
        <v>0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8.006303650967741</v>
      </c>
      <c r="AW122" s="9">
        <v>1.3482883511592934</v>
      </c>
      <c r="AX122" s="9">
        <v>0</v>
      </c>
      <c r="AY122" s="9">
        <v>0</v>
      </c>
      <c r="AZ122" s="10">
        <v>5.331529355709677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0.1395566262580645</v>
      </c>
      <c r="BG122" s="9">
        <v>16.155379032258065</v>
      </c>
      <c r="BH122" s="9">
        <v>1.2924303225806453</v>
      </c>
      <c r="BI122" s="9">
        <v>0</v>
      </c>
      <c r="BJ122" s="10">
        <v>1.1151963799677418</v>
      </c>
      <c r="BK122" s="17">
        <f t="shared" si="2"/>
        <v>95.36684587880444</v>
      </c>
      <c r="BL122" s="16"/>
      <c r="BM122" s="50"/>
    </row>
    <row r="123" spans="1:65" s="12" customFormat="1" ht="15">
      <c r="A123" s="5"/>
      <c r="B123" s="8" t="s">
        <v>232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0.7196104232580646</v>
      </c>
      <c r="I123" s="9">
        <v>21.707972974741942</v>
      </c>
      <c r="J123" s="9">
        <v>0</v>
      </c>
      <c r="K123" s="9">
        <v>0</v>
      </c>
      <c r="L123" s="10">
        <v>0.5408219986774192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0.09078302258064516</v>
      </c>
      <c r="S123" s="9">
        <v>14.110039065290321</v>
      </c>
      <c r="T123" s="9">
        <v>0.1296900322580645</v>
      </c>
      <c r="U123" s="9">
        <v>0</v>
      </c>
      <c r="V123" s="10">
        <v>1.991619698387097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5.114066679451613</v>
      </c>
      <c r="AW123" s="9">
        <v>5.454284677843486</v>
      </c>
      <c r="AX123" s="9">
        <v>0</v>
      </c>
      <c r="AY123" s="9">
        <v>0</v>
      </c>
      <c r="AZ123" s="10">
        <v>5.1728435677419355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0.41877692496774194</v>
      </c>
      <c r="BG123" s="9">
        <v>2.345097593548387</v>
      </c>
      <c r="BH123" s="9">
        <v>0</v>
      </c>
      <c r="BI123" s="9">
        <v>0</v>
      </c>
      <c r="BJ123" s="10">
        <v>0.4490346485806451</v>
      </c>
      <c r="BK123" s="17">
        <f t="shared" si="2"/>
        <v>58.24464130732736</v>
      </c>
      <c r="BL123" s="16"/>
      <c r="BM123" s="50"/>
    </row>
    <row r="124" spans="1:65" s="12" customFormat="1" ht="15">
      <c r="A124" s="5"/>
      <c r="B124" s="8" t="s">
        <v>233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3.406712238258065</v>
      </c>
      <c r="I124" s="9">
        <v>28.405835430870972</v>
      </c>
      <c r="J124" s="9">
        <v>0</v>
      </c>
      <c r="K124" s="9">
        <v>0</v>
      </c>
      <c r="L124" s="10">
        <v>3.114887516258065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3.543509577806452</v>
      </c>
      <c r="S124" s="9">
        <v>7.53904467403226</v>
      </c>
      <c r="T124" s="9">
        <v>0</v>
      </c>
      <c r="U124" s="9">
        <v>0</v>
      </c>
      <c r="V124" s="10">
        <v>3.7967921997741936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0.47163166129032263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105.4911509029032</v>
      </c>
      <c r="AW124" s="9">
        <v>54.31719780157418</v>
      </c>
      <c r="AX124" s="9">
        <v>0</v>
      </c>
      <c r="AY124" s="9">
        <v>0</v>
      </c>
      <c r="AZ124" s="10">
        <v>55.728432329580635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16.436836584580643</v>
      </c>
      <c r="BG124" s="9">
        <v>13.331302947903223</v>
      </c>
      <c r="BH124" s="9">
        <v>0</v>
      </c>
      <c r="BI124" s="9">
        <v>0</v>
      </c>
      <c r="BJ124" s="10">
        <v>20.563213391032257</v>
      </c>
      <c r="BK124" s="17">
        <f t="shared" si="2"/>
        <v>316.1465472558645</v>
      </c>
      <c r="BL124" s="16"/>
      <c r="BM124" s="50"/>
    </row>
    <row r="125" spans="1:65" s="12" customFormat="1" ht="15">
      <c r="A125" s="5"/>
      <c r="B125" s="8" t="s">
        <v>234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0.025883870967741935</v>
      </c>
      <c r="I125" s="9">
        <v>14.883225806451614</v>
      </c>
      <c r="J125" s="9">
        <v>0</v>
      </c>
      <c r="K125" s="9">
        <v>0</v>
      </c>
      <c r="L125" s="10">
        <v>0.7653548990322581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0.12941935483870967</v>
      </c>
      <c r="S125" s="9">
        <v>0</v>
      </c>
      <c r="T125" s="9">
        <v>0</v>
      </c>
      <c r="U125" s="9">
        <v>0</v>
      </c>
      <c r="V125" s="10">
        <v>2.911935483870968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1.9042464112903226</v>
      </c>
      <c r="AW125" s="9">
        <v>0.048783492030632064</v>
      </c>
      <c r="AX125" s="9">
        <v>0</v>
      </c>
      <c r="AY125" s="9">
        <v>0</v>
      </c>
      <c r="AZ125" s="10">
        <v>7.61599843983871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0.015492174193548388</v>
      </c>
      <c r="BG125" s="9">
        <v>0</v>
      </c>
      <c r="BH125" s="9">
        <v>0</v>
      </c>
      <c r="BI125" s="9">
        <v>0</v>
      </c>
      <c r="BJ125" s="10">
        <v>0.9682608870967742</v>
      </c>
      <c r="BK125" s="17">
        <f t="shared" si="2"/>
        <v>29.26860081961128</v>
      </c>
      <c r="BL125" s="16"/>
      <c r="BM125" s="50"/>
    </row>
    <row r="126" spans="1:65" s="12" customFormat="1" ht="15">
      <c r="A126" s="5"/>
      <c r="B126" s="8" t="s">
        <v>235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0.5804218138709677</v>
      </c>
      <c r="I126" s="9">
        <v>52.403571705000004</v>
      </c>
      <c r="J126" s="9">
        <v>0</v>
      </c>
      <c r="K126" s="9">
        <v>0</v>
      </c>
      <c r="L126" s="10">
        <v>0.08901528193548386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0.0544034670967742</v>
      </c>
      <c r="S126" s="9">
        <v>23.258857188870966</v>
      </c>
      <c r="T126" s="9">
        <v>0.12953206451612903</v>
      </c>
      <c r="U126" s="9">
        <v>0</v>
      </c>
      <c r="V126" s="10">
        <v>0.06476603225806452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4.202342558580646</v>
      </c>
      <c r="AW126" s="9">
        <v>7.5375420798980155</v>
      </c>
      <c r="AX126" s="9">
        <v>0</v>
      </c>
      <c r="AY126" s="9">
        <v>0</v>
      </c>
      <c r="AZ126" s="10">
        <v>3.6412019802903224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0.3838299463225806</v>
      </c>
      <c r="BG126" s="9">
        <v>1.8960154908709679</v>
      </c>
      <c r="BH126" s="9">
        <v>0</v>
      </c>
      <c r="BI126" s="9">
        <v>0</v>
      </c>
      <c r="BJ126" s="10">
        <v>0.3253236250322581</v>
      </c>
      <c r="BK126" s="17">
        <f t="shared" si="2"/>
        <v>94.56682323454316</v>
      </c>
      <c r="BL126" s="16"/>
      <c r="BM126" s="50"/>
    </row>
    <row r="127" spans="1:65" s="12" customFormat="1" ht="15">
      <c r="A127" s="5"/>
      <c r="B127" s="8" t="s">
        <v>236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0.6592694541935484</v>
      </c>
      <c r="I127" s="9">
        <v>36.20605156267742</v>
      </c>
      <c r="J127" s="9">
        <v>0</v>
      </c>
      <c r="K127" s="9">
        <v>0</v>
      </c>
      <c r="L127" s="10">
        <v>0.6748427483870968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0.0012977745161290323</v>
      </c>
      <c r="S127" s="9">
        <v>0.9733308870967742</v>
      </c>
      <c r="T127" s="9">
        <v>0</v>
      </c>
      <c r="U127" s="9">
        <v>0</v>
      </c>
      <c r="V127" s="10">
        <v>0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4.252867942709678</v>
      </c>
      <c r="AW127" s="9">
        <v>11.38254326986467</v>
      </c>
      <c r="AX127" s="9">
        <v>0</v>
      </c>
      <c r="AY127" s="9">
        <v>0</v>
      </c>
      <c r="AZ127" s="10">
        <v>2.109759179193549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1.6396082478064518</v>
      </c>
      <c r="BG127" s="9">
        <v>0</v>
      </c>
      <c r="BH127" s="9">
        <v>0</v>
      </c>
      <c r="BI127" s="9">
        <v>0</v>
      </c>
      <c r="BJ127" s="10">
        <v>0.9554920858387098</v>
      </c>
      <c r="BK127" s="17">
        <f t="shared" si="2"/>
        <v>58.855063152284025</v>
      </c>
      <c r="BL127" s="16"/>
      <c r="BM127" s="50"/>
    </row>
    <row r="128" spans="1:65" s="12" customFormat="1" ht="15">
      <c r="A128" s="5"/>
      <c r="B128" s="8" t="s">
        <v>237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0.23377693312903222</v>
      </c>
      <c r="I128" s="9">
        <v>0</v>
      </c>
      <c r="J128" s="9">
        <v>0</v>
      </c>
      <c r="K128" s="9">
        <v>0</v>
      </c>
      <c r="L128" s="10">
        <v>0.17695045806451612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0.06856822329032258</v>
      </c>
      <c r="S128" s="9">
        <v>0</v>
      </c>
      <c r="T128" s="9">
        <v>0</v>
      </c>
      <c r="U128" s="9">
        <v>0</v>
      </c>
      <c r="V128" s="10">
        <v>0.08613780903225805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11.511771578967743</v>
      </c>
      <c r="AW128" s="9">
        <v>8.37275675590724</v>
      </c>
      <c r="AX128" s="9">
        <v>0</v>
      </c>
      <c r="AY128" s="9">
        <v>0</v>
      </c>
      <c r="AZ128" s="10">
        <v>17.419897392870965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2.3108410640322576</v>
      </c>
      <c r="BG128" s="9">
        <v>0</v>
      </c>
      <c r="BH128" s="9">
        <v>0</v>
      </c>
      <c r="BI128" s="9">
        <v>0</v>
      </c>
      <c r="BJ128" s="10">
        <v>0.37344821796774197</v>
      </c>
      <c r="BK128" s="17">
        <f t="shared" si="2"/>
        <v>40.55414843326208</v>
      </c>
      <c r="BL128" s="16"/>
      <c r="BM128" s="50"/>
    </row>
    <row r="129" spans="1:65" s="12" customFormat="1" ht="15">
      <c r="A129" s="5"/>
      <c r="B129" s="8" t="s">
        <v>238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0.12959435483870968</v>
      </c>
      <c r="I129" s="9">
        <v>25.918870967741935</v>
      </c>
      <c r="J129" s="9">
        <v>0</v>
      </c>
      <c r="K129" s="9">
        <v>0</v>
      </c>
      <c r="L129" s="10">
        <v>0.01943915322580645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1.0237954032258065</v>
      </c>
      <c r="S129" s="9">
        <v>0</v>
      </c>
      <c r="T129" s="9">
        <v>0</v>
      </c>
      <c r="U129" s="9">
        <v>0</v>
      </c>
      <c r="V129" s="10">
        <v>6.4797177419354846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43.256027772580644</v>
      </c>
      <c r="AW129" s="9">
        <v>31.010229780596532</v>
      </c>
      <c r="AX129" s="9">
        <v>0</v>
      </c>
      <c r="AY129" s="9">
        <v>0</v>
      </c>
      <c r="AZ129" s="10">
        <v>4.248490381225807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1.9388627419354838</v>
      </c>
      <c r="BG129" s="9">
        <v>12.925751612903225</v>
      </c>
      <c r="BH129" s="9">
        <v>0</v>
      </c>
      <c r="BI129" s="9">
        <v>0</v>
      </c>
      <c r="BJ129" s="10">
        <v>0.7832876221612903</v>
      </c>
      <c r="BK129" s="17">
        <f t="shared" si="2"/>
        <v>127.73406753237073</v>
      </c>
      <c r="BL129" s="16"/>
      <c r="BM129" s="50"/>
    </row>
    <row r="130" spans="1:65" s="12" customFormat="1" ht="15">
      <c r="A130" s="5"/>
      <c r="B130" s="8" t="s">
        <v>239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0.24335765322580644</v>
      </c>
      <c r="I130" s="9">
        <v>0</v>
      </c>
      <c r="J130" s="9">
        <v>0</v>
      </c>
      <c r="K130" s="9">
        <v>0</v>
      </c>
      <c r="L130" s="10">
        <v>0.5336767562903226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0.05300589367741934</v>
      </c>
      <c r="S130" s="9">
        <v>0</v>
      </c>
      <c r="T130" s="9">
        <v>0</v>
      </c>
      <c r="U130" s="9">
        <v>0</v>
      </c>
      <c r="V130" s="10">
        <v>0.054029755129032256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21.11734773077419</v>
      </c>
      <c r="AW130" s="9">
        <v>6.58668091819859</v>
      </c>
      <c r="AX130" s="9">
        <v>0</v>
      </c>
      <c r="AY130" s="9">
        <v>0</v>
      </c>
      <c r="AZ130" s="10">
        <v>19.546803664483875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2.1937141446774193</v>
      </c>
      <c r="BG130" s="9">
        <v>1.1231743866451611</v>
      </c>
      <c r="BH130" s="9">
        <v>0</v>
      </c>
      <c r="BI130" s="9">
        <v>0</v>
      </c>
      <c r="BJ130" s="10">
        <v>4.747896295354838</v>
      </c>
      <c r="BK130" s="17">
        <f t="shared" si="2"/>
        <v>56.19968719845666</v>
      </c>
      <c r="BL130" s="16"/>
      <c r="BM130" s="50"/>
    </row>
    <row r="131" spans="1:65" s="12" customFormat="1" ht="15">
      <c r="A131" s="5"/>
      <c r="B131" s="8" t="s">
        <v>240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3.912730802903226</v>
      </c>
      <c r="I131" s="9">
        <v>11.432520240935487</v>
      </c>
      <c r="J131" s="9">
        <v>0</v>
      </c>
      <c r="K131" s="9">
        <v>0</v>
      </c>
      <c r="L131" s="10">
        <v>4.8448802353548395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0.06466254838709677</v>
      </c>
      <c r="S131" s="9">
        <v>6.466254838709678</v>
      </c>
      <c r="T131" s="9">
        <v>0</v>
      </c>
      <c r="U131" s="9">
        <v>0</v>
      </c>
      <c r="V131" s="10">
        <v>0.4911819707741937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4.211175599032258</v>
      </c>
      <c r="AW131" s="9">
        <v>18.54502260736354</v>
      </c>
      <c r="AX131" s="9">
        <v>0</v>
      </c>
      <c r="AY131" s="9">
        <v>0</v>
      </c>
      <c r="AZ131" s="10">
        <v>8.846070481387097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1.5398988073870967</v>
      </c>
      <c r="BG131" s="9">
        <v>0.07731774193548387</v>
      </c>
      <c r="BH131" s="9">
        <v>0</v>
      </c>
      <c r="BI131" s="9">
        <v>0</v>
      </c>
      <c r="BJ131" s="10">
        <v>3.9304474112903223</v>
      </c>
      <c r="BK131" s="17">
        <f t="shared" si="2"/>
        <v>64.36216328546031</v>
      </c>
      <c r="BL131" s="16"/>
      <c r="BM131" s="50"/>
    </row>
    <row r="132" spans="1:65" s="12" customFormat="1" ht="15">
      <c r="A132" s="5"/>
      <c r="B132" s="8" t="s">
        <v>241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2.2932496872580646</v>
      </c>
      <c r="I132" s="9">
        <v>343.2959323320323</v>
      </c>
      <c r="J132" s="9">
        <v>0</v>
      </c>
      <c r="K132" s="9">
        <v>0</v>
      </c>
      <c r="L132" s="10">
        <v>0.8640852695806451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0.12263016629032257</v>
      </c>
      <c r="S132" s="9">
        <v>106.23575903225806</v>
      </c>
      <c r="T132" s="9">
        <v>0</v>
      </c>
      <c r="U132" s="9">
        <v>0</v>
      </c>
      <c r="V132" s="10">
        <v>0.013115525806451611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0.12996090322580645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11.860168295774194</v>
      </c>
      <c r="AW132" s="9">
        <v>10.830521088141694</v>
      </c>
      <c r="AX132" s="9">
        <v>0</v>
      </c>
      <c r="AY132" s="9">
        <v>0</v>
      </c>
      <c r="AZ132" s="10">
        <v>5.0023437734838705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11.209127903129032</v>
      </c>
      <c r="BG132" s="9">
        <v>0</v>
      </c>
      <c r="BH132" s="9">
        <v>0</v>
      </c>
      <c r="BI132" s="9">
        <v>0</v>
      </c>
      <c r="BJ132" s="10">
        <v>0.622772144</v>
      </c>
      <c r="BK132" s="17">
        <f t="shared" si="2"/>
        <v>492.4796661209804</v>
      </c>
      <c r="BL132" s="16"/>
      <c r="BM132" s="50"/>
    </row>
    <row r="133" spans="1:65" s="12" customFormat="1" ht="15">
      <c r="A133" s="5"/>
      <c r="B133" s="8" t="s">
        <v>242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1.336541864516129</v>
      </c>
      <c r="I133" s="9">
        <v>65.51675806451613</v>
      </c>
      <c r="J133" s="9">
        <v>0</v>
      </c>
      <c r="K133" s="9">
        <v>0</v>
      </c>
      <c r="L133" s="10">
        <v>0.08837750193548388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0.09696480193548387</v>
      </c>
      <c r="S133" s="9">
        <v>33.096136929032255</v>
      </c>
      <c r="T133" s="9">
        <v>0</v>
      </c>
      <c r="U133" s="9">
        <v>0</v>
      </c>
      <c r="V133" s="10">
        <v>0.022323003419354837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1.9134857090322581</v>
      </c>
      <c r="AW133" s="9">
        <v>17.666278999988496</v>
      </c>
      <c r="AX133" s="9">
        <v>0</v>
      </c>
      <c r="AY133" s="9">
        <v>0</v>
      </c>
      <c r="AZ133" s="10">
        <v>3.624540717483871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1.265064289903226</v>
      </c>
      <c r="BG133" s="9">
        <v>0</v>
      </c>
      <c r="BH133" s="9">
        <v>0</v>
      </c>
      <c r="BI133" s="9">
        <v>0</v>
      </c>
      <c r="BJ133" s="10">
        <v>8.49035525870968</v>
      </c>
      <c r="BK133" s="17">
        <f t="shared" si="2"/>
        <v>133.11682714047237</v>
      </c>
      <c r="BL133" s="16"/>
      <c r="BM133" s="50"/>
    </row>
    <row r="134" spans="1:65" s="12" customFormat="1" ht="15">
      <c r="A134" s="5"/>
      <c r="B134" s="8" t="s">
        <v>243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1.053901532967742</v>
      </c>
      <c r="I134" s="9">
        <v>102.80881754690324</v>
      </c>
      <c r="J134" s="9">
        <v>0</v>
      </c>
      <c r="K134" s="9">
        <v>0</v>
      </c>
      <c r="L134" s="10">
        <v>0.5611834058387095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0.014901428</v>
      </c>
      <c r="S134" s="9">
        <v>70.97796683796776</v>
      </c>
      <c r="T134" s="9">
        <v>0</v>
      </c>
      <c r="U134" s="9">
        <v>0</v>
      </c>
      <c r="V134" s="10">
        <v>0.09393966429032258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11.209981041612902</v>
      </c>
      <c r="AW134" s="9">
        <v>13.883054265055021</v>
      </c>
      <c r="AX134" s="9">
        <v>0</v>
      </c>
      <c r="AY134" s="9">
        <v>0</v>
      </c>
      <c r="AZ134" s="10">
        <v>4.429164177451613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0.39545925167741924</v>
      </c>
      <c r="BG134" s="9">
        <v>0.12915993548387095</v>
      </c>
      <c r="BH134" s="9">
        <v>0</v>
      </c>
      <c r="BI134" s="9">
        <v>0</v>
      </c>
      <c r="BJ134" s="10">
        <v>0.09877404158064515</v>
      </c>
      <c r="BK134" s="17">
        <f t="shared" si="2"/>
        <v>205.65630312882925</v>
      </c>
      <c r="BL134" s="16"/>
      <c r="BM134" s="50"/>
    </row>
    <row r="135" spans="1:65" s="12" customFormat="1" ht="15">
      <c r="A135" s="5"/>
      <c r="B135" s="8" t="s">
        <v>244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0.08449738758064516</v>
      </c>
      <c r="I135" s="9">
        <v>100.33656876638709</v>
      </c>
      <c r="J135" s="9">
        <v>0</v>
      </c>
      <c r="K135" s="9">
        <v>0</v>
      </c>
      <c r="L135" s="10">
        <v>0.35451918341935484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0.2948556346774194</v>
      </c>
      <c r="S135" s="9">
        <v>74.90137216251613</v>
      </c>
      <c r="T135" s="9">
        <v>0</v>
      </c>
      <c r="U135" s="9">
        <v>0</v>
      </c>
      <c r="V135" s="10">
        <v>0.03999113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5.117400529258065</v>
      </c>
      <c r="AW135" s="9">
        <v>10.343253670759795</v>
      </c>
      <c r="AX135" s="9">
        <v>0</v>
      </c>
      <c r="AY135" s="9">
        <v>0</v>
      </c>
      <c r="AZ135" s="10">
        <v>12.455733811129031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0.01285782258064516</v>
      </c>
      <c r="BG135" s="9">
        <v>1.5429387096774194</v>
      </c>
      <c r="BH135" s="9">
        <v>0</v>
      </c>
      <c r="BI135" s="9">
        <v>0</v>
      </c>
      <c r="BJ135" s="10">
        <v>1.0182544639032258</v>
      </c>
      <c r="BK135" s="17">
        <f t="shared" si="2"/>
        <v>206.50224327188883</v>
      </c>
      <c r="BL135" s="16"/>
      <c r="BM135" s="50"/>
    </row>
    <row r="136" spans="1:65" s="12" customFormat="1" ht="15">
      <c r="A136" s="5"/>
      <c r="B136" s="8" t="s">
        <v>120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9.826115308612902</v>
      </c>
      <c r="I136" s="9">
        <v>20.225976774193548</v>
      </c>
      <c r="J136" s="9">
        <v>0</v>
      </c>
      <c r="K136" s="9">
        <v>0</v>
      </c>
      <c r="L136" s="10">
        <v>0.109725924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0.13559431606451616</v>
      </c>
      <c r="S136" s="9">
        <v>34.62028450896775</v>
      </c>
      <c r="T136" s="9">
        <v>0</v>
      </c>
      <c r="U136" s="9">
        <v>0</v>
      </c>
      <c r="V136" s="10">
        <v>2.4279920436129028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9.197968477516127</v>
      </c>
      <c r="AW136" s="9">
        <v>7.9298851925889124</v>
      </c>
      <c r="AX136" s="9">
        <v>0</v>
      </c>
      <c r="AY136" s="9">
        <v>0</v>
      </c>
      <c r="AZ136" s="10">
        <v>1.8528713702258066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3.924261027129032</v>
      </c>
      <c r="BG136" s="9">
        <v>0.15104543225806452</v>
      </c>
      <c r="BH136" s="9">
        <v>0</v>
      </c>
      <c r="BI136" s="9">
        <v>0</v>
      </c>
      <c r="BJ136" s="10">
        <v>1.2958408388387102</v>
      </c>
      <c r="BK136" s="17">
        <f t="shared" si="2"/>
        <v>91.69756121400827</v>
      </c>
      <c r="BL136" s="16"/>
      <c r="BM136" s="50"/>
    </row>
    <row r="137" spans="1:65" s="12" customFormat="1" ht="15">
      <c r="A137" s="5"/>
      <c r="B137" s="8" t="s">
        <v>245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0.7247186335483871</v>
      </c>
      <c r="I137" s="9">
        <v>1.3196694677419354</v>
      </c>
      <c r="J137" s="9">
        <v>0</v>
      </c>
      <c r="K137" s="9">
        <v>0</v>
      </c>
      <c r="L137" s="10">
        <v>2.0951194385806446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</v>
      </c>
      <c r="S137" s="9">
        <v>0</v>
      </c>
      <c r="T137" s="9">
        <v>0</v>
      </c>
      <c r="U137" s="9">
        <v>0</v>
      </c>
      <c r="V137" s="10">
        <v>0.014546852322580642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3.0651823558064515</v>
      </c>
      <c r="AW137" s="9">
        <v>1.8174131607951436</v>
      </c>
      <c r="AX137" s="9">
        <v>0</v>
      </c>
      <c r="AY137" s="9">
        <v>0</v>
      </c>
      <c r="AZ137" s="10">
        <v>1.4755205797419355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0.5301832877419355</v>
      </c>
      <c r="BG137" s="9">
        <v>0.7144188469032258</v>
      </c>
      <c r="BH137" s="9">
        <v>0</v>
      </c>
      <c r="BI137" s="9">
        <v>0</v>
      </c>
      <c r="BJ137" s="10">
        <v>0.22053859483870966</v>
      </c>
      <c r="BK137" s="17">
        <f t="shared" si="2"/>
        <v>11.977311218020951</v>
      </c>
      <c r="BL137" s="16"/>
      <c r="BM137" s="50"/>
    </row>
    <row r="138" spans="1:65" s="12" customFormat="1" ht="15">
      <c r="A138" s="5"/>
      <c r="B138" s="8" t="s">
        <v>246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1.4277384393225807</v>
      </c>
      <c r="I138" s="9">
        <v>12.455853222580645</v>
      </c>
      <c r="J138" s="9">
        <v>0</v>
      </c>
      <c r="K138" s="9">
        <v>0</v>
      </c>
      <c r="L138" s="10">
        <v>3.2003783153225807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0.6160424629677418</v>
      </c>
      <c r="S138" s="9">
        <v>1.2803748633870968</v>
      </c>
      <c r="T138" s="9">
        <v>0.8961045483870969</v>
      </c>
      <c r="U138" s="9">
        <v>0</v>
      </c>
      <c r="V138" s="10">
        <v>0.6561709961290323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22.867524249193544</v>
      </c>
      <c r="AW138" s="9">
        <v>15.718730000087962</v>
      </c>
      <c r="AX138" s="9">
        <v>0</v>
      </c>
      <c r="AY138" s="9">
        <v>0</v>
      </c>
      <c r="AZ138" s="10">
        <v>21.106852168709676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4.200148101225807</v>
      </c>
      <c r="BG138" s="9">
        <v>3.643262123096774</v>
      </c>
      <c r="BH138" s="9">
        <v>0</v>
      </c>
      <c r="BI138" s="9">
        <v>0</v>
      </c>
      <c r="BJ138" s="10">
        <v>6.144175849580644</v>
      </c>
      <c r="BK138" s="17">
        <f t="shared" si="2"/>
        <v>94.21335533999118</v>
      </c>
      <c r="BL138" s="16"/>
      <c r="BM138" s="50"/>
    </row>
    <row r="139" spans="1:65" s="12" customFormat="1" ht="15">
      <c r="A139" s="5"/>
      <c r="B139" s="8" t="s">
        <v>247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0.5347049679032259</v>
      </c>
      <c r="I139" s="9">
        <v>27.616550322580643</v>
      </c>
      <c r="J139" s="9">
        <v>0</v>
      </c>
      <c r="K139" s="9">
        <v>0</v>
      </c>
      <c r="L139" s="10">
        <v>0.37909991806451615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0.08159435322580645</v>
      </c>
      <c r="S139" s="9">
        <v>0</v>
      </c>
      <c r="T139" s="9">
        <v>0</v>
      </c>
      <c r="U139" s="9">
        <v>0</v>
      </c>
      <c r="V139" s="10">
        <v>0.007531786451612905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0.6760939103548386</v>
      </c>
      <c r="AW139" s="9">
        <v>2.503990967282278</v>
      </c>
      <c r="AX139" s="9">
        <v>0</v>
      </c>
      <c r="AY139" s="9">
        <v>0</v>
      </c>
      <c r="AZ139" s="10">
        <v>2.7869419470967745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0.4945256963225806</v>
      </c>
      <c r="BG139" s="9">
        <v>11.67307975183871</v>
      </c>
      <c r="BH139" s="9">
        <v>0</v>
      </c>
      <c r="BI139" s="9">
        <v>0</v>
      </c>
      <c r="BJ139" s="10">
        <v>0.5102630640322581</v>
      </c>
      <c r="BK139" s="17">
        <f t="shared" si="2"/>
        <v>47.26437668515325</v>
      </c>
      <c r="BL139" s="16"/>
      <c r="BM139" s="50"/>
    </row>
    <row r="140" spans="1:65" s="12" customFormat="1" ht="15">
      <c r="A140" s="5"/>
      <c r="B140" s="8" t="s">
        <v>248</v>
      </c>
      <c r="C140" s="11">
        <v>0</v>
      </c>
      <c r="D140" s="9">
        <v>3.96402</v>
      </c>
      <c r="E140" s="9">
        <v>0</v>
      </c>
      <c r="F140" s="9">
        <v>0</v>
      </c>
      <c r="G140" s="10">
        <v>0</v>
      </c>
      <c r="H140" s="11">
        <v>0.21237025793548384</v>
      </c>
      <c r="I140" s="9">
        <v>2.5574322580645164</v>
      </c>
      <c r="J140" s="9">
        <v>0</v>
      </c>
      <c r="K140" s="9">
        <v>0</v>
      </c>
      <c r="L140" s="10">
        <v>0.30970504645161295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0.039000841935483865</v>
      </c>
      <c r="S140" s="9">
        <v>0</v>
      </c>
      <c r="T140" s="9">
        <v>6.393580645161291</v>
      </c>
      <c r="U140" s="9">
        <v>0</v>
      </c>
      <c r="V140" s="10">
        <v>0.03695489612903226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2.4434889882258064</v>
      </c>
      <c r="AW140" s="9">
        <v>1.513609161070271</v>
      </c>
      <c r="AX140" s="9">
        <v>0</v>
      </c>
      <c r="AY140" s="9">
        <v>0</v>
      </c>
      <c r="AZ140" s="10">
        <v>1.2843415657419355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6.2934881044516136</v>
      </c>
      <c r="BG140" s="9">
        <v>0.21442796451612903</v>
      </c>
      <c r="BH140" s="9">
        <v>0</v>
      </c>
      <c r="BI140" s="9">
        <v>0</v>
      </c>
      <c r="BJ140" s="10">
        <v>0.17336055445161294</v>
      </c>
      <c r="BK140" s="17">
        <f t="shared" si="2"/>
        <v>25.43578028413479</v>
      </c>
      <c r="BL140" s="16"/>
      <c r="BM140" s="50"/>
    </row>
    <row r="141" spans="1:65" s="12" customFormat="1" ht="15">
      <c r="A141" s="5"/>
      <c r="B141" s="8" t="s">
        <v>249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0.6730123148387097</v>
      </c>
      <c r="I141" s="9">
        <v>25.019045161290325</v>
      </c>
      <c r="J141" s="9">
        <v>0</v>
      </c>
      <c r="K141" s="9">
        <v>0</v>
      </c>
      <c r="L141" s="10">
        <v>0.03890461522580645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0.0005732351612903226</v>
      </c>
      <c r="S141" s="9">
        <v>0</v>
      </c>
      <c r="T141" s="9">
        <v>0</v>
      </c>
      <c r="U141" s="9">
        <v>0</v>
      </c>
      <c r="V141" s="10">
        <v>0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1.4005407558064515</v>
      </c>
      <c r="AW141" s="9">
        <v>0.24942845161290322</v>
      </c>
      <c r="AX141" s="9">
        <v>0</v>
      </c>
      <c r="AY141" s="9">
        <v>0</v>
      </c>
      <c r="AZ141" s="10">
        <v>0.7607567774193549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0.7040872447096774</v>
      </c>
      <c r="BG141" s="9">
        <v>0</v>
      </c>
      <c r="BH141" s="9">
        <v>0</v>
      </c>
      <c r="BI141" s="9">
        <v>0</v>
      </c>
      <c r="BJ141" s="10">
        <v>0.0006235711290322579</v>
      </c>
      <c r="BK141" s="17">
        <f t="shared" si="2"/>
        <v>28.846972127193553</v>
      </c>
      <c r="BL141" s="16"/>
      <c r="BM141" s="50"/>
    </row>
    <row r="142" spans="1:65" s="12" customFormat="1" ht="15">
      <c r="A142" s="5"/>
      <c r="B142" s="8" t="s">
        <v>250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1.781318406064516</v>
      </c>
      <c r="I142" s="9">
        <v>2.6271087258064516</v>
      </c>
      <c r="J142" s="9">
        <v>0</v>
      </c>
      <c r="K142" s="9">
        <v>0</v>
      </c>
      <c r="L142" s="10">
        <v>1.2478992033548386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1.7737469206774197</v>
      </c>
      <c r="S142" s="9">
        <v>49.01800427419355</v>
      </c>
      <c r="T142" s="9">
        <v>0</v>
      </c>
      <c r="U142" s="9">
        <v>0</v>
      </c>
      <c r="V142" s="10">
        <v>0.1799115899354839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45.64647809425806</v>
      </c>
      <c r="AW142" s="9">
        <v>41.35720245190972</v>
      </c>
      <c r="AX142" s="9">
        <v>0</v>
      </c>
      <c r="AY142" s="9">
        <v>0</v>
      </c>
      <c r="AZ142" s="10">
        <v>16.140301830935485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16.931750048580643</v>
      </c>
      <c r="BG142" s="9">
        <v>3.783052155774193</v>
      </c>
      <c r="BH142" s="9">
        <v>0</v>
      </c>
      <c r="BI142" s="9">
        <v>0</v>
      </c>
      <c r="BJ142" s="10">
        <v>15.539418936677418</v>
      </c>
      <c r="BK142" s="17">
        <f aca="true" t="shared" si="3" ref="BK142:BK205">SUM(C142:BJ142)</f>
        <v>196.0261926381678</v>
      </c>
      <c r="BL142" s="16"/>
      <c r="BM142" s="50"/>
    </row>
    <row r="143" spans="1:65" s="12" customFormat="1" ht="15">
      <c r="A143" s="5"/>
      <c r="B143" s="8" t="s">
        <v>251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6.279659164354839</v>
      </c>
      <c r="I143" s="9">
        <v>1.4895564723548387</v>
      </c>
      <c r="J143" s="9">
        <v>0</v>
      </c>
      <c r="K143" s="9">
        <v>0</v>
      </c>
      <c r="L143" s="10">
        <v>9.759795175709678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1.5982520277741936</v>
      </c>
      <c r="S143" s="9">
        <v>15.640032131903231</v>
      </c>
      <c r="T143" s="9">
        <v>0</v>
      </c>
      <c r="U143" s="9">
        <v>0</v>
      </c>
      <c r="V143" s="10">
        <v>4.658565144935484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0.13207416129032257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92.74962536854837</v>
      </c>
      <c r="AW143" s="9">
        <v>49.73050866291086</v>
      </c>
      <c r="AX143" s="9">
        <v>0</v>
      </c>
      <c r="AY143" s="9">
        <v>0</v>
      </c>
      <c r="AZ143" s="10">
        <v>86.23214914461292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17.29501288112903</v>
      </c>
      <c r="BG143" s="9">
        <v>7.288774791096774</v>
      </c>
      <c r="BH143" s="9">
        <v>0.19811124193548388</v>
      </c>
      <c r="BI143" s="9">
        <v>0</v>
      </c>
      <c r="BJ143" s="10">
        <v>16.61730869322581</v>
      </c>
      <c r="BK143" s="17">
        <f t="shared" si="3"/>
        <v>309.66942506178185</v>
      </c>
      <c r="BL143" s="16"/>
      <c r="BM143" s="50"/>
    </row>
    <row r="144" spans="1:65" s="12" customFormat="1" ht="15">
      <c r="A144" s="5"/>
      <c r="B144" s="8" t="s">
        <v>252</v>
      </c>
      <c r="C144" s="11">
        <v>0</v>
      </c>
      <c r="D144" s="9">
        <v>201.7330983870968</v>
      </c>
      <c r="E144" s="9">
        <v>0</v>
      </c>
      <c r="F144" s="9">
        <v>0</v>
      </c>
      <c r="G144" s="10">
        <v>0</v>
      </c>
      <c r="H144" s="11">
        <v>0.8406463354838709</v>
      </c>
      <c r="I144" s="9">
        <v>199.11416576864517</v>
      </c>
      <c r="J144" s="9">
        <v>0</v>
      </c>
      <c r="K144" s="9">
        <v>0</v>
      </c>
      <c r="L144" s="10">
        <v>3.830095294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1.2206779838709676</v>
      </c>
      <c r="S144" s="9">
        <v>50.1120435483871</v>
      </c>
      <c r="T144" s="9">
        <v>0</v>
      </c>
      <c r="U144" s="9">
        <v>0</v>
      </c>
      <c r="V144" s="10">
        <v>7.717741494806452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29.692491354193557</v>
      </c>
      <c r="AW144" s="9">
        <v>23.19020268507952</v>
      </c>
      <c r="AX144" s="9">
        <v>0</v>
      </c>
      <c r="AY144" s="9">
        <v>0</v>
      </c>
      <c r="AZ144" s="10">
        <v>6.949609529290321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0.40265293761290316</v>
      </c>
      <c r="BG144" s="9">
        <v>1.2811509677419355</v>
      </c>
      <c r="BH144" s="9">
        <v>0</v>
      </c>
      <c r="BI144" s="9">
        <v>0</v>
      </c>
      <c r="BJ144" s="10">
        <v>13.336764044225808</v>
      </c>
      <c r="BK144" s="17">
        <f t="shared" si="3"/>
        <v>539.4213403304343</v>
      </c>
      <c r="BL144" s="16"/>
      <c r="BM144" s="50"/>
    </row>
    <row r="145" spans="1:65" s="12" customFormat="1" ht="15">
      <c r="A145" s="5"/>
      <c r="B145" s="8" t="s">
        <v>253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0.46797194496774197</v>
      </c>
      <c r="I145" s="9">
        <v>0</v>
      </c>
      <c r="J145" s="9">
        <v>0</v>
      </c>
      <c r="K145" s="9">
        <v>0</v>
      </c>
      <c r="L145" s="10">
        <v>0.11918276593548385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</v>
      </c>
      <c r="S145" s="9">
        <v>0</v>
      </c>
      <c r="T145" s="9">
        <v>0</v>
      </c>
      <c r="U145" s="9">
        <v>0</v>
      </c>
      <c r="V145" s="10">
        <v>0.007862094193548386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27.42711982687097</v>
      </c>
      <c r="AW145" s="9">
        <v>7.432977087468047</v>
      </c>
      <c r="AX145" s="9">
        <v>0</v>
      </c>
      <c r="AY145" s="9">
        <v>0</v>
      </c>
      <c r="AZ145" s="10">
        <v>14.014131225741934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3.001010626483871</v>
      </c>
      <c r="BG145" s="9">
        <v>10.789574193548386</v>
      </c>
      <c r="BH145" s="9">
        <v>0</v>
      </c>
      <c r="BI145" s="9">
        <v>0</v>
      </c>
      <c r="BJ145" s="10">
        <v>4.094285073032258</v>
      </c>
      <c r="BK145" s="17">
        <f t="shared" si="3"/>
        <v>67.35411483824224</v>
      </c>
      <c r="BL145" s="16"/>
      <c r="BM145" s="50"/>
    </row>
    <row r="146" spans="1:65" s="12" customFormat="1" ht="15">
      <c r="A146" s="5"/>
      <c r="B146" s="8" t="s">
        <v>254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0.38561586080645166</v>
      </c>
      <c r="I146" s="9">
        <v>187.30321737970968</v>
      </c>
      <c r="J146" s="9">
        <v>0</v>
      </c>
      <c r="K146" s="9">
        <v>0</v>
      </c>
      <c r="L146" s="10">
        <v>11.945268798709677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0.12791712903225805</v>
      </c>
      <c r="S146" s="9">
        <v>35.12952215683872</v>
      </c>
      <c r="T146" s="9">
        <v>0</v>
      </c>
      <c r="U146" s="9">
        <v>0</v>
      </c>
      <c r="V146" s="10">
        <v>0.02526752806451613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11.392859724709679</v>
      </c>
      <c r="AW146" s="9">
        <v>12.198545471333441</v>
      </c>
      <c r="AX146" s="9">
        <v>0</v>
      </c>
      <c r="AY146" s="9">
        <v>0</v>
      </c>
      <c r="AZ146" s="10">
        <v>24.14073727022581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</v>
      </c>
      <c r="BG146" s="9">
        <v>0</v>
      </c>
      <c r="BH146" s="9">
        <v>0</v>
      </c>
      <c r="BI146" s="9">
        <v>0</v>
      </c>
      <c r="BJ146" s="10">
        <v>0.14402007348387097</v>
      </c>
      <c r="BK146" s="17">
        <f t="shared" si="3"/>
        <v>282.7929713929141</v>
      </c>
      <c r="BL146" s="16"/>
      <c r="BM146" s="50"/>
    </row>
    <row r="147" spans="1:65" s="12" customFormat="1" ht="15">
      <c r="A147" s="5"/>
      <c r="B147" s="8" t="s">
        <v>255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0.10808415699999999</v>
      </c>
      <c r="I147" s="9">
        <v>5.111811612903226</v>
      </c>
      <c r="J147" s="9">
        <v>0</v>
      </c>
      <c r="K147" s="9">
        <v>0</v>
      </c>
      <c r="L147" s="10">
        <v>1.1655678459032257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0.12779529032258066</v>
      </c>
      <c r="S147" s="9">
        <v>1.9169293548387096</v>
      </c>
      <c r="T147" s="9">
        <v>0</v>
      </c>
      <c r="U147" s="9">
        <v>0</v>
      </c>
      <c r="V147" s="10">
        <v>0.012779529032258066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3.615891015903226</v>
      </c>
      <c r="AW147" s="9">
        <v>25.768826575748</v>
      </c>
      <c r="AX147" s="9">
        <v>0</v>
      </c>
      <c r="AY147" s="9">
        <v>0</v>
      </c>
      <c r="AZ147" s="10">
        <v>10.868408223387094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5.030280887741935</v>
      </c>
      <c r="BG147" s="9">
        <v>0</v>
      </c>
      <c r="BH147" s="9">
        <v>0</v>
      </c>
      <c r="BI147" s="9">
        <v>0</v>
      </c>
      <c r="BJ147" s="10">
        <v>0.39964578267741935</v>
      </c>
      <c r="BK147" s="17">
        <f t="shared" si="3"/>
        <v>54.12602027545768</v>
      </c>
      <c r="BL147" s="16"/>
      <c r="BM147" s="50"/>
    </row>
    <row r="148" spans="1:65" s="12" customFormat="1" ht="15">
      <c r="A148" s="5"/>
      <c r="B148" s="8" t="s">
        <v>256</v>
      </c>
      <c r="C148" s="11">
        <v>0</v>
      </c>
      <c r="D148" s="9">
        <v>350.2562416897418</v>
      </c>
      <c r="E148" s="9">
        <v>0</v>
      </c>
      <c r="F148" s="9">
        <v>0</v>
      </c>
      <c r="G148" s="10">
        <v>0</v>
      </c>
      <c r="H148" s="11">
        <v>2.561454303870967</v>
      </c>
      <c r="I148" s="9">
        <v>100.04724234748389</v>
      </c>
      <c r="J148" s="9">
        <v>0</v>
      </c>
      <c r="K148" s="9">
        <v>0</v>
      </c>
      <c r="L148" s="10">
        <v>3.004498539935484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1.2753070967741935</v>
      </c>
      <c r="S148" s="9">
        <v>0</v>
      </c>
      <c r="T148" s="9">
        <v>0</v>
      </c>
      <c r="U148" s="9">
        <v>0</v>
      </c>
      <c r="V148" s="10">
        <v>13.90454574551613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0.8929887376451614</v>
      </c>
      <c r="AW148" s="9">
        <v>78.97369388114258</v>
      </c>
      <c r="AX148" s="9">
        <v>0</v>
      </c>
      <c r="AY148" s="9">
        <v>0</v>
      </c>
      <c r="AZ148" s="10">
        <v>18.807278473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0.05321418806451613</v>
      </c>
      <c r="BG148" s="9">
        <v>180.52932931506447</v>
      </c>
      <c r="BH148" s="9">
        <v>0</v>
      </c>
      <c r="BI148" s="9">
        <v>0</v>
      </c>
      <c r="BJ148" s="10">
        <v>0.6166954911935484</v>
      </c>
      <c r="BK148" s="17">
        <f t="shared" si="3"/>
        <v>750.9224898094328</v>
      </c>
      <c r="BL148" s="16"/>
      <c r="BM148" s="50"/>
    </row>
    <row r="149" spans="1:65" s="12" customFormat="1" ht="15">
      <c r="A149" s="5"/>
      <c r="B149" s="8" t="s">
        <v>257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0.2676647472258064</v>
      </c>
      <c r="I149" s="9">
        <v>99.57435468064517</v>
      </c>
      <c r="J149" s="9">
        <v>0</v>
      </c>
      <c r="K149" s="9">
        <v>0</v>
      </c>
      <c r="L149" s="10">
        <v>1.9167543129677416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0.043294963870967734</v>
      </c>
      <c r="S149" s="9">
        <v>44.24980478977421</v>
      </c>
      <c r="T149" s="9">
        <v>0</v>
      </c>
      <c r="U149" s="9">
        <v>0</v>
      </c>
      <c r="V149" s="10">
        <v>1.302053454032258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4.0072937499032255</v>
      </c>
      <c r="AW149" s="9">
        <v>3.451955005462981</v>
      </c>
      <c r="AX149" s="9">
        <v>0</v>
      </c>
      <c r="AY149" s="9">
        <v>0</v>
      </c>
      <c r="AZ149" s="10">
        <v>19.382032378354836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0.06338514516129032</v>
      </c>
      <c r="BG149" s="9">
        <v>1.0775474677419354</v>
      </c>
      <c r="BH149" s="9">
        <v>0</v>
      </c>
      <c r="BI149" s="9">
        <v>0</v>
      </c>
      <c r="BJ149" s="10">
        <v>2.6826940762580644</v>
      </c>
      <c r="BK149" s="17">
        <f t="shared" si="3"/>
        <v>178.01883477139847</v>
      </c>
      <c r="BL149" s="16"/>
      <c r="BM149" s="50"/>
    </row>
    <row r="150" spans="1:65" s="12" customFormat="1" ht="15">
      <c r="A150" s="5"/>
      <c r="B150" s="8" t="s">
        <v>258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4.155210756290323</v>
      </c>
      <c r="I150" s="9">
        <v>148.965363644871</v>
      </c>
      <c r="J150" s="9">
        <v>0</v>
      </c>
      <c r="K150" s="9">
        <v>0</v>
      </c>
      <c r="L150" s="10">
        <v>0.9109873629032258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</v>
      </c>
      <c r="S150" s="9">
        <v>66.31019499958066</v>
      </c>
      <c r="T150" s="9">
        <v>0</v>
      </c>
      <c r="U150" s="9">
        <v>0</v>
      </c>
      <c r="V150" s="10">
        <v>2.177300508129032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0.20272412903225806</v>
      </c>
      <c r="AC150" s="9">
        <v>0</v>
      </c>
      <c r="AD150" s="9">
        <v>0</v>
      </c>
      <c r="AE150" s="9">
        <v>0</v>
      </c>
      <c r="AF150" s="10">
        <v>0.19005387096774193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16.052214287903226</v>
      </c>
      <c r="AW150" s="9">
        <v>12.109855718043969</v>
      </c>
      <c r="AX150" s="9">
        <v>0</v>
      </c>
      <c r="AY150" s="9">
        <v>0</v>
      </c>
      <c r="AZ150" s="10">
        <v>11.305581974999999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0.5099036038387098</v>
      </c>
      <c r="BG150" s="9">
        <v>4.37147849516129</v>
      </c>
      <c r="BH150" s="9">
        <v>0</v>
      </c>
      <c r="BI150" s="9">
        <v>0</v>
      </c>
      <c r="BJ150" s="10">
        <v>2.2732488197096776</v>
      </c>
      <c r="BK150" s="17">
        <f t="shared" si="3"/>
        <v>269.53411817143115</v>
      </c>
      <c r="BL150" s="16"/>
      <c r="BM150" s="50"/>
    </row>
    <row r="151" spans="1:65" s="12" customFormat="1" ht="15">
      <c r="A151" s="5"/>
      <c r="B151" s="8" t="s">
        <v>259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5.4923897092258045</v>
      </c>
      <c r="I151" s="9">
        <v>48.183267096774195</v>
      </c>
      <c r="J151" s="9">
        <v>0</v>
      </c>
      <c r="K151" s="9">
        <v>0</v>
      </c>
      <c r="L151" s="10">
        <v>5.202551297516129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0.6324423163225807</v>
      </c>
      <c r="S151" s="9">
        <v>0.26474322580645165</v>
      </c>
      <c r="T151" s="9">
        <v>0.3309290322580645</v>
      </c>
      <c r="U151" s="9">
        <v>0</v>
      </c>
      <c r="V151" s="10">
        <v>3.5207241800645166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0.13070858064516128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78.3447249440323</v>
      </c>
      <c r="AW151" s="9">
        <v>36.929431172125</v>
      </c>
      <c r="AX151" s="9">
        <v>0</v>
      </c>
      <c r="AY151" s="9">
        <v>0</v>
      </c>
      <c r="AZ151" s="10">
        <v>44.526707569387106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22.768486356645166</v>
      </c>
      <c r="BG151" s="9">
        <v>5.371939650225807</v>
      </c>
      <c r="BH151" s="9">
        <v>0</v>
      </c>
      <c r="BI151" s="9">
        <v>0</v>
      </c>
      <c r="BJ151" s="10">
        <v>14.73778712687097</v>
      </c>
      <c r="BK151" s="17">
        <f t="shared" si="3"/>
        <v>266.4368322578992</v>
      </c>
      <c r="BL151" s="16"/>
      <c r="BM151" s="50"/>
    </row>
    <row r="152" spans="1:65" s="12" customFormat="1" ht="15">
      <c r="A152" s="5"/>
      <c r="B152" s="8" t="s">
        <v>260</v>
      </c>
      <c r="C152" s="11">
        <v>0</v>
      </c>
      <c r="D152" s="9">
        <v>3.189197580645161</v>
      </c>
      <c r="E152" s="9">
        <v>0</v>
      </c>
      <c r="F152" s="9">
        <v>0</v>
      </c>
      <c r="G152" s="10">
        <v>0</v>
      </c>
      <c r="H152" s="11">
        <v>0.0031891975806451617</v>
      </c>
      <c r="I152" s="9">
        <v>0</v>
      </c>
      <c r="J152" s="9">
        <v>0</v>
      </c>
      <c r="K152" s="9">
        <v>0</v>
      </c>
      <c r="L152" s="10">
        <v>0.5843922500645159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0.017731938548387095</v>
      </c>
      <c r="S152" s="9">
        <v>0</v>
      </c>
      <c r="T152" s="9">
        <v>0</v>
      </c>
      <c r="U152" s="9">
        <v>0</v>
      </c>
      <c r="V152" s="10">
        <v>0.015180580483870967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1.7125038251935483</v>
      </c>
      <c r="AW152" s="9">
        <v>0.2159447440420726</v>
      </c>
      <c r="AX152" s="9">
        <v>0</v>
      </c>
      <c r="AY152" s="9">
        <v>0</v>
      </c>
      <c r="AZ152" s="10">
        <v>5.400994818322581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6.561301046612904</v>
      </c>
      <c r="BG152" s="9">
        <v>0</v>
      </c>
      <c r="BH152" s="9">
        <v>0</v>
      </c>
      <c r="BI152" s="9">
        <v>0</v>
      </c>
      <c r="BJ152" s="10">
        <v>0.16525519116129037</v>
      </c>
      <c r="BK152" s="17">
        <f t="shared" si="3"/>
        <v>17.865691172654977</v>
      </c>
      <c r="BL152" s="16"/>
      <c r="BM152" s="50"/>
    </row>
    <row r="153" spans="1:65" s="12" customFormat="1" ht="15">
      <c r="A153" s="5"/>
      <c r="B153" s="8" t="s">
        <v>261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1.459190146903226</v>
      </c>
      <c r="I153" s="9">
        <v>0.05269762580645161</v>
      </c>
      <c r="J153" s="9">
        <v>0</v>
      </c>
      <c r="K153" s="9">
        <v>0</v>
      </c>
      <c r="L153" s="10">
        <v>1.373842719483871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0.3451694490322581</v>
      </c>
      <c r="S153" s="9">
        <v>0</v>
      </c>
      <c r="T153" s="9">
        <v>0</v>
      </c>
      <c r="U153" s="9">
        <v>0</v>
      </c>
      <c r="V153" s="10">
        <v>0.1630728030322581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0.000648258870967742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34.78575407558065</v>
      </c>
      <c r="AW153" s="9">
        <v>5.600956644701611</v>
      </c>
      <c r="AX153" s="9">
        <v>0</v>
      </c>
      <c r="AY153" s="9">
        <v>0</v>
      </c>
      <c r="AZ153" s="10">
        <v>24.181194171451605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5.24999143716129</v>
      </c>
      <c r="BG153" s="9">
        <v>0</v>
      </c>
      <c r="BH153" s="9">
        <v>1.0388042337741936</v>
      </c>
      <c r="BI153" s="9">
        <v>0</v>
      </c>
      <c r="BJ153" s="10">
        <v>4.097466132612903</v>
      </c>
      <c r="BK153" s="17">
        <f t="shared" si="3"/>
        <v>78.34878769841129</v>
      </c>
      <c r="BL153" s="16"/>
      <c r="BM153" s="50"/>
    </row>
    <row r="154" spans="1:65" s="12" customFormat="1" ht="15">
      <c r="A154" s="5"/>
      <c r="B154" s="8" t="s">
        <v>262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1.0094829640000003</v>
      </c>
      <c r="I154" s="9">
        <v>204.6957977419355</v>
      </c>
      <c r="J154" s="9">
        <v>0</v>
      </c>
      <c r="K154" s="9">
        <v>0</v>
      </c>
      <c r="L154" s="10">
        <v>0.08098556483870967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0.006376816129032258</v>
      </c>
      <c r="S154" s="9">
        <v>0</v>
      </c>
      <c r="T154" s="9">
        <v>0</v>
      </c>
      <c r="U154" s="9">
        <v>0</v>
      </c>
      <c r="V154" s="10">
        <v>0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7.3499726175806455</v>
      </c>
      <c r="AW154" s="9">
        <v>2.542118064106231</v>
      </c>
      <c r="AX154" s="9">
        <v>0</v>
      </c>
      <c r="AY154" s="9">
        <v>0</v>
      </c>
      <c r="AZ154" s="10">
        <v>8.321156481870968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0.2643802787096774</v>
      </c>
      <c r="BG154" s="9">
        <v>69.7598327307097</v>
      </c>
      <c r="BH154" s="9">
        <v>0</v>
      </c>
      <c r="BI154" s="9">
        <v>0</v>
      </c>
      <c r="BJ154" s="10">
        <v>0.07181483532258065</v>
      </c>
      <c r="BK154" s="17">
        <f t="shared" si="3"/>
        <v>294.101918095203</v>
      </c>
      <c r="BL154" s="16"/>
      <c r="BM154" s="50"/>
    </row>
    <row r="155" spans="1:65" s="12" customFormat="1" ht="15">
      <c r="A155" s="5"/>
      <c r="B155" s="8" t="s">
        <v>263</v>
      </c>
      <c r="C155" s="11">
        <v>0</v>
      </c>
      <c r="D155" s="9">
        <v>2.5441890322580645</v>
      </c>
      <c r="E155" s="9">
        <v>0</v>
      </c>
      <c r="F155" s="9">
        <v>0</v>
      </c>
      <c r="G155" s="10">
        <v>0</v>
      </c>
      <c r="H155" s="11">
        <v>1.3967597787096773</v>
      </c>
      <c r="I155" s="9">
        <v>12.720945161290322</v>
      </c>
      <c r="J155" s="9">
        <v>0</v>
      </c>
      <c r="K155" s="9">
        <v>0</v>
      </c>
      <c r="L155" s="10">
        <v>0.9691752297741937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0.0020490557419354832</v>
      </c>
      <c r="S155" s="9">
        <v>0</v>
      </c>
      <c r="T155" s="9">
        <v>0</v>
      </c>
      <c r="U155" s="9">
        <v>0</v>
      </c>
      <c r="V155" s="10">
        <v>0.08089973219354839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8.274146705064517</v>
      </c>
      <c r="AW155" s="9">
        <v>3.7817407930963824</v>
      </c>
      <c r="AX155" s="9">
        <v>0</v>
      </c>
      <c r="AY155" s="9">
        <v>0</v>
      </c>
      <c r="AZ155" s="10">
        <v>2.9369796932580643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3.323582742645161</v>
      </c>
      <c r="BG155" s="9">
        <v>3.8007445161290323</v>
      </c>
      <c r="BH155" s="9">
        <v>0</v>
      </c>
      <c r="BI155" s="9">
        <v>0</v>
      </c>
      <c r="BJ155" s="10">
        <v>0.45014940535483866</v>
      </c>
      <c r="BK155" s="17">
        <f t="shared" si="3"/>
        <v>40.281361845515725</v>
      </c>
      <c r="BL155" s="16"/>
      <c r="BM155" s="50"/>
    </row>
    <row r="156" spans="1:65" s="12" customFormat="1" ht="15">
      <c r="A156" s="5"/>
      <c r="B156" s="8" t="s">
        <v>264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4.019163225806452</v>
      </c>
      <c r="I156" s="9">
        <v>107.78415458525805</v>
      </c>
      <c r="J156" s="9">
        <v>0</v>
      </c>
      <c r="K156" s="9">
        <v>0</v>
      </c>
      <c r="L156" s="10">
        <v>0.2565838866451613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4.239503828548388</v>
      </c>
      <c r="S156" s="9">
        <v>0</v>
      </c>
      <c r="T156" s="9">
        <v>0</v>
      </c>
      <c r="U156" s="9">
        <v>0</v>
      </c>
      <c r="V156" s="10">
        <v>0.02665739390322581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5.403391180806452</v>
      </c>
      <c r="AW156" s="9">
        <v>14.328056769586265</v>
      </c>
      <c r="AX156" s="9">
        <v>0</v>
      </c>
      <c r="AY156" s="9">
        <v>0</v>
      </c>
      <c r="AZ156" s="10">
        <v>0.4492529860000001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0.12701499722580642</v>
      </c>
      <c r="BG156" s="9">
        <v>41.0066351737742</v>
      </c>
      <c r="BH156" s="9">
        <v>0</v>
      </c>
      <c r="BI156" s="9">
        <v>0</v>
      </c>
      <c r="BJ156" s="10">
        <v>0.006048514967741935</v>
      </c>
      <c r="BK156" s="17">
        <f t="shared" si="3"/>
        <v>177.64646254252176</v>
      </c>
      <c r="BL156" s="16"/>
      <c r="BM156" s="50"/>
    </row>
    <row r="157" spans="1:65" s="12" customFormat="1" ht="15">
      <c r="A157" s="5"/>
      <c r="B157" s="8" t="s">
        <v>265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0.19174437419354837</v>
      </c>
      <c r="I157" s="9">
        <v>26.803047901838706</v>
      </c>
      <c r="J157" s="9">
        <v>0</v>
      </c>
      <c r="K157" s="9">
        <v>0</v>
      </c>
      <c r="L157" s="10">
        <v>0.08559288854838709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0.008870612258064516</v>
      </c>
      <c r="S157" s="9">
        <v>0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5.772377202774194</v>
      </c>
      <c r="AW157" s="9">
        <v>0.7201455378545393</v>
      </c>
      <c r="AX157" s="9">
        <v>0</v>
      </c>
      <c r="AY157" s="9">
        <v>0</v>
      </c>
      <c r="AZ157" s="10">
        <v>2.155455268548387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0.0341121570967742</v>
      </c>
      <c r="BG157" s="9">
        <v>11.573003561516128</v>
      </c>
      <c r="BH157" s="9">
        <v>0</v>
      </c>
      <c r="BI157" s="9">
        <v>0</v>
      </c>
      <c r="BJ157" s="10">
        <v>0.6392870922580646</v>
      </c>
      <c r="BK157" s="17">
        <f t="shared" si="3"/>
        <v>47.98363659688679</v>
      </c>
      <c r="BL157" s="16"/>
      <c r="BM157" s="50"/>
    </row>
    <row r="158" spans="1:65" s="12" customFormat="1" ht="15">
      <c r="A158" s="5"/>
      <c r="B158" s="8" t="s">
        <v>266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0.0899969215483871</v>
      </c>
      <c r="I158" s="9">
        <v>0</v>
      </c>
      <c r="J158" s="9">
        <v>0</v>
      </c>
      <c r="K158" s="9">
        <v>0</v>
      </c>
      <c r="L158" s="10">
        <v>0.2080526307096774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0.018857736451612903</v>
      </c>
      <c r="S158" s="9">
        <v>0</v>
      </c>
      <c r="T158" s="9">
        <v>0</v>
      </c>
      <c r="U158" s="9">
        <v>0</v>
      </c>
      <c r="V158" s="10">
        <v>0.005202134193548386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0.0006477187096774194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47.41352156564516</v>
      </c>
      <c r="AW158" s="9">
        <v>32.559348472682906</v>
      </c>
      <c r="AX158" s="9">
        <v>0</v>
      </c>
      <c r="AY158" s="9">
        <v>0</v>
      </c>
      <c r="AZ158" s="10">
        <v>50.296594241419356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2.5519721088709675</v>
      </c>
      <c r="BG158" s="9">
        <v>13.278233548387098</v>
      </c>
      <c r="BH158" s="9">
        <v>0</v>
      </c>
      <c r="BI158" s="9">
        <v>0</v>
      </c>
      <c r="BJ158" s="10">
        <v>0.43942252683870975</v>
      </c>
      <c r="BK158" s="17">
        <f t="shared" si="3"/>
        <v>146.86184960545708</v>
      </c>
      <c r="BL158" s="16"/>
      <c r="BM158" s="50"/>
    </row>
    <row r="159" spans="1:65" s="12" customFormat="1" ht="15">
      <c r="A159" s="5"/>
      <c r="B159" s="8" t="s">
        <v>267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0.02885646696774194</v>
      </c>
      <c r="I159" s="9">
        <v>0</v>
      </c>
      <c r="J159" s="9">
        <v>0</v>
      </c>
      <c r="K159" s="9">
        <v>0</v>
      </c>
      <c r="L159" s="10">
        <v>0.020143833903225807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0.012023527903225806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0.35105286219354837</v>
      </c>
      <c r="AW159" s="9">
        <v>0.5047489033773803</v>
      </c>
      <c r="AX159" s="9">
        <v>0</v>
      </c>
      <c r="AY159" s="9">
        <v>0</v>
      </c>
      <c r="AZ159" s="10">
        <v>1.808775794516129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0.01072591419354839</v>
      </c>
      <c r="BG159" s="9">
        <v>0</v>
      </c>
      <c r="BH159" s="9">
        <v>0</v>
      </c>
      <c r="BI159" s="9">
        <v>0</v>
      </c>
      <c r="BJ159" s="10">
        <v>1.2700744277419354</v>
      </c>
      <c r="BK159" s="17">
        <f t="shared" si="3"/>
        <v>4.006401730796735</v>
      </c>
      <c r="BL159" s="16"/>
      <c r="BM159" s="50"/>
    </row>
    <row r="160" spans="1:65" s="12" customFormat="1" ht="15">
      <c r="A160" s="5"/>
      <c r="B160" s="8" t="s">
        <v>121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6.840845217935484</v>
      </c>
      <c r="I160" s="9">
        <v>0.9803370967741936</v>
      </c>
      <c r="J160" s="9">
        <v>0</v>
      </c>
      <c r="K160" s="9">
        <v>0</v>
      </c>
      <c r="L160" s="10">
        <v>3.498621252419355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1.8227409889354838</v>
      </c>
      <c r="S160" s="9">
        <v>0.3921348387096774</v>
      </c>
      <c r="T160" s="9">
        <v>0</v>
      </c>
      <c r="U160" s="9">
        <v>0</v>
      </c>
      <c r="V160" s="10">
        <v>0.9407864525806452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56.49327995345161</v>
      </c>
      <c r="AW160" s="9">
        <v>20.50312154260333</v>
      </c>
      <c r="AX160" s="9">
        <v>0</v>
      </c>
      <c r="AY160" s="9">
        <v>0</v>
      </c>
      <c r="AZ160" s="10">
        <v>27.75068890129033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12.085029219354842</v>
      </c>
      <c r="BG160" s="9">
        <v>1.6904533923225804</v>
      </c>
      <c r="BH160" s="9">
        <v>0</v>
      </c>
      <c r="BI160" s="9">
        <v>0</v>
      </c>
      <c r="BJ160" s="10">
        <v>9.767816223741933</v>
      </c>
      <c r="BK160" s="17">
        <f t="shared" si="3"/>
        <v>142.76585508011948</v>
      </c>
      <c r="BL160" s="16"/>
      <c r="BM160" s="50"/>
    </row>
    <row r="161" spans="1:65" s="12" customFormat="1" ht="15">
      <c r="A161" s="5"/>
      <c r="B161" s="8" t="s">
        <v>268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0.08650975570967741</v>
      </c>
      <c r="I161" s="9">
        <v>8.084058838709678</v>
      </c>
      <c r="J161" s="9">
        <v>0</v>
      </c>
      <c r="K161" s="9">
        <v>0</v>
      </c>
      <c r="L161" s="10">
        <v>0.3929866210967742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2.1230345045806454</v>
      </c>
      <c r="AW161" s="9">
        <v>7.306779283949646</v>
      </c>
      <c r="AX161" s="9">
        <v>0</v>
      </c>
      <c r="AY161" s="9">
        <v>0</v>
      </c>
      <c r="AZ161" s="10">
        <v>1.5764129202258066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0.1612281393548387</v>
      </c>
      <c r="BG161" s="9">
        <v>0.08817163870967742</v>
      </c>
      <c r="BH161" s="9">
        <v>0</v>
      </c>
      <c r="BI161" s="9">
        <v>0</v>
      </c>
      <c r="BJ161" s="10">
        <v>0.7311822077741935</v>
      </c>
      <c r="BK161" s="17">
        <f t="shared" si="3"/>
        <v>20.55036391011094</v>
      </c>
      <c r="BL161" s="16"/>
      <c r="BM161" s="50"/>
    </row>
    <row r="162" spans="1:65" s="12" customFormat="1" ht="15">
      <c r="A162" s="5"/>
      <c r="B162" s="8" t="s">
        <v>122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0.04044057806451613</v>
      </c>
      <c r="I162" s="9">
        <v>0</v>
      </c>
      <c r="J162" s="9">
        <v>0</v>
      </c>
      <c r="K162" s="9">
        <v>0</v>
      </c>
      <c r="L162" s="10">
        <v>0.11437100983870968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0.017364348387096773</v>
      </c>
      <c r="S162" s="9">
        <v>0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0.41083855548387094</v>
      </c>
      <c r="AW162" s="9">
        <v>6.305735873834539</v>
      </c>
      <c r="AX162" s="9">
        <v>0</v>
      </c>
      <c r="AY162" s="9">
        <v>0</v>
      </c>
      <c r="AZ162" s="10">
        <v>2.9332431397741936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3.3279013921612903</v>
      </c>
      <c r="BG162" s="9">
        <v>0</v>
      </c>
      <c r="BH162" s="9">
        <v>0</v>
      </c>
      <c r="BI162" s="9">
        <v>0</v>
      </c>
      <c r="BJ162" s="10">
        <v>0</v>
      </c>
      <c r="BK162" s="17">
        <f t="shared" si="3"/>
        <v>13.149894897544216</v>
      </c>
      <c r="BL162" s="16"/>
      <c r="BM162" s="50"/>
    </row>
    <row r="163" spans="1:65" s="12" customFormat="1" ht="15">
      <c r="A163" s="5"/>
      <c r="B163" s="8" t="s">
        <v>123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0.5342735307096774</v>
      </c>
      <c r="I163" s="9">
        <v>0</v>
      </c>
      <c r="J163" s="9">
        <v>0</v>
      </c>
      <c r="K163" s="9">
        <v>0</v>
      </c>
      <c r="L163" s="10">
        <v>0.46758066374193546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0.10617350480645162</v>
      </c>
      <c r="S163" s="9">
        <v>0</v>
      </c>
      <c r="T163" s="9">
        <v>0</v>
      </c>
      <c r="U163" s="9">
        <v>0</v>
      </c>
      <c r="V163" s="10">
        <v>0.11467728890322582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0.006165613935483869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24.991251624258062</v>
      </c>
      <c r="AW163" s="9">
        <v>3.7635935109100487</v>
      </c>
      <c r="AX163" s="9">
        <v>0</v>
      </c>
      <c r="AY163" s="9">
        <v>0</v>
      </c>
      <c r="AZ163" s="10">
        <v>14.54103235816129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7.958147784870967</v>
      </c>
      <c r="BG163" s="9">
        <v>2.6653459016774197</v>
      </c>
      <c r="BH163" s="9">
        <v>0</v>
      </c>
      <c r="BI163" s="9">
        <v>0</v>
      </c>
      <c r="BJ163" s="10">
        <v>0.9215417692903225</v>
      </c>
      <c r="BK163" s="17">
        <f t="shared" si="3"/>
        <v>56.069783551264884</v>
      </c>
      <c r="BL163" s="16"/>
      <c r="BM163" s="50"/>
    </row>
    <row r="164" spans="1:65" s="12" customFormat="1" ht="15">
      <c r="A164" s="5"/>
      <c r="B164" s="8" t="s">
        <v>124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0.1452168341935484</v>
      </c>
      <c r="I164" s="9">
        <v>861.3963191738712</v>
      </c>
      <c r="J164" s="9">
        <v>0</v>
      </c>
      <c r="K164" s="9">
        <v>0</v>
      </c>
      <c r="L164" s="10">
        <v>1.607404334354839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0.015357037741935486</v>
      </c>
      <c r="S164" s="9">
        <v>423.4358378450968</v>
      </c>
      <c r="T164" s="9">
        <v>0</v>
      </c>
      <c r="U164" s="9">
        <v>0</v>
      </c>
      <c r="V164" s="10">
        <v>2.5992910251290318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590.5698580645161</v>
      </c>
      <c r="AS164" s="9">
        <v>0</v>
      </c>
      <c r="AT164" s="9">
        <v>0</v>
      </c>
      <c r="AU164" s="10">
        <v>0</v>
      </c>
      <c r="AV164" s="11">
        <v>0.8635630048387094</v>
      </c>
      <c r="AW164" s="9">
        <v>39.4718332573361</v>
      </c>
      <c r="AX164" s="9">
        <v>0</v>
      </c>
      <c r="AY164" s="9">
        <v>0</v>
      </c>
      <c r="AZ164" s="10">
        <v>8.981681621935483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0.033407562483870966</v>
      </c>
      <c r="BG164" s="9">
        <v>0</v>
      </c>
      <c r="BH164" s="9">
        <v>0</v>
      </c>
      <c r="BI164" s="9">
        <v>0</v>
      </c>
      <c r="BJ164" s="10">
        <v>0.07670907035483872</v>
      </c>
      <c r="BK164" s="17">
        <f t="shared" si="3"/>
        <v>1929.1964788318523</v>
      </c>
      <c r="BL164" s="16"/>
      <c r="BM164" s="50"/>
    </row>
    <row r="165" spans="1:65" s="12" customFormat="1" ht="15">
      <c r="A165" s="5"/>
      <c r="B165" s="8" t="s">
        <v>125</v>
      </c>
      <c r="C165" s="11">
        <v>0</v>
      </c>
      <c r="D165" s="9">
        <v>203.06873628722585</v>
      </c>
      <c r="E165" s="9">
        <v>0</v>
      </c>
      <c r="F165" s="9">
        <v>0</v>
      </c>
      <c r="G165" s="10">
        <v>122.62283268935485</v>
      </c>
      <c r="H165" s="11">
        <v>0.38089647958064515</v>
      </c>
      <c r="I165" s="9">
        <v>275.64104033322576</v>
      </c>
      <c r="J165" s="9">
        <v>0</v>
      </c>
      <c r="K165" s="9">
        <v>0</v>
      </c>
      <c r="L165" s="10">
        <v>0.04314186929032257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0.0005014781612903224</v>
      </c>
      <c r="S165" s="9">
        <v>0</v>
      </c>
      <c r="T165" s="9">
        <v>0</v>
      </c>
      <c r="U165" s="9">
        <v>0</v>
      </c>
      <c r="V165" s="10">
        <v>0.014161935483870966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0.5471876896774194</v>
      </c>
      <c r="AW165" s="9">
        <v>38.94342224706635</v>
      </c>
      <c r="AX165" s="9">
        <v>0</v>
      </c>
      <c r="AY165" s="9">
        <v>0</v>
      </c>
      <c r="AZ165" s="10">
        <v>2.6557729513548383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</v>
      </c>
      <c r="BG165" s="9">
        <v>1.364836620516129</v>
      </c>
      <c r="BH165" s="9">
        <v>1.4115574193548386</v>
      </c>
      <c r="BI165" s="9">
        <v>0</v>
      </c>
      <c r="BJ165" s="10">
        <v>0.405097217451613</v>
      </c>
      <c r="BK165" s="17">
        <f t="shared" si="3"/>
        <v>647.0991852177439</v>
      </c>
      <c r="BL165" s="16"/>
      <c r="BM165" s="50"/>
    </row>
    <row r="166" spans="1:65" s="12" customFormat="1" ht="15">
      <c r="A166" s="5"/>
      <c r="B166" s="8" t="s">
        <v>193</v>
      </c>
      <c r="C166" s="11">
        <v>0</v>
      </c>
      <c r="D166" s="9">
        <v>7.482668938709678</v>
      </c>
      <c r="E166" s="9">
        <v>0</v>
      </c>
      <c r="F166" s="9">
        <v>0</v>
      </c>
      <c r="G166" s="10">
        <v>0</v>
      </c>
      <c r="H166" s="11">
        <v>0.1314841809677419</v>
      </c>
      <c r="I166" s="9">
        <v>69.06992994016129</v>
      </c>
      <c r="J166" s="9">
        <v>0</v>
      </c>
      <c r="K166" s="9">
        <v>0</v>
      </c>
      <c r="L166" s="10">
        <v>0.15816219512903226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</v>
      </c>
      <c r="S166" s="9">
        <v>0</v>
      </c>
      <c r="T166" s="9">
        <v>0</v>
      </c>
      <c r="U166" s="9">
        <v>0</v>
      </c>
      <c r="V166" s="10">
        <v>0.004697702225806453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</v>
      </c>
      <c r="AW166" s="9">
        <v>6.821197498607699</v>
      </c>
      <c r="AX166" s="9">
        <v>0</v>
      </c>
      <c r="AY166" s="9">
        <v>0</v>
      </c>
      <c r="AZ166" s="10">
        <v>2.8687654907096776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</v>
      </c>
      <c r="BG166" s="9">
        <v>33.97192808258065</v>
      </c>
      <c r="BH166" s="9">
        <v>0</v>
      </c>
      <c r="BI166" s="9">
        <v>0</v>
      </c>
      <c r="BJ166" s="10">
        <v>0.7877822999999999</v>
      </c>
      <c r="BK166" s="17">
        <f t="shared" si="3"/>
        <v>121.29661632909159</v>
      </c>
      <c r="BL166" s="16"/>
      <c r="BM166" s="50"/>
    </row>
    <row r="167" spans="1:65" s="12" customFormat="1" ht="15">
      <c r="A167" s="5"/>
      <c r="B167" s="8" t="s">
        <v>126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0.017275689612903225</v>
      </c>
      <c r="I167" s="9">
        <v>14.120332211064518</v>
      </c>
      <c r="J167" s="9">
        <v>0</v>
      </c>
      <c r="K167" s="9">
        <v>0</v>
      </c>
      <c r="L167" s="10">
        <v>0.020452851032258062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1.6129032258064517E-05</v>
      </c>
      <c r="S167" s="9">
        <v>0</v>
      </c>
      <c r="T167" s="9">
        <v>0</v>
      </c>
      <c r="U167" s="9">
        <v>0</v>
      </c>
      <c r="V167" s="10">
        <v>1.2468222677741936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0.02049115629032258</v>
      </c>
      <c r="AW167" s="9">
        <v>1.7850204308291973</v>
      </c>
      <c r="AX167" s="9">
        <v>0</v>
      </c>
      <c r="AY167" s="9">
        <v>0</v>
      </c>
      <c r="AZ167" s="10">
        <v>1.0047161011935486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0.0007803862258064514</v>
      </c>
      <c r="BG167" s="9">
        <v>0.845024927</v>
      </c>
      <c r="BH167" s="9">
        <v>0</v>
      </c>
      <c r="BI167" s="9">
        <v>0</v>
      </c>
      <c r="BJ167" s="10">
        <v>0.4479786703870968</v>
      </c>
      <c r="BK167" s="17">
        <f t="shared" si="3"/>
        <v>19.508910820442104</v>
      </c>
      <c r="BL167" s="16"/>
      <c r="BM167" s="50"/>
    </row>
    <row r="168" spans="1:65" s="12" customFormat="1" ht="15">
      <c r="A168" s="5"/>
      <c r="B168" s="8" t="s">
        <v>127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10.739804999483871</v>
      </c>
      <c r="J168" s="9">
        <v>0</v>
      </c>
      <c r="K168" s="9">
        <v>0</v>
      </c>
      <c r="L168" s="10">
        <v>0.4130397143225807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0.008276517258064517</v>
      </c>
      <c r="S168" s="9">
        <v>0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8.421413632225805</v>
      </c>
      <c r="AW168" s="9">
        <v>0.2531586141941721</v>
      </c>
      <c r="AX168" s="9">
        <v>0</v>
      </c>
      <c r="AY168" s="9">
        <v>0</v>
      </c>
      <c r="AZ168" s="10">
        <v>5.979880345612902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0.0229459756451613</v>
      </c>
      <c r="BG168" s="9">
        <v>0</v>
      </c>
      <c r="BH168" s="9">
        <v>1.3785625806451614</v>
      </c>
      <c r="BI168" s="9">
        <v>0</v>
      </c>
      <c r="BJ168" s="10">
        <v>0.0797823203548387</v>
      </c>
      <c r="BK168" s="17">
        <f t="shared" si="3"/>
        <v>27.296864699742557</v>
      </c>
      <c r="BL168" s="16"/>
      <c r="BM168" s="50"/>
    </row>
    <row r="169" spans="1:65" s="12" customFormat="1" ht="15">
      <c r="A169" s="5"/>
      <c r="B169" s="8" t="s">
        <v>128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0.1937521511935484</v>
      </c>
      <c r="I169" s="9">
        <v>104.67038018312901</v>
      </c>
      <c r="J169" s="9">
        <v>0</v>
      </c>
      <c r="K169" s="9">
        <v>0</v>
      </c>
      <c r="L169" s="10">
        <v>0.08350573512903224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0.2768978178064517</v>
      </c>
      <c r="S169" s="9">
        <v>34.75474529135483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14.429795286032256</v>
      </c>
      <c r="AW169" s="9">
        <v>61.081908048284966</v>
      </c>
      <c r="AX169" s="9">
        <v>0</v>
      </c>
      <c r="AY169" s="9">
        <v>0</v>
      </c>
      <c r="AZ169" s="10">
        <v>12.907497872580642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1.7322987794516131</v>
      </c>
      <c r="BG169" s="9">
        <v>0.13749783870967744</v>
      </c>
      <c r="BH169" s="9">
        <v>0</v>
      </c>
      <c r="BI169" s="9">
        <v>0</v>
      </c>
      <c r="BJ169" s="10">
        <v>1.9292031751290313</v>
      </c>
      <c r="BK169" s="17">
        <f t="shared" si="3"/>
        <v>232.19748217880107</v>
      </c>
      <c r="BL169" s="16"/>
      <c r="BM169" s="50"/>
    </row>
    <row r="170" spans="1:65" s="12" customFormat="1" ht="15">
      <c r="A170" s="5"/>
      <c r="B170" s="8" t="s">
        <v>129</v>
      </c>
      <c r="C170" s="11">
        <v>0</v>
      </c>
      <c r="D170" s="9">
        <v>4.474655112387097</v>
      </c>
      <c r="E170" s="9">
        <v>0</v>
      </c>
      <c r="F170" s="9">
        <v>0</v>
      </c>
      <c r="G170" s="10">
        <v>0</v>
      </c>
      <c r="H170" s="11">
        <v>0.22786034074193545</v>
      </c>
      <c r="I170" s="9">
        <v>17.049735613225813</v>
      </c>
      <c r="J170" s="9">
        <v>0</v>
      </c>
      <c r="K170" s="9">
        <v>0</v>
      </c>
      <c r="L170" s="10">
        <v>0.0632152865483871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0.1749354301612903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3.6488246330825187</v>
      </c>
      <c r="AW170" s="9">
        <v>0</v>
      </c>
      <c r="AX170" s="9">
        <v>0</v>
      </c>
      <c r="AY170" s="9">
        <v>0</v>
      </c>
      <c r="AZ170" s="10">
        <v>0.05212005399999998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0.006184541935483872</v>
      </c>
      <c r="BG170" s="9">
        <v>8.517733099483873</v>
      </c>
      <c r="BH170" s="9">
        <v>0</v>
      </c>
      <c r="BI170" s="9">
        <v>0</v>
      </c>
      <c r="BJ170" s="10">
        <v>0</v>
      </c>
      <c r="BK170" s="17">
        <f t="shared" si="3"/>
        <v>34.2152641115664</v>
      </c>
      <c r="BL170" s="16"/>
      <c r="BM170" s="50"/>
    </row>
    <row r="171" spans="1:65" s="12" customFormat="1" ht="15">
      <c r="A171" s="5"/>
      <c r="B171" s="8" t="s">
        <v>130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</v>
      </c>
      <c r="I171" s="9">
        <v>143.64172829154842</v>
      </c>
      <c r="J171" s="9">
        <v>0</v>
      </c>
      <c r="K171" s="9">
        <v>0</v>
      </c>
      <c r="L171" s="10">
        <v>2.71127496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</v>
      </c>
      <c r="S171" s="9">
        <v>0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0.9076655321935485</v>
      </c>
      <c r="AW171" s="9">
        <v>26.44193891863099</v>
      </c>
      <c r="AX171" s="9">
        <v>0</v>
      </c>
      <c r="AY171" s="9">
        <v>0</v>
      </c>
      <c r="AZ171" s="10">
        <v>2.6191121902580647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0.00405393</v>
      </c>
      <c r="BG171" s="9">
        <v>42.30710226845161</v>
      </c>
      <c r="BH171" s="9">
        <v>0</v>
      </c>
      <c r="BI171" s="9">
        <v>0</v>
      </c>
      <c r="BJ171" s="10">
        <v>0.013136441193548383</v>
      </c>
      <c r="BK171" s="17">
        <f t="shared" si="3"/>
        <v>218.64601253227622</v>
      </c>
      <c r="BL171" s="16"/>
      <c r="BM171" s="50"/>
    </row>
    <row r="172" spans="1:65" s="12" customFormat="1" ht="15">
      <c r="A172" s="5"/>
      <c r="B172" s="8" t="s">
        <v>131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0.13662036580645162</v>
      </c>
      <c r="I172" s="9">
        <v>44.1234139046129</v>
      </c>
      <c r="J172" s="9">
        <v>0</v>
      </c>
      <c r="K172" s="9">
        <v>0</v>
      </c>
      <c r="L172" s="10">
        <v>0.041581905419354845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0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0.1254095731152875</v>
      </c>
      <c r="AW172" s="9">
        <v>0</v>
      </c>
      <c r="AX172" s="9">
        <v>0</v>
      </c>
      <c r="AY172" s="9">
        <v>0</v>
      </c>
      <c r="AZ172" s="10">
        <v>1.3156309261935484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1.2710740152258067</v>
      </c>
      <c r="BG172" s="9">
        <v>14.787305503677425</v>
      </c>
      <c r="BH172" s="9">
        <v>0</v>
      </c>
      <c r="BI172" s="9">
        <v>0</v>
      </c>
      <c r="BJ172" s="10">
        <v>0</v>
      </c>
      <c r="BK172" s="17">
        <f t="shared" si="3"/>
        <v>61.80103619405077</v>
      </c>
      <c r="BL172" s="16"/>
      <c r="BM172" s="50"/>
    </row>
    <row r="173" spans="1:65" s="12" customFormat="1" ht="15">
      <c r="A173" s="5"/>
      <c r="B173" s="8" t="s">
        <v>283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16.45831343258065</v>
      </c>
      <c r="I173" s="9">
        <v>0</v>
      </c>
      <c r="J173" s="9">
        <v>0</v>
      </c>
      <c r="K173" s="9">
        <v>0</v>
      </c>
      <c r="L173" s="10">
        <v>0.5607818229032258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2.2362667909354843</v>
      </c>
      <c r="S173" s="9">
        <v>0</v>
      </c>
      <c r="T173" s="9">
        <v>0</v>
      </c>
      <c r="U173" s="9">
        <v>0</v>
      </c>
      <c r="V173" s="10">
        <v>0.00536812235483871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119.39033452483872</v>
      </c>
      <c r="AW173" s="9">
        <v>30.923500806255436</v>
      </c>
      <c r="AX173" s="9">
        <v>0</v>
      </c>
      <c r="AY173" s="9">
        <v>0</v>
      </c>
      <c r="AZ173" s="10">
        <v>17.33890712567742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2.6155459637741933</v>
      </c>
      <c r="BG173" s="9">
        <v>5.33671824516129</v>
      </c>
      <c r="BH173" s="9">
        <v>1.1306606451612904</v>
      </c>
      <c r="BI173" s="9">
        <v>0</v>
      </c>
      <c r="BJ173" s="10">
        <v>2.5429084885483872</v>
      </c>
      <c r="BK173" s="17">
        <f t="shared" si="3"/>
        <v>198.53930596819094</v>
      </c>
      <c r="BL173" s="16"/>
      <c r="BM173" s="50"/>
    </row>
    <row r="174" spans="1:65" s="12" customFormat="1" ht="15">
      <c r="A174" s="5"/>
      <c r="B174" s="8" t="s">
        <v>282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0.3594390741935484</v>
      </c>
      <c r="I174" s="9">
        <v>83.85048387096775</v>
      </c>
      <c r="J174" s="9">
        <v>0</v>
      </c>
      <c r="K174" s="9">
        <v>0</v>
      </c>
      <c r="L174" s="10">
        <v>0.02347813548387097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1.1187126961935483</v>
      </c>
      <c r="S174" s="9">
        <v>32.98119032258064</v>
      </c>
      <c r="T174" s="9">
        <v>0</v>
      </c>
      <c r="U174" s="9">
        <v>0</v>
      </c>
      <c r="V174" s="10">
        <v>0.011180064516129032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0.008933073548387098</v>
      </c>
      <c r="AW174" s="9">
        <v>2.2332683871916315</v>
      </c>
      <c r="AX174" s="9">
        <v>0</v>
      </c>
      <c r="AY174" s="9">
        <v>0</v>
      </c>
      <c r="AZ174" s="10">
        <v>0.01116634193548387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1.1188674619354837</v>
      </c>
      <c r="BG174" s="9">
        <v>0</v>
      </c>
      <c r="BH174" s="9">
        <v>0</v>
      </c>
      <c r="BI174" s="9">
        <v>0</v>
      </c>
      <c r="BJ174" s="10">
        <v>0.01116634193548387</v>
      </c>
      <c r="BK174" s="17">
        <f t="shared" si="3"/>
        <v>121.72788577048195</v>
      </c>
      <c r="BL174" s="16"/>
      <c r="BM174" s="50"/>
    </row>
    <row r="175" spans="1:65" s="12" customFormat="1" ht="15">
      <c r="A175" s="5"/>
      <c r="B175" s="8" t="s">
        <v>284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0.16193878096774195</v>
      </c>
      <c r="I175" s="9">
        <v>168.4541995967742</v>
      </c>
      <c r="J175" s="9">
        <v>0</v>
      </c>
      <c r="K175" s="9">
        <v>0</v>
      </c>
      <c r="L175" s="10">
        <v>0.9441231404838709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</v>
      </c>
      <c r="S175" s="9">
        <v>55.68733870967742</v>
      </c>
      <c r="T175" s="9">
        <v>0</v>
      </c>
      <c r="U175" s="9">
        <v>0</v>
      </c>
      <c r="V175" s="10">
        <v>0.0016706201612903232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0.2903988153870365</v>
      </c>
      <c r="AW175" s="9">
        <v>0</v>
      </c>
      <c r="AX175" s="9">
        <v>0</v>
      </c>
      <c r="AY175" s="9">
        <v>0</v>
      </c>
      <c r="AZ175" s="10">
        <v>0.27491279999999996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0.000554259677419355</v>
      </c>
      <c r="BG175" s="9">
        <v>0</v>
      </c>
      <c r="BH175" s="9">
        <v>0</v>
      </c>
      <c r="BI175" s="9">
        <v>0</v>
      </c>
      <c r="BJ175" s="10">
        <v>0.08923580806451613</v>
      </c>
      <c r="BK175" s="17">
        <f t="shared" si="3"/>
        <v>225.90437253119353</v>
      </c>
      <c r="BL175" s="16"/>
      <c r="BM175" s="50"/>
    </row>
    <row r="176" spans="1:65" s="12" customFormat="1" ht="15">
      <c r="A176" s="5"/>
      <c r="B176" s="8" t="s">
        <v>285</v>
      </c>
      <c r="C176" s="11">
        <v>0</v>
      </c>
      <c r="D176" s="9">
        <v>62.427315452129015</v>
      </c>
      <c r="E176" s="9">
        <v>0</v>
      </c>
      <c r="F176" s="9">
        <v>0</v>
      </c>
      <c r="G176" s="10">
        <v>11.684928387096775</v>
      </c>
      <c r="H176" s="11">
        <v>1.6753961606451613</v>
      </c>
      <c r="I176" s="9">
        <v>200.31305806451613</v>
      </c>
      <c r="J176" s="9">
        <v>0</v>
      </c>
      <c r="K176" s="9">
        <v>0</v>
      </c>
      <c r="L176" s="10">
        <v>0.029045393419354838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0.0016692754838709676</v>
      </c>
      <c r="S176" s="9">
        <v>89.02802580645162</v>
      </c>
      <c r="T176" s="9">
        <v>0</v>
      </c>
      <c r="U176" s="9">
        <v>0</v>
      </c>
      <c r="V176" s="10">
        <v>0.0005675537096774192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0.10315349989313437</v>
      </c>
      <c r="AW176" s="9">
        <v>0</v>
      </c>
      <c r="AX176" s="9">
        <v>0</v>
      </c>
      <c r="AY176" s="9">
        <v>0</v>
      </c>
      <c r="AZ176" s="10">
        <v>0.022183548387096772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0.049912983870967736</v>
      </c>
      <c r="BG176" s="9">
        <v>0</v>
      </c>
      <c r="BH176" s="9">
        <v>0</v>
      </c>
      <c r="BI176" s="9">
        <v>0</v>
      </c>
      <c r="BJ176" s="10">
        <v>0.03826662096774194</v>
      </c>
      <c r="BK176" s="17">
        <f t="shared" si="3"/>
        <v>365.37352274657064</v>
      </c>
      <c r="BL176" s="16"/>
      <c r="BM176" s="50"/>
    </row>
    <row r="177" spans="1:65" s="12" customFormat="1" ht="15">
      <c r="A177" s="5"/>
      <c r="B177" s="8" t="s">
        <v>286</v>
      </c>
      <c r="C177" s="11">
        <v>0</v>
      </c>
      <c r="D177" s="9">
        <v>38.89575967741935</v>
      </c>
      <c r="E177" s="9">
        <v>0</v>
      </c>
      <c r="F177" s="9">
        <v>0</v>
      </c>
      <c r="G177" s="10">
        <v>0</v>
      </c>
      <c r="H177" s="11">
        <v>0.4725279147096774</v>
      </c>
      <c r="I177" s="9">
        <v>111.13074193548387</v>
      </c>
      <c r="J177" s="9">
        <v>0</v>
      </c>
      <c r="K177" s="9">
        <v>0</v>
      </c>
      <c r="L177" s="10">
        <v>0.37784452258064516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0.011858580354838713</v>
      </c>
      <c r="S177" s="9">
        <v>55.56537096774193</v>
      </c>
      <c r="T177" s="9">
        <v>0</v>
      </c>
      <c r="U177" s="9">
        <v>0</v>
      </c>
      <c r="V177" s="10">
        <v>0.006112190806451614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0.33507837177419353</v>
      </c>
      <c r="AW177" s="9">
        <v>11.080453534237886</v>
      </c>
      <c r="AX177" s="9">
        <v>0</v>
      </c>
      <c r="AY177" s="9">
        <v>0</v>
      </c>
      <c r="AZ177" s="10">
        <v>4.984636935483871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5.22052103216129</v>
      </c>
      <c r="BG177" s="9">
        <v>0.7753879677419355</v>
      </c>
      <c r="BH177" s="9">
        <v>0</v>
      </c>
      <c r="BI177" s="9">
        <v>0</v>
      </c>
      <c r="BJ177" s="10">
        <v>0.7753879677419355</v>
      </c>
      <c r="BK177" s="17">
        <f t="shared" si="3"/>
        <v>229.6316815982379</v>
      </c>
      <c r="BL177" s="16"/>
      <c r="BM177" s="50"/>
    </row>
    <row r="178" spans="1:65" s="12" customFormat="1" ht="15">
      <c r="A178" s="5"/>
      <c r="B178" s="8" t="s">
        <v>287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3.2099096053225806</v>
      </c>
      <c r="I178" s="9">
        <v>27.228876806451613</v>
      </c>
      <c r="J178" s="9">
        <v>5.696417741935484</v>
      </c>
      <c r="K178" s="9">
        <v>0</v>
      </c>
      <c r="L178" s="10">
        <v>0.5574903341935484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1.8116697819354841</v>
      </c>
      <c r="S178" s="9">
        <v>0.28512921932258073</v>
      </c>
      <c r="T178" s="9">
        <v>3.2469581129032257</v>
      </c>
      <c r="U178" s="9">
        <v>0</v>
      </c>
      <c r="V178" s="10">
        <v>0.16405683096774193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13.480060743000003</v>
      </c>
      <c r="AW178" s="9">
        <v>2.630623317204912</v>
      </c>
      <c r="AX178" s="9">
        <v>0</v>
      </c>
      <c r="AY178" s="9">
        <v>0</v>
      </c>
      <c r="AZ178" s="10">
        <v>9.554679132258066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9.420190720838708</v>
      </c>
      <c r="BG178" s="9">
        <v>0</v>
      </c>
      <c r="BH178" s="9">
        <v>0</v>
      </c>
      <c r="BI178" s="9">
        <v>0</v>
      </c>
      <c r="BJ178" s="10">
        <v>0.359004223967742</v>
      </c>
      <c r="BK178" s="17">
        <f t="shared" si="3"/>
        <v>77.6450665703017</v>
      </c>
      <c r="BL178" s="16"/>
      <c r="BM178" s="50"/>
    </row>
    <row r="179" spans="1:65" s="12" customFormat="1" ht="15">
      <c r="A179" s="5"/>
      <c r="B179" s="8" t="s">
        <v>288</v>
      </c>
      <c r="C179" s="11">
        <v>0</v>
      </c>
      <c r="D179" s="9">
        <v>38.84231129032258</v>
      </c>
      <c r="E179" s="9">
        <v>0</v>
      </c>
      <c r="F179" s="9">
        <v>0</v>
      </c>
      <c r="G179" s="10">
        <v>0</v>
      </c>
      <c r="H179" s="11">
        <v>0.2570251227096774</v>
      </c>
      <c r="I179" s="9">
        <v>377.5472657419355</v>
      </c>
      <c r="J179" s="9">
        <v>0</v>
      </c>
      <c r="K179" s="9">
        <v>0</v>
      </c>
      <c r="L179" s="10">
        <v>0.18644309419354838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</v>
      </c>
      <c r="S179" s="9">
        <v>138.72254032258064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0.0011065319354838707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1.1012205821935486</v>
      </c>
      <c r="AW179" s="9">
        <v>1.1618585322745492</v>
      </c>
      <c r="AX179" s="9">
        <v>0</v>
      </c>
      <c r="AY179" s="9">
        <v>0</v>
      </c>
      <c r="AZ179" s="10">
        <v>3.989931746419355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0.03374922403225806</v>
      </c>
      <c r="BG179" s="9">
        <v>0</v>
      </c>
      <c r="BH179" s="9">
        <v>0</v>
      </c>
      <c r="BI179" s="9">
        <v>0</v>
      </c>
      <c r="BJ179" s="10">
        <v>0.0005532659677419354</v>
      </c>
      <c r="BK179" s="17">
        <f t="shared" si="3"/>
        <v>561.8440054545648</v>
      </c>
      <c r="BL179" s="16"/>
      <c r="BM179" s="50"/>
    </row>
    <row r="180" spans="1:65" s="12" customFormat="1" ht="15">
      <c r="A180" s="5"/>
      <c r="B180" s="8" t="s">
        <v>289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0.689326231483871</v>
      </c>
      <c r="I180" s="9">
        <v>105.65183262903226</v>
      </c>
      <c r="J180" s="9">
        <v>0</v>
      </c>
      <c r="K180" s="9">
        <v>0</v>
      </c>
      <c r="L180" s="10">
        <v>0.021171715387096772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10.397418341935484</v>
      </c>
      <c r="S180" s="9">
        <v>38.79633709677419</v>
      </c>
      <c r="T180" s="9">
        <v>0</v>
      </c>
      <c r="U180" s="9">
        <v>0</v>
      </c>
      <c r="V180" s="10">
        <v>0.0009976200967741935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0.20849088967741936</v>
      </c>
      <c r="AW180" s="9">
        <v>3.701935870967742</v>
      </c>
      <c r="AX180" s="9">
        <v>0</v>
      </c>
      <c r="AY180" s="9">
        <v>0</v>
      </c>
      <c r="AZ180" s="10">
        <v>0.18288668258064517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1.1105807612903225</v>
      </c>
      <c r="BG180" s="9">
        <v>0</v>
      </c>
      <c r="BH180" s="9">
        <v>0</v>
      </c>
      <c r="BI180" s="9">
        <v>0</v>
      </c>
      <c r="BJ180" s="10">
        <v>1.0097997011612903</v>
      </c>
      <c r="BK180" s="17">
        <f t="shared" si="3"/>
        <v>161.7707775403871</v>
      </c>
      <c r="BL180" s="16"/>
      <c r="BM180" s="50"/>
    </row>
    <row r="181" spans="1:65" s="12" customFormat="1" ht="15">
      <c r="A181" s="5"/>
      <c r="B181" s="8" t="s">
        <v>290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16.82676357096775</v>
      </c>
      <c r="I181" s="9">
        <v>63.204338709677415</v>
      </c>
      <c r="J181" s="9">
        <v>0</v>
      </c>
      <c r="K181" s="9">
        <v>0</v>
      </c>
      <c r="L181" s="10">
        <v>0.03386001774193549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</v>
      </c>
      <c r="S181" s="9">
        <v>27.75411290322581</v>
      </c>
      <c r="T181" s="9">
        <v>0</v>
      </c>
      <c r="U181" s="9">
        <v>0</v>
      </c>
      <c r="V181" s="10">
        <v>0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0.0005534233870967744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0.3597252016129032</v>
      </c>
      <c r="AW181" s="9">
        <v>3.5972520161290324</v>
      </c>
      <c r="AX181" s="9">
        <v>0</v>
      </c>
      <c r="AY181" s="9">
        <v>0</v>
      </c>
      <c r="AZ181" s="10">
        <v>0.03431225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0.05534233870967742</v>
      </c>
      <c r="BG181" s="9">
        <v>0</v>
      </c>
      <c r="BH181" s="9">
        <v>0</v>
      </c>
      <c r="BI181" s="9">
        <v>0</v>
      </c>
      <c r="BJ181" s="10">
        <v>0.04482729435483871</v>
      </c>
      <c r="BK181" s="17">
        <f t="shared" si="3"/>
        <v>111.91108772580647</v>
      </c>
      <c r="BL181" s="16"/>
      <c r="BM181" s="50"/>
    </row>
    <row r="182" spans="1:65" s="12" customFormat="1" ht="15">
      <c r="A182" s="5"/>
      <c r="B182" s="8" t="s">
        <v>291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0.06074435293548387</v>
      </c>
      <c r="I182" s="9">
        <v>35.40654451612903</v>
      </c>
      <c r="J182" s="9">
        <v>0</v>
      </c>
      <c r="K182" s="9">
        <v>0</v>
      </c>
      <c r="L182" s="10">
        <v>2.9171120399999997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0.6362113467741936</v>
      </c>
      <c r="S182" s="9">
        <v>0</v>
      </c>
      <c r="T182" s="9">
        <v>0</v>
      </c>
      <c r="U182" s="9">
        <v>0</v>
      </c>
      <c r="V182" s="10">
        <v>11.064545161290322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0.1673541187710322</v>
      </c>
      <c r="AW182" s="9">
        <v>0</v>
      </c>
      <c r="AX182" s="9">
        <v>0</v>
      </c>
      <c r="AY182" s="9">
        <v>0</v>
      </c>
      <c r="AZ182" s="10">
        <v>0.036405312580645166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</v>
      </c>
      <c r="BG182" s="9">
        <v>0</v>
      </c>
      <c r="BH182" s="9">
        <v>0</v>
      </c>
      <c r="BI182" s="9">
        <v>0</v>
      </c>
      <c r="BJ182" s="10">
        <v>0</v>
      </c>
      <c r="BK182" s="17">
        <f t="shared" si="3"/>
        <v>50.28891684848072</v>
      </c>
      <c r="BL182" s="16"/>
      <c r="BM182" s="50"/>
    </row>
    <row r="183" spans="1:65" s="12" customFormat="1" ht="15">
      <c r="A183" s="5"/>
      <c r="B183" s="8" t="s">
        <v>292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3.515223549612903</v>
      </c>
      <c r="I183" s="9">
        <v>5.4281852753548385</v>
      </c>
      <c r="J183" s="9">
        <v>1.7001672580645162</v>
      </c>
      <c r="K183" s="9">
        <v>0</v>
      </c>
      <c r="L183" s="10">
        <v>9.217787657935483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5.193486314677419</v>
      </c>
      <c r="S183" s="9">
        <v>5.775706410870967</v>
      </c>
      <c r="T183" s="9">
        <v>3.1169733064516127</v>
      </c>
      <c r="U183" s="9">
        <v>0</v>
      </c>
      <c r="V183" s="10">
        <v>5.356060545387097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38.16038318564515</v>
      </c>
      <c r="AW183" s="9">
        <v>14.398841989049021</v>
      </c>
      <c r="AX183" s="9">
        <v>0</v>
      </c>
      <c r="AY183" s="9">
        <v>0</v>
      </c>
      <c r="AZ183" s="10">
        <v>22.80435938012903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26.257409914870966</v>
      </c>
      <c r="BG183" s="9">
        <v>9.996463109387097</v>
      </c>
      <c r="BH183" s="9">
        <v>0.05590708064516128</v>
      </c>
      <c r="BI183" s="9">
        <v>0</v>
      </c>
      <c r="BJ183" s="10">
        <v>5.968249942645161</v>
      </c>
      <c r="BK183" s="17">
        <f t="shared" si="3"/>
        <v>156.94520492072644</v>
      </c>
      <c r="BL183" s="16"/>
      <c r="BM183" s="50"/>
    </row>
    <row r="184" spans="1:65" s="12" customFormat="1" ht="15">
      <c r="A184" s="5"/>
      <c r="B184" s="8" t="s">
        <v>295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0.02571171535483871</v>
      </c>
      <c r="I184" s="9">
        <v>47.11975303225806</v>
      </c>
      <c r="J184" s="9">
        <v>0</v>
      </c>
      <c r="K184" s="9">
        <v>0</v>
      </c>
      <c r="L184" s="10">
        <v>0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1.2248928774193548</v>
      </c>
      <c r="S184" s="9">
        <v>1.1035070967741936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0.8527277500000001</v>
      </c>
      <c r="AW184" s="9">
        <v>26.40705290334839</v>
      </c>
      <c r="AX184" s="9">
        <v>0</v>
      </c>
      <c r="AY184" s="9">
        <v>0</v>
      </c>
      <c r="AZ184" s="10">
        <v>0.12651178916129036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2.200587741935484</v>
      </c>
      <c r="BG184" s="9">
        <v>0</v>
      </c>
      <c r="BH184" s="9">
        <v>0</v>
      </c>
      <c r="BI184" s="9">
        <v>0</v>
      </c>
      <c r="BJ184" s="10">
        <v>0.02200587741935484</v>
      </c>
      <c r="BK184" s="17">
        <f t="shared" si="3"/>
        <v>79.08275078367096</v>
      </c>
      <c r="BL184" s="16"/>
      <c r="BM184" s="50"/>
    </row>
    <row r="185" spans="1:65" s="12" customFormat="1" ht="15">
      <c r="A185" s="5"/>
      <c r="B185" s="8" t="s">
        <v>296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16.7784173912258</v>
      </c>
      <c r="I185" s="9">
        <v>12.318867059774194</v>
      </c>
      <c r="J185" s="9">
        <v>0</v>
      </c>
      <c r="K185" s="9">
        <v>0</v>
      </c>
      <c r="L185" s="10">
        <v>5.067070020225807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10.35580595264516</v>
      </c>
      <c r="S185" s="9">
        <v>21.831278340999997</v>
      </c>
      <c r="T185" s="9">
        <v>2.242722580645161</v>
      </c>
      <c r="U185" s="9">
        <v>0</v>
      </c>
      <c r="V185" s="10">
        <v>4.089147419516129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0.0016607032258064511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82.24268886412904</v>
      </c>
      <c r="AW185" s="9">
        <v>19.203891997723574</v>
      </c>
      <c r="AX185" s="9">
        <v>0</v>
      </c>
      <c r="AY185" s="9">
        <v>0</v>
      </c>
      <c r="AZ185" s="10">
        <v>29.86732511851613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35.89082405519355</v>
      </c>
      <c r="BG185" s="9">
        <v>4.03948937183871</v>
      </c>
      <c r="BH185" s="9">
        <v>0.027678387096774195</v>
      </c>
      <c r="BI185" s="9">
        <v>0</v>
      </c>
      <c r="BJ185" s="10">
        <v>12.683500384161293</v>
      </c>
      <c r="BK185" s="17">
        <f t="shared" si="3"/>
        <v>256.6403676469171</v>
      </c>
      <c r="BL185" s="16"/>
      <c r="BM185" s="50"/>
    </row>
    <row r="186" spans="1:65" s="12" customFormat="1" ht="15">
      <c r="A186" s="5"/>
      <c r="B186" s="8" t="s">
        <v>297</v>
      </c>
      <c r="C186" s="11">
        <v>0</v>
      </c>
      <c r="D186" s="9">
        <v>2.2033825806451612</v>
      </c>
      <c r="E186" s="9">
        <v>0</v>
      </c>
      <c r="F186" s="9">
        <v>0</v>
      </c>
      <c r="G186" s="10">
        <v>0</v>
      </c>
      <c r="H186" s="11">
        <v>0.22926195751612904</v>
      </c>
      <c r="I186" s="9">
        <v>57.259405161290324</v>
      </c>
      <c r="J186" s="9">
        <v>0</v>
      </c>
      <c r="K186" s="9">
        <v>0</v>
      </c>
      <c r="L186" s="10">
        <v>0.30461764177419354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0.44067651612903225</v>
      </c>
      <c r="S186" s="9">
        <v>19.83044322580645</v>
      </c>
      <c r="T186" s="9">
        <v>0</v>
      </c>
      <c r="U186" s="9">
        <v>0</v>
      </c>
      <c r="V186" s="10">
        <v>0.0043953483870967725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0.5027338843548388</v>
      </c>
      <c r="AW186" s="9">
        <v>3.516399483629014</v>
      </c>
      <c r="AX186" s="9">
        <v>0</v>
      </c>
      <c r="AY186" s="9">
        <v>0</v>
      </c>
      <c r="AZ186" s="10">
        <v>1.1812904516129032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2.772403701290323</v>
      </c>
      <c r="BG186" s="9">
        <v>0</v>
      </c>
      <c r="BH186" s="9">
        <v>0</v>
      </c>
      <c r="BI186" s="9">
        <v>0</v>
      </c>
      <c r="BJ186" s="10">
        <v>0.0010988748387096778</v>
      </c>
      <c r="BK186" s="17">
        <f t="shared" si="3"/>
        <v>88.24610882727418</v>
      </c>
      <c r="BL186" s="16"/>
      <c r="BM186" s="50"/>
    </row>
    <row r="187" spans="1:65" s="12" customFormat="1" ht="15">
      <c r="A187" s="5"/>
      <c r="B187" s="8" t="s">
        <v>298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69.36555749032259</v>
      </c>
      <c r="I187" s="9">
        <v>101.1057731231613</v>
      </c>
      <c r="J187" s="9">
        <v>0</v>
      </c>
      <c r="K187" s="9">
        <v>0</v>
      </c>
      <c r="L187" s="10">
        <v>0.4510785870967742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0.004395406451612903</v>
      </c>
      <c r="S187" s="9">
        <v>43.95406451612904</v>
      </c>
      <c r="T187" s="9">
        <v>0</v>
      </c>
      <c r="U187" s="9">
        <v>0</v>
      </c>
      <c r="V187" s="10">
        <v>0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1.5596644415806453</v>
      </c>
      <c r="AW187" s="9">
        <v>25.06095690580839</v>
      </c>
      <c r="AX187" s="9">
        <v>0</v>
      </c>
      <c r="AY187" s="9">
        <v>0</v>
      </c>
      <c r="AZ187" s="10">
        <v>0.4156567483870968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0.0010391419032258062</v>
      </c>
      <c r="BG187" s="9">
        <v>0</v>
      </c>
      <c r="BH187" s="9">
        <v>0</v>
      </c>
      <c r="BI187" s="9">
        <v>0</v>
      </c>
      <c r="BJ187" s="10">
        <v>0</v>
      </c>
      <c r="BK187" s="17">
        <f t="shared" si="3"/>
        <v>241.91818636084065</v>
      </c>
      <c r="BL187" s="16"/>
      <c r="BM187" s="50"/>
    </row>
    <row r="188" spans="1:65" s="12" customFormat="1" ht="15">
      <c r="A188" s="5"/>
      <c r="B188" s="8" t="s">
        <v>299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3.938122632</v>
      </c>
      <c r="I188" s="9">
        <v>13.367949677419356</v>
      </c>
      <c r="J188" s="9">
        <v>0</v>
      </c>
      <c r="K188" s="9">
        <v>0</v>
      </c>
      <c r="L188" s="10">
        <v>5.253653302548387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2.9754827990322585</v>
      </c>
      <c r="S188" s="9">
        <v>1.113995806451613</v>
      </c>
      <c r="T188" s="9">
        <v>0.28137055864516136</v>
      </c>
      <c r="U188" s="9">
        <v>0</v>
      </c>
      <c r="V188" s="10">
        <v>0.0785173830967742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21.218219040387094</v>
      </c>
      <c r="AW188" s="9">
        <v>10.46297387469663</v>
      </c>
      <c r="AX188" s="9">
        <v>0</v>
      </c>
      <c r="AY188" s="9">
        <v>0</v>
      </c>
      <c r="AZ188" s="10">
        <v>5.881184112806451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6.224441817096775</v>
      </c>
      <c r="BG188" s="9">
        <v>0.04412429677419354</v>
      </c>
      <c r="BH188" s="9">
        <v>0</v>
      </c>
      <c r="BI188" s="9">
        <v>0</v>
      </c>
      <c r="BJ188" s="10">
        <v>1.0164803936774194</v>
      </c>
      <c r="BK188" s="17">
        <f t="shared" si="3"/>
        <v>71.85651569463212</v>
      </c>
      <c r="BL188" s="16"/>
      <c r="BM188" s="50"/>
    </row>
    <row r="189" spans="1:65" s="12" customFormat="1" ht="15">
      <c r="A189" s="5"/>
      <c r="B189" s="8" t="s">
        <v>300</v>
      </c>
      <c r="C189" s="11">
        <v>0</v>
      </c>
      <c r="D189" s="9">
        <v>112.61275741935484</v>
      </c>
      <c r="E189" s="9">
        <v>0</v>
      </c>
      <c r="F189" s="9">
        <v>0</v>
      </c>
      <c r="G189" s="10">
        <v>0</v>
      </c>
      <c r="H189" s="11">
        <v>6.180800390709678</v>
      </c>
      <c r="I189" s="9">
        <v>197.5315231354839</v>
      </c>
      <c r="J189" s="9">
        <v>0</v>
      </c>
      <c r="K189" s="9">
        <v>0</v>
      </c>
      <c r="L189" s="10">
        <v>9.045975071225808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8.109758525806452</v>
      </c>
      <c r="S189" s="9">
        <v>6.559966451612903</v>
      </c>
      <c r="T189" s="9">
        <v>0</v>
      </c>
      <c r="U189" s="9">
        <v>0</v>
      </c>
      <c r="V189" s="10">
        <v>38.31020407741936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7.7027473893548395</v>
      </c>
      <c r="AW189" s="9">
        <v>7.8038802578010475</v>
      </c>
      <c r="AX189" s="9">
        <v>0</v>
      </c>
      <c r="AY189" s="9">
        <v>0</v>
      </c>
      <c r="AZ189" s="10">
        <v>2.0661291204516132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1.6249141926451613</v>
      </c>
      <c r="BG189" s="9">
        <v>0</v>
      </c>
      <c r="BH189" s="9">
        <v>0</v>
      </c>
      <c r="BI189" s="9">
        <v>0</v>
      </c>
      <c r="BJ189" s="10">
        <v>0.053651676774193545</v>
      </c>
      <c r="BK189" s="17">
        <f t="shared" si="3"/>
        <v>397.6023077086398</v>
      </c>
      <c r="BL189" s="16"/>
      <c r="BM189" s="50"/>
    </row>
    <row r="190" spans="1:65" s="12" customFormat="1" ht="15">
      <c r="A190" s="5"/>
      <c r="B190" s="8" t="s">
        <v>301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2.787896061645161</v>
      </c>
      <c r="I190" s="9">
        <v>4.394730322580645</v>
      </c>
      <c r="J190" s="9">
        <v>0</v>
      </c>
      <c r="K190" s="9">
        <v>0</v>
      </c>
      <c r="L190" s="10">
        <v>0.5294264491612904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0.7747006573870967</v>
      </c>
      <c r="S190" s="9">
        <v>0</v>
      </c>
      <c r="T190" s="9">
        <v>0.2746706451612903</v>
      </c>
      <c r="U190" s="9">
        <v>0</v>
      </c>
      <c r="V190" s="10">
        <v>0.7480961376129033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20.352441137806448</v>
      </c>
      <c r="AW190" s="9">
        <v>9.007614887609925</v>
      </c>
      <c r="AX190" s="9">
        <v>0</v>
      </c>
      <c r="AY190" s="9">
        <v>0</v>
      </c>
      <c r="AZ190" s="10">
        <v>10.399245060290324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9.56597059551613</v>
      </c>
      <c r="BG190" s="9">
        <v>1.5865655161290322</v>
      </c>
      <c r="BH190" s="9">
        <v>0</v>
      </c>
      <c r="BI190" s="9">
        <v>0</v>
      </c>
      <c r="BJ190" s="10">
        <v>3.3537983061290317</v>
      </c>
      <c r="BK190" s="17">
        <f t="shared" si="3"/>
        <v>63.77515577702928</v>
      </c>
      <c r="BL190" s="16"/>
      <c r="BM190" s="50"/>
    </row>
    <row r="191" spans="1:65" s="12" customFormat="1" ht="15">
      <c r="A191" s="5"/>
      <c r="B191" s="8" t="s">
        <v>302</v>
      </c>
      <c r="C191" s="11">
        <v>0</v>
      </c>
      <c r="D191" s="9">
        <v>5.417782258064516</v>
      </c>
      <c r="E191" s="9">
        <v>0</v>
      </c>
      <c r="F191" s="9">
        <v>0</v>
      </c>
      <c r="G191" s="10">
        <v>0</v>
      </c>
      <c r="H191" s="11">
        <v>0.07292334919354837</v>
      </c>
      <c r="I191" s="9">
        <v>23.83824193548387</v>
      </c>
      <c r="J191" s="9">
        <v>0</v>
      </c>
      <c r="K191" s="9">
        <v>0</v>
      </c>
      <c r="L191" s="10">
        <v>2.8860526088709677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10.836648072580646</v>
      </c>
      <c r="S191" s="9">
        <v>0</v>
      </c>
      <c r="T191" s="9">
        <v>0</v>
      </c>
      <c r="U191" s="9">
        <v>0</v>
      </c>
      <c r="V191" s="10">
        <v>0.0010835564516129038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0.1583776163096647</v>
      </c>
      <c r="AW191" s="9">
        <v>0</v>
      </c>
      <c r="AX191" s="9">
        <v>0</v>
      </c>
      <c r="AY191" s="9">
        <v>0</v>
      </c>
      <c r="AZ191" s="10">
        <v>0.28001776645161297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0.021568935999999997</v>
      </c>
      <c r="BG191" s="9">
        <v>0</v>
      </c>
      <c r="BH191" s="9">
        <v>0</v>
      </c>
      <c r="BI191" s="9">
        <v>0</v>
      </c>
      <c r="BJ191" s="10">
        <v>0.0005405748387096775</v>
      </c>
      <c r="BK191" s="17">
        <f t="shared" si="3"/>
        <v>43.51323667424515</v>
      </c>
      <c r="BL191" s="16"/>
      <c r="BM191" s="50"/>
    </row>
    <row r="192" spans="1:65" s="12" customFormat="1" ht="15">
      <c r="A192" s="5"/>
      <c r="B192" s="8" t="s">
        <v>305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7.710213773645161</v>
      </c>
      <c r="I192" s="9">
        <v>16.30689193548387</v>
      </c>
      <c r="J192" s="9">
        <v>0</v>
      </c>
      <c r="K192" s="9">
        <v>0</v>
      </c>
      <c r="L192" s="10">
        <v>14.728269777870965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10.015780188129034</v>
      </c>
      <c r="S192" s="9">
        <v>0.21742522580645163</v>
      </c>
      <c r="T192" s="9">
        <v>0</v>
      </c>
      <c r="U192" s="9">
        <v>0</v>
      </c>
      <c r="V192" s="10">
        <v>0.6657179788064516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26.97719722464516</v>
      </c>
      <c r="AW192" s="9">
        <v>14.201691265523847</v>
      </c>
      <c r="AX192" s="9">
        <v>0</v>
      </c>
      <c r="AY192" s="9">
        <v>0</v>
      </c>
      <c r="AZ192" s="10">
        <v>14.122804637290324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8.636156289419354</v>
      </c>
      <c r="BG192" s="9">
        <v>0</v>
      </c>
      <c r="BH192" s="9">
        <v>0</v>
      </c>
      <c r="BI192" s="9">
        <v>0</v>
      </c>
      <c r="BJ192" s="10">
        <v>2.397581018580645</v>
      </c>
      <c r="BK192" s="17">
        <f t="shared" si="3"/>
        <v>115.97972931520127</v>
      </c>
      <c r="BL192" s="16"/>
      <c r="BM192" s="50"/>
    </row>
    <row r="193" spans="1:65" s="12" customFormat="1" ht="15">
      <c r="A193" s="5"/>
      <c r="B193" s="8" t="s">
        <v>306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0.4545999625806451</v>
      </c>
      <c r="I193" s="9">
        <v>4.305025806451613</v>
      </c>
      <c r="J193" s="9">
        <v>0</v>
      </c>
      <c r="K193" s="9">
        <v>0</v>
      </c>
      <c r="L193" s="10">
        <v>0.011946446612903226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10.015104410483872</v>
      </c>
      <c r="S193" s="9">
        <v>0</v>
      </c>
      <c r="T193" s="9">
        <v>0</v>
      </c>
      <c r="U193" s="9">
        <v>0</v>
      </c>
      <c r="V193" s="10">
        <v>0.0009686308064516128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6.524257865881379</v>
      </c>
      <c r="AW193" s="9">
        <v>0</v>
      </c>
      <c r="AX193" s="9">
        <v>0</v>
      </c>
      <c r="AY193" s="9">
        <v>0</v>
      </c>
      <c r="AZ193" s="10">
        <v>0.14934808645161288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0.04439583754838709</v>
      </c>
      <c r="BG193" s="9">
        <v>0</v>
      </c>
      <c r="BH193" s="9">
        <v>0</v>
      </c>
      <c r="BI193" s="9">
        <v>0</v>
      </c>
      <c r="BJ193" s="10">
        <v>0.0010723632258064515</v>
      </c>
      <c r="BK193" s="17">
        <f t="shared" si="3"/>
        <v>21.506719410042667</v>
      </c>
      <c r="BL193" s="16"/>
      <c r="BM193" s="50"/>
    </row>
    <row r="194" spans="1:65" s="12" customFormat="1" ht="15">
      <c r="A194" s="5"/>
      <c r="B194" s="8" t="s">
        <v>307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15.107935312645157</v>
      </c>
      <c r="I194" s="9">
        <v>9.892027039483871</v>
      </c>
      <c r="J194" s="9">
        <v>0</v>
      </c>
      <c r="K194" s="9">
        <v>0</v>
      </c>
      <c r="L194" s="10">
        <v>2.588521281290322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0.001082610322580645</v>
      </c>
      <c r="S194" s="9">
        <v>0</v>
      </c>
      <c r="T194" s="9">
        <v>0</v>
      </c>
      <c r="U194" s="9">
        <v>0</v>
      </c>
      <c r="V194" s="10">
        <v>0.002598264774193548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130.689319046129</v>
      </c>
      <c r="AW194" s="9">
        <v>78.78611701866718</v>
      </c>
      <c r="AX194" s="9">
        <v>0</v>
      </c>
      <c r="AY194" s="9">
        <v>0</v>
      </c>
      <c r="AZ194" s="10">
        <v>38.00613205480645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11.348130382645163</v>
      </c>
      <c r="BG194" s="9">
        <v>8.970845481290322</v>
      </c>
      <c r="BH194" s="9">
        <v>0</v>
      </c>
      <c r="BI194" s="9">
        <v>0</v>
      </c>
      <c r="BJ194" s="10">
        <v>0.02250230035483871</v>
      </c>
      <c r="BK194" s="17">
        <f t="shared" si="3"/>
        <v>295.4152107924091</v>
      </c>
      <c r="BL194" s="16"/>
      <c r="BM194" s="50"/>
    </row>
    <row r="195" spans="1:65" s="12" customFormat="1" ht="15">
      <c r="A195" s="5"/>
      <c r="B195" s="8" t="s">
        <v>308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1.5907859837419356</v>
      </c>
      <c r="I195" s="9">
        <v>6.724959677419356</v>
      </c>
      <c r="J195" s="9">
        <v>0</v>
      </c>
      <c r="K195" s="9">
        <v>0</v>
      </c>
      <c r="L195" s="10">
        <v>0.7437503607419355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0.5205775060645161</v>
      </c>
      <c r="S195" s="9">
        <v>0.21519870967741936</v>
      </c>
      <c r="T195" s="9">
        <v>0</v>
      </c>
      <c r="U195" s="9">
        <v>0</v>
      </c>
      <c r="V195" s="10">
        <v>0.20162458716129034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0.2666183870967742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16.57483892625806</v>
      </c>
      <c r="AW195" s="9">
        <v>8.354764442353865</v>
      </c>
      <c r="AX195" s="9">
        <v>0</v>
      </c>
      <c r="AY195" s="9">
        <v>0</v>
      </c>
      <c r="AZ195" s="10">
        <v>8.701439021193549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2.373718550451613</v>
      </c>
      <c r="BG195" s="9">
        <v>0.5865604516129033</v>
      </c>
      <c r="BH195" s="9">
        <v>0</v>
      </c>
      <c r="BI195" s="9">
        <v>0</v>
      </c>
      <c r="BJ195" s="10">
        <v>1.829413391064516</v>
      </c>
      <c r="BK195" s="17">
        <f t="shared" si="3"/>
        <v>48.684249994837735</v>
      </c>
      <c r="BL195" s="16"/>
      <c r="BM195" s="50"/>
    </row>
    <row r="196" spans="1:65" s="12" customFormat="1" ht="15">
      <c r="A196" s="5"/>
      <c r="B196" s="8" t="s">
        <v>309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0.01687160796774194</v>
      </c>
      <c r="I196" s="9">
        <v>15.91661129032258</v>
      </c>
      <c r="J196" s="9">
        <v>0</v>
      </c>
      <c r="K196" s="9">
        <v>0</v>
      </c>
      <c r="L196" s="10">
        <v>0.03077211516129033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0.0010611074193548386</v>
      </c>
      <c r="S196" s="9">
        <v>0</v>
      </c>
      <c r="T196" s="9">
        <v>0</v>
      </c>
      <c r="U196" s="9">
        <v>0</v>
      </c>
      <c r="V196" s="10">
        <v>0.020161040967741933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0.13750157758064516</v>
      </c>
      <c r="AW196" s="9">
        <v>5.268259677419355</v>
      </c>
      <c r="AX196" s="9">
        <v>0</v>
      </c>
      <c r="AY196" s="9">
        <v>0</v>
      </c>
      <c r="AZ196" s="10">
        <v>0.04319972935483871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0.253403290483871</v>
      </c>
      <c r="BG196" s="9">
        <v>0</v>
      </c>
      <c r="BH196" s="9">
        <v>0</v>
      </c>
      <c r="BI196" s="9">
        <v>0</v>
      </c>
      <c r="BJ196" s="10">
        <v>0.016858430967741936</v>
      </c>
      <c r="BK196" s="17">
        <f t="shared" si="3"/>
        <v>21.70469986764516</v>
      </c>
      <c r="BL196" s="16"/>
      <c r="BM196" s="50"/>
    </row>
    <row r="197" spans="1:65" s="12" customFormat="1" ht="15">
      <c r="A197" s="5"/>
      <c r="B197" s="8" t="s">
        <v>314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0.6690914529032256</v>
      </c>
      <c r="I197" s="9">
        <v>6.503278870967741</v>
      </c>
      <c r="J197" s="9">
        <v>0</v>
      </c>
      <c r="K197" s="9">
        <v>0</v>
      </c>
      <c r="L197" s="10">
        <v>0.6706906127419354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0.2897145814193548</v>
      </c>
      <c r="S197" s="9">
        <v>0</v>
      </c>
      <c r="T197" s="9">
        <v>0</v>
      </c>
      <c r="U197" s="9">
        <v>0</v>
      </c>
      <c r="V197" s="10">
        <v>0.16844558387096772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16.31200459480645</v>
      </c>
      <c r="AW197" s="9">
        <v>7.02389066391955</v>
      </c>
      <c r="AX197" s="9">
        <v>0</v>
      </c>
      <c r="AY197" s="9">
        <v>0</v>
      </c>
      <c r="AZ197" s="10">
        <v>3.06455415316129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2.345163257258065</v>
      </c>
      <c r="BG197" s="9">
        <v>0.5290688709677419</v>
      </c>
      <c r="BH197" s="9">
        <v>0</v>
      </c>
      <c r="BI197" s="9">
        <v>0</v>
      </c>
      <c r="BJ197" s="10">
        <v>1.216984211548387</v>
      </c>
      <c r="BK197" s="17">
        <f t="shared" si="3"/>
        <v>38.79288685356471</v>
      </c>
      <c r="BL197" s="16"/>
      <c r="BM197" s="50"/>
    </row>
    <row r="198" spans="1:65" s="12" customFormat="1" ht="14.25" customHeight="1">
      <c r="A198" s="5"/>
      <c r="B198" s="8" t="s">
        <v>310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0.45179810200000003</v>
      </c>
      <c r="I198" s="9">
        <v>82.29858</v>
      </c>
      <c r="J198" s="9">
        <v>0</v>
      </c>
      <c r="K198" s="9">
        <v>0</v>
      </c>
      <c r="L198" s="10">
        <v>0.043787065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0.0052755499999999995</v>
      </c>
      <c r="S198" s="9">
        <v>0</v>
      </c>
      <c r="T198" s="9">
        <v>0</v>
      </c>
      <c r="U198" s="9">
        <v>0</v>
      </c>
      <c r="V198" s="10">
        <v>0.0105511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5.730525162129034</v>
      </c>
      <c r="AW198" s="9">
        <v>8.91774209678032</v>
      </c>
      <c r="AX198" s="9">
        <v>0</v>
      </c>
      <c r="AY198" s="9">
        <v>0</v>
      </c>
      <c r="AZ198" s="10">
        <v>2.1178063760645163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1.6045640897419355</v>
      </c>
      <c r="BG198" s="9">
        <v>0</v>
      </c>
      <c r="BH198" s="9">
        <v>0</v>
      </c>
      <c r="BI198" s="9">
        <v>0</v>
      </c>
      <c r="BJ198" s="10">
        <v>0.0010491461290322581</v>
      </c>
      <c r="BK198" s="17">
        <f t="shared" si="3"/>
        <v>101.18167868784484</v>
      </c>
      <c r="BL198" s="16"/>
      <c r="BM198" s="50"/>
    </row>
    <row r="199" spans="1:65" s="12" customFormat="1" ht="15">
      <c r="A199" s="5"/>
      <c r="B199" s="8" t="s">
        <v>315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17.60924106583871</v>
      </c>
      <c r="I199" s="9">
        <v>47.251553225806454</v>
      </c>
      <c r="J199" s="9">
        <v>0</v>
      </c>
      <c r="K199" s="9">
        <v>0</v>
      </c>
      <c r="L199" s="10">
        <v>0.8222820295806451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0.0010500345161290326</v>
      </c>
      <c r="S199" s="9">
        <v>0</v>
      </c>
      <c r="T199" s="9">
        <v>0</v>
      </c>
      <c r="U199" s="9">
        <v>0</v>
      </c>
      <c r="V199" s="10">
        <v>0.022960054548387097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5.417381279129032</v>
      </c>
      <c r="AW199" s="9">
        <v>18.623998962206567</v>
      </c>
      <c r="AX199" s="9">
        <v>0</v>
      </c>
      <c r="AY199" s="9">
        <v>0</v>
      </c>
      <c r="AZ199" s="10">
        <v>4.602087461935484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0.1471791797096774</v>
      </c>
      <c r="BG199" s="9">
        <v>0</v>
      </c>
      <c r="BH199" s="9">
        <v>0</v>
      </c>
      <c r="BI199" s="9">
        <v>0</v>
      </c>
      <c r="BJ199" s="10">
        <v>0.34896588629032266</v>
      </c>
      <c r="BK199" s="17">
        <f t="shared" si="3"/>
        <v>94.84669917956143</v>
      </c>
      <c r="BL199" s="16"/>
      <c r="BM199" s="50"/>
    </row>
    <row r="200" spans="1:65" s="12" customFormat="1" ht="15">
      <c r="A200" s="5"/>
      <c r="B200" s="8" t="s">
        <v>316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2.7563621196774193</v>
      </c>
      <c r="I200" s="9">
        <v>132.40167387096776</v>
      </c>
      <c r="J200" s="9">
        <v>0</v>
      </c>
      <c r="K200" s="9">
        <v>0</v>
      </c>
      <c r="L200" s="10">
        <v>1.4989103089354838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0.10435135877419355</v>
      </c>
      <c r="S200" s="9">
        <v>0</v>
      </c>
      <c r="T200" s="9">
        <v>0</v>
      </c>
      <c r="U200" s="9">
        <v>0</v>
      </c>
      <c r="V200" s="10">
        <v>2.877041273806452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2.7789503213548388</v>
      </c>
      <c r="AW200" s="9">
        <v>42.70427741960242</v>
      </c>
      <c r="AX200" s="9">
        <v>0</v>
      </c>
      <c r="AY200" s="9">
        <v>0</v>
      </c>
      <c r="AZ200" s="10">
        <v>3.2317906508387098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0.2010121584516129</v>
      </c>
      <c r="BG200" s="9">
        <v>0</v>
      </c>
      <c r="BH200" s="9">
        <v>0</v>
      </c>
      <c r="BI200" s="9">
        <v>0</v>
      </c>
      <c r="BJ200" s="10">
        <v>0.007290974193548388</v>
      </c>
      <c r="BK200" s="17">
        <f t="shared" si="3"/>
        <v>188.56166045660243</v>
      </c>
      <c r="BL200" s="16"/>
      <c r="BM200" s="50"/>
    </row>
    <row r="201" spans="1:65" s="12" customFormat="1" ht="15">
      <c r="A201" s="5"/>
      <c r="B201" s="8" t="s">
        <v>318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4.294532630548387</v>
      </c>
      <c r="I201" s="9">
        <v>0</v>
      </c>
      <c r="J201" s="9">
        <v>0</v>
      </c>
      <c r="K201" s="9">
        <v>0</v>
      </c>
      <c r="L201" s="10">
        <v>4.882338617677419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0.19690913096774193</v>
      </c>
      <c r="S201" s="9">
        <v>0</v>
      </c>
      <c r="T201" s="9">
        <v>0</v>
      </c>
      <c r="U201" s="9">
        <v>0</v>
      </c>
      <c r="V201" s="10">
        <v>5.691494335354839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18.927524622709676</v>
      </c>
      <c r="AW201" s="9">
        <v>13.877197214581644</v>
      </c>
      <c r="AX201" s="9">
        <v>0</v>
      </c>
      <c r="AY201" s="9">
        <v>0</v>
      </c>
      <c r="AZ201" s="10">
        <v>3.945097122290323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6.076336886096773</v>
      </c>
      <c r="BG201" s="9">
        <v>0</v>
      </c>
      <c r="BH201" s="9">
        <v>0</v>
      </c>
      <c r="BI201" s="9">
        <v>0</v>
      </c>
      <c r="BJ201" s="10">
        <v>0.3415707837741936</v>
      </c>
      <c r="BK201" s="17">
        <f t="shared" si="3"/>
        <v>58.233001344000996</v>
      </c>
      <c r="BL201" s="16"/>
      <c r="BM201" s="50"/>
    </row>
    <row r="202" spans="1:65" s="12" customFormat="1" ht="15">
      <c r="A202" s="5"/>
      <c r="B202" s="8" t="s">
        <v>200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1.5952390425806449</v>
      </c>
      <c r="I202" s="9">
        <v>9.308193541935484</v>
      </c>
      <c r="J202" s="9">
        <v>0</v>
      </c>
      <c r="K202" s="9">
        <v>0</v>
      </c>
      <c r="L202" s="10">
        <v>1.0444500142903226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5.334646238193546</v>
      </c>
      <c r="S202" s="9">
        <v>47.53461095967742</v>
      </c>
      <c r="T202" s="9">
        <v>0.19231804838709676</v>
      </c>
      <c r="U202" s="9">
        <v>0</v>
      </c>
      <c r="V202" s="10">
        <v>0.08808070583870967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0.025339793548387095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49.506221288354844</v>
      </c>
      <c r="AW202" s="9">
        <v>45.945603983762126</v>
      </c>
      <c r="AX202" s="9">
        <v>0</v>
      </c>
      <c r="AY202" s="9">
        <v>0</v>
      </c>
      <c r="AZ202" s="10">
        <v>19.45274608987097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11.319203894</v>
      </c>
      <c r="BG202" s="9">
        <v>4.1930896675806455</v>
      </c>
      <c r="BH202" s="9">
        <v>0</v>
      </c>
      <c r="BI202" s="9">
        <v>0</v>
      </c>
      <c r="BJ202" s="10">
        <v>10.763514869451614</v>
      </c>
      <c r="BK202" s="17">
        <f t="shared" si="3"/>
        <v>206.3032581374718</v>
      </c>
      <c r="BL202" s="16"/>
      <c r="BM202" s="50"/>
    </row>
    <row r="203" spans="1:65" s="12" customFormat="1" ht="15">
      <c r="A203" s="5"/>
      <c r="B203" s="8" t="s">
        <v>132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0.6201304940000003</v>
      </c>
      <c r="I203" s="9">
        <v>44.050853225806456</v>
      </c>
      <c r="J203" s="9">
        <v>0</v>
      </c>
      <c r="K203" s="9">
        <v>0</v>
      </c>
      <c r="L203" s="10">
        <v>9.065791453451613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0.39897487064516124</v>
      </c>
      <c r="S203" s="9">
        <v>0</v>
      </c>
      <c r="T203" s="9">
        <v>0</v>
      </c>
      <c r="U203" s="9">
        <v>0</v>
      </c>
      <c r="V203" s="10">
        <v>0.010446345193548388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1.492395801483871</v>
      </c>
      <c r="AW203" s="9">
        <v>38.8279555446973</v>
      </c>
      <c r="AX203" s="9">
        <v>0</v>
      </c>
      <c r="AY203" s="9">
        <v>0</v>
      </c>
      <c r="AZ203" s="10">
        <v>0.41973230219354835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0.07689014806451613</v>
      </c>
      <c r="BG203" s="9">
        <v>38.28815532258064</v>
      </c>
      <c r="BH203" s="9">
        <v>0</v>
      </c>
      <c r="BI203" s="9">
        <v>0</v>
      </c>
      <c r="BJ203" s="10">
        <v>34.96862399941936</v>
      </c>
      <c r="BK203" s="17">
        <f t="shared" si="3"/>
        <v>168.21994950753603</v>
      </c>
      <c r="BL203" s="16"/>
      <c r="BM203" s="50"/>
    </row>
    <row r="204" spans="1:65" s="12" customFormat="1" ht="15">
      <c r="A204" s="5"/>
      <c r="B204" s="8" t="s">
        <v>133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0.763438585483871</v>
      </c>
      <c r="I204" s="9">
        <v>0</v>
      </c>
      <c r="J204" s="9">
        <v>0</v>
      </c>
      <c r="K204" s="9">
        <v>0</v>
      </c>
      <c r="L204" s="10">
        <v>0.6543420972580644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0.5619094195483872</v>
      </c>
      <c r="S204" s="9">
        <v>0</v>
      </c>
      <c r="T204" s="9">
        <v>0</v>
      </c>
      <c r="U204" s="9">
        <v>0</v>
      </c>
      <c r="V204" s="10">
        <v>0.11218899806451615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0.024863490322580645</v>
      </c>
      <c r="AC204" s="9">
        <v>0</v>
      </c>
      <c r="AD204" s="9">
        <v>0</v>
      </c>
      <c r="AE204" s="9">
        <v>0</v>
      </c>
      <c r="AF204" s="10">
        <v>0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10.85969802716129</v>
      </c>
      <c r="AW204" s="9">
        <v>5.396990258450376</v>
      </c>
      <c r="AX204" s="9">
        <v>0</v>
      </c>
      <c r="AY204" s="9">
        <v>0</v>
      </c>
      <c r="AZ204" s="10">
        <v>8.193716403064517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3.4059079657419358</v>
      </c>
      <c r="BG204" s="9">
        <v>0.01902526687096774</v>
      </c>
      <c r="BH204" s="9">
        <v>0</v>
      </c>
      <c r="BI204" s="9">
        <v>0</v>
      </c>
      <c r="BJ204" s="10">
        <v>0.6307425210645161</v>
      </c>
      <c r="BK204" s="17">
        <f t="shared" si="3"/>
        <v>30.622823033031022</v>
      </c>
      <c r="BL204" s="16"/>
      <c r="BM204" s="50"/>
    </row>
    <row r="205" spans="1:65" s="12" customFormat="1" ht="15">
      <c r="A205" s="5"/>
      <c r="B205" s="8" t="s">
        <v>134</v>
      </c>
      <c r="C205" s="11">
        <v>0</v>
      </c>
      <c r="D205" s="9">
        <v>6.270235483870968</v>
      </c>
      <c r="E205" s="9">
        <v>0</v>
      </c>
      <c r="F205" s="9">
        <v>0</v>
      </c>
      <c r="G205" s="10">
        <v>0</v>
      </c>
      <c r="H205" s="11">
        <v>0.26460393741935484</v>
      </c>
      <c r="I205" s="9">
        <v>15.048565161290323</v>
      </c>
      <c r="J205" s="9">
        <v>0</v>
      </c>
      <c r="K205" s="9">
        <v>0</v>
      </c>
      <c r="L205" s="10">
        <v>0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0.12603173322580644</v>
      </c>
      <c r="S205" s="9">
        <v>0</v>
      </c>
      <c r="T205" s="9">
        <v>0</v>
      </c>
      <c r="U205" s="9">
        <v>0</v>
      </c>
      <c r="V205" s="10">
        <v>0.01968853941935484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0.009385265322580646</v>
      </c>
      <c r="AW205" s="9">
        <v>20.021899354838713</v>
      </c>
      <c r="AX205" s="9">
        <v>0</v>
      </c>
      <c r="AY205" s="9">
        <v>0</v>
      </c>
      <c r="AZ205" s="10">
        <v>0.08822149403225807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0.0325355864516129</v>
      </c>
      <c r="BG205" s="9">
        <v>18.77053064516129</v>
      </c>
      <c r="BH205" s="9">
        <v>0</v>
      </c>
      <c r="BI205" s="9">
        <v>0</v>
      </c>
      <c r="BJ205" s="10">
        <v>18.789301175806454</v>
      </c>
      <c r="BK205" s="17">
        <f t="shared" si="3"/>
        <v>79.44099837683872</v>
      </c>
      <c r="BL205" s="16"/>
      <c r="BM205" s="57"/>
    </row>
    <row r="206" spans="1:65" s="12" customFormat="1" ht="15">
      <c r="A206" s="5"/>
      <c r="B206" s="8" t="s">
        <v>135</v>
      </c>
      <c r="C206" s="11">
        <v>0</v>
      </c>
      <c r="D206" s="9">
        <v>8.196989048387097</v>
      </c>
      <c r="E206" s="9">
        <v>0</v>
      </c>
      <c r="F206" s="9">
        <v>0</v>
      </c>
      <c r="G206" s="10">
        <v>0</v>
      </c>
      <c r="H206" s="11">
        <v>0.04755505096774194</v>
      </c>
      <c r="I206" s="9">
        <v>16.26883322580645</v>
      </c>
      <c r="J206" s="9">
        <v>0</v>
      </c>
      <c r="K206" s="9">
        <v>0</v>
      </c>
      <c r="L206" s="10">
        <v>0.012514487096774194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0.1295249414516129</v>
      </c>
      <c r="S206" s="9">
        <v>0</v>
      </c>
      <c r="T206" s="9">
        <v>0</v>
      </c>
      <c r="U206" s="9">
        <v>0</v>
      </c>
      <c r="V206" s="10">
        <v>0.003754346129032259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1.4682122477096775</v>
      </c>
      <c r="AW206" s="9">
        <v>29.960616774281316</v>
      </c>
      <c r="AX206" s="9">
        <v>0</v>
      </c>
      <c r="AY206" s="9">
        <v>0</v>
      </c>
      <c r="AZ206" s="10">
        <v>0.10697188587096775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0.07877145493548388</v>
      </c>
      <c r="BG206" s="9">
        <v>18.72538548387097</v>
      </c>
      <c r="BH206" s="9">
        <v>0</v>
      </c>
      <c r="BI206" s="9">
        <v>0</v>
      </c>
      <c r="BJ206" s="10">
        <v>0.006241795161290323</v>
      </c>
      <c r="BK206" s="17">
        <f aca="true" t="shared" si="4" ref="BK206:BK214">SUM(C206:BJ206)</f>
        <v>75.0053707416684</v>
      </c>
      <c r="BL206" s="16"/>
      <c r="BM206" s="57"/>
    </row>
    <row r="207" spans="1:65" s="12" customFormat="1" ht="15">
      <c r="A207" s="5"/>
      <c r="B207" s="8" t="s">
        <v>136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0.33424292219354834</v>
      </c>
      <c r="I207" s="9">
        <v>90.53066741935484</v>
      </c>
      <c r="J207" s="9">
        <v>0</v>
      </c>
      <c r="K207" s="9">
        <v>0</v>
      </c>
      <c r="L207" s="10">
        <v>0.6682527416129034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0.39760601351612906</v>
      </c>
      <c r="S207" s="9">
        <v>0</v>
      </c>
      <c r="T207" s="9">
        <v>0</v>
      </c>
      <c r="U207" s="9">
        <v>0</v>
      </c>
      <c r="V207" s="10">
        <v>1.3331759536774193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0.555246674</v>
      </c>
      <c r="AW207" s="9">
        <v>7.493041424762365</v>
      </c>
      <c r="AX207" s="9">
        <v>0</v>
      </c>
      <c r="AY207" s="9">
        <v>0</v>
      </c>
      <c r="AZ207" s="10">
        <v>18.37502416135484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0.24749431151612902</v>
      </c>
      <c r="BG207" s="9">
        <v>40.835094193548386</v>
      </c>
      <c r="BH207" s="9">
        <v>0</v>
      </c>
      <c r="BI207" s="9">
        <v>0</v>
      </c>
      <c r="BJ207" s="10">
        <v>15.47736689832258</v>
      </c>
      <c r="BK207" s="17">
        <f t="shared" si="4"/>
        <v>176.24721271385917</v>
      </c>
      <c r="BL207" s="16"/>
      <c r="BM207" s="57"/>
    </row>
    <row r="208" spans="1:65" s="12" customFormat="1" ht="15">
      <c r="A208" s="5"/>
      <c r="B208" s="8" t="s">
        <v>137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1.6066690374838708</v>
      </c>
      <c r="I208" s="9">
        <v>7.8523316945161294</v>
      </c>
      <c r="J208" s="9">
        <v>0</v>
      </c>
      <c r="K208" s="9">
        <v>0</v>
      </c>
      <c r="L208" s="10">
        <v>0.36564001193548384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0.690270214516129</v>
      </c>
      <c r="S208" s="9">
        <v>10.714274516129032</v>
      </c>
      <c r="T208" s="9">
        <v>0</v>
      </c>
      <c r="U208" s="9">
        <v>0</v>
      </c>
      <c r="V208" s="10">
        <v>0.02869455129032258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0.06077016129032258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8.079740284129032</v>
      </c>
      <c r="AW208" s="9">
        <v>9.894719203078823</v>
      </c>
      <c r="AX208" s="9">
        <v>0</v>
      </c>
      <c r="AY208" s="9">
        <v>0</v>
      </c>
      <c r="AZ208" s="10">
        <v>2.528900779096775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0.8406315358064517</v>
      </c>
      <c r="BG208" s="9">
        <v>0</v>
      </c>
      <c r="BH208" s="9">
        <v>0</v>
      </c>
      <c r="BI208" s="9">
        <v>0</v>
      </c>
      <c r="BJ208" s="10">
        <v>0.9348992908387097</v>
      </c>
      <c r="BK208" s="17">
        <f t="shared" si="4"/>
        <v>43.59754128011107</v>
      </c>
      <c r="BL208" s="16"/>
      <c r="BM208" s="57"/>
    </row>
    <row r="209" spans="1:65" s="12" customFormat="1" ht="15">
      <c r="A209" s="5"/>
      <c r="B209" s="8" t="s">
        <v>138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0.2013883112258065</v>
      </c>
      <c r="I209" s="9">
        <v>262.73353709677417</v>
      </c>
      <c r="J209" s="9">
        <v>0</v>
      </c>
      <c r="K209" s="9">
        <v>0</v>
      </c>
      <c r="L209" s="10">
        <v>0.15446287948387097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0.0012220164516129034</v>
      </c>
      <c r="S209" s="9">
        <v>0</v>
      </c>
      <c r="T209" s="9">
        <v>0</v>
      </c>
      <c r="U209" s="9">
        <v>0</v>
      </c>
      <c r="V209" s="10">
        <v>0.11095909380645161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0.28962417880645164</v>
      </c>
      <c r="AW209" s="9">
        <v>9.755445161417594</v>
      </c>
      <c r="AX209" s="9">
        <v>0</v>
      </c>
      <c r="AY209" s="9">
        <v>0</v>
      </c>
      <c r="AZ209" s="10">
        <v>3.067254671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2.360817729032258</v>
      </c>
      <c r="BG209" s="9">
        <v>87.7990064516129</v>
      </c>
      <c r="BH209" s="9">
        <v>0</v>
      </c>
      <c r="BI209" s="9">
        <v>0</v>
      </c>
      <c r="BJ209" s="10">
        <v>0.005487437903225807</v>
      </c>
      <c r="BK209" s="17">
        <f t="shared" si="4"/>
        <v>366.4792050275143</v>
      </c>
      <c r="BL209" s="16"/>
      <c r="BM209" s="50"/>
    </row>
    <row r="210" spans="1:65" s="12" customFormat="1" ht="15">
      <c r="A210" s="5"/>
      <c r="B210" s="8" t="s">
        <v>139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0.8003673791935485</v>
      </c>
      <c r="I210" s="9">
        <v>0.1837109516129032</v>
      </c>
      <c r="J210" s="9">
        <v>0</v>
      </c>
      <c r="K210" s="9">
        <v>0</v>
      </c>
      <c r="L210" s="10">
        <v>0.520024467032258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0.03532057864516129</v>
      </c>
      <c r="S210" s="9">
        <v>1.6503367153225805</v>
      </c>
      <c r="T210" s="9">
        <v>0</v>
      </c>
      <c r="U210" s="9">
        <v>0</v>
      </c>
      <c r="V210" s="10">
        <v>0.3904470091612903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</v>
      </c>
      <c r="AC210" s="9">
        <v>0</v>
      </c>
      <c r="AD210" s="9">
        <v>0</v>
      </c>
      <c r="AE210" s="9">
        <v>0</v>
      </c>
      <c r="AF210" s="10">
        <v>0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15.82771111412903</v>
      </c>
      <c r="AW210" s="9">
        <v>12.596615152994048</v>
      </c>
      <c r="AX210" s="9">
        <v>0</v>
      </c>
      <c r="AY210" s="9">
        <v>0</v>
      </c>
      <c r="AZ210" s="10">
        <v>3.379917105612903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3.6950229489354838</v>
      </c>
      <c r="BG210" s="9">
        <v>0</v>
      </c>
      <c r="BH210" s="9">
        <v>0</v>
      </c>
      <c r="BI210" s="9">
        <v>0</v>
      </c>
      <c r="BJ210" s="10">
        <v>0.6981807454516129</v>
      </c>
      <c r="BK210" s="17">
        <f t="shared" si="4"/>
        <v>39.77765416809082</v>
      </c>
      <c r="BL210" s="16"/>
      <c r="BM210" s="57"/>
    </row>
    <row r="211" spans="1:65" s="12" customFormat="1" ht="15">
      <c r="A211" s="5"/>
      <c r="B211" s="8" t="s">
        <v>140</v>
      </c>
      <c r="C211" s="11">
        <v>0</v>
      </c>
      <c r="D211" s="9">
        <v>0.36347158064516133</v>
      </c>
      <c r="E211" s="9">
        <v>0</v>
      </c>
      <c r="F211" s="9">
        <v>0</v>
      </c>
      <c r="G211" s="10">
        <v>0</v>
      </c>
      <c r="H211" s="11">
        <v>1.2881432818064518</v>
      </c>
      <c r="I211" s="9">
        <v>18.173579032258065</v>
      </c>
      <c r="J211" s="9">
        <v>0</v>
      </c>
      <c r="K211" s="9">
        <v>0</v>
      </c>
      <c r="L211" s="10">
        <v>0.9452684240645164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0.0036347158064516127</v>
      </c>
      <c r="S211" s="9">
        <v>0</v>
      </c>
      <c r="T211" s="9">
        <v>0</v>
      </c>
      <c r="U211" s="9">
        <v>0</v>
      </c>
      <c r="V211" s="10">
        <v>0.043980061258064515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0.5931382696774193</v>
      </c>
      <c r="AW211" s="9">
        <v>0.6015845161968216</v>
      </c>
      <c r="AX211" s="9">
        <v>0</v>
      </c>
      <c r="AY211" s="9">
        <v>0</v>
      </c>
      <c r="AZ211" s="10">
        <v>0.17462869803225806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0.18528803096774196</v>
      </c>
      <c r="BG211" s="9">
        <v>0</v>
      </c>
      <c r="BH211" s="9">
        <v>0</v>
      </c>
      <c r="BI211" s="9">
        <v>0</v>
      </c>
      <c r="BJ211" s="10">
        <v>2.2499096211935488</v>
      </c>
      <c r="BK211" s="17">
        <f t="shared" si="4"/>
        <v>24.622626231906498</v>
      </c>
      <c r="BL211" s="16"/>
      <c r="BM211" s="57"/>
    </row>
    <row r="212" spans="1:65" s="12" customFormat="1" ht="15">
      <c r="A212" s="5"/>
      <c r="B212" s="8" t="s">
        <v>141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1.6165997269032262</v>
      </c>
      <c r="I212" s="9">
        <v>226.13141571354842</v>
      </c>
      <c r="J212" s="9">
        <v>0</v>
      </c>
      <c r="K212" s="9">
        <v>0</v>
      </c>
      <c r="L212" s="10">
        <v>0.8775183403548389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0.0024005425806451616</v>
      </c>
      <c r="S212" s="9">
        <v>6.001356451612903</v>
      </c>
      <c r="T212" s="9">
        <v>0</v>
      </c>
      <c r="U212" s="9">
        <v>0</v>
      </c>
      <c r="V212" s="10">
        <v>0.012002832903225813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</v>
      </c>
      <c r="AC212" s="9">
        <v>0</v>
      </c>
      <c r="AD212" s="9">
        <v>0</v>
      </c>
      <c r="AE212" s="9">
        <v>0</v>
      </c>
      <c r="AF212" s="10">
        <v>0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7.157940777774193</v>
      </c>
      <c r="AW212" s="9">
        <v>0.5960301614625013</v>
      </c>
      <c r="AX212" s="9">
        <v>0</v>
      </c>
      <c r="AY212" s="9">
        <v>0</v>
      </c>
      <c r="AZ212" s="10">
        <v>0.1583056108387097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0.01936502</v>
      </c>
      <c r="BG212" s="9">
        <v>0</v>
      </c>
      <c r="BH212" s="9">
        <v>0</v>
      </c>
      <c r="BI212" s="9">
        <v>0</v>
      </c>
      <c r="BJ212" s="10">
        <v>0.007748392096774194</v>
      </c>
      <c r="BK212" s="17">
        <f t="shared" si="4"/>
        <v>242.58068357007545</v>
      </c>
      <c r="BL212" s="16"/>
      <c r="BM212" s="50"/>
    </row>
    <row r="213" spans="1:65" s="12" customFormat="1" ht="15">
      <c r="A213" s="5"/>
      <c r="B213" s="8" t="s">
        <v>173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0.16428751083870974</v>
      </c>
      <c r="I213" s="9">
        <v>123.06606329032257</v>
      </c>
      <c r="J213" s="9">
        <v>0</v>
      </c>
      <c r="K213" s="9">
        <v>0</v>
      </c>
      <c r="L213" s="10">
        <v>0.26982398903225807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0.0023931174193548383</v>
      </c>
      <c r="S213" s="9">
        <v>19.144939354838712</v>
      </c>
      <c r="T213" s="9">
        <v>0</v>
      </c>
      <c r="U213" s="9">
        <v>0</v>
      </c>
      <c r="V213" s="10">
        <v>0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</v>
      </c>
      <c r="AC213" s="9">
        <v>0</v>
      </c>
      <c r="AD213" s="9">
        <v>0</v>
      </c>
      <c r="AE213" s="9">
        <v>0</v>
      </c>
      <c r="AF213" s="10">
        <v>0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0.6024048887096776</v>
      </c>
      <c r="AW213" s="9">
        <v>3.5786429032258065</v>
      </c>
      <c r="AX213" s="9">
        <v>0</v>
      </c>
      <c r="AY213" s="9">
        <v>0</v>
      </c>
      <c r="AZ213" s="10">
        <v>0.23988836261290322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0.09030108925806452</v>
      </c>
      <c r="BG213" s="9">
        <v>44.13659580645161</v>
      </c>
      <c r="BH213" s="9">
        <v>0</v>
      </c>
      <c r="BI213" s="9">
        <v>0</v>
      </c>
      <c r="BJ213" s="10">
        <v>0.007157285806451611</v>
      </c>
      <c r="BK213" s="17">
        <f t="shared" si="4"/>
        <v>191.30249759851614</v>
      </c>
      <c r="BL213" s="16"/>
      <c r="BM213" s="50"/>
    </row>
    <row r="214" spans="1:65" s="12" customFormat="1" ht="15">
      <c r="A214" s="5"/>
      <c r="B214" s="8" t="s">
        <v>178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0.9459106161290323</v>
      </c>
      <c r="I214" s="9">
        <v>256.61928387096776</v>
      </c>
      <c r="J214" s="9">
        <v>0</v>
      </c>
      <c r="K214" s="9">
        <v>0</v>
      </c>
      <c r="L214" s="10">
        <v>0.09321844683870967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0.002685550741935484</v>
      </c>
      <c r="S214" s="9">
        <v>16.710092903225807</v>
      </c>
      <c r="T214" s="9">
        <v>0</v>
      </c>
      <c r="U214" s="9">
        <v>0</v>
      </c>
      <c r="V214" s="10">
        <v>0.010742202580645161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0.005957179032258064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0.3651989034516129</v>
      </c>
      <c r="AW214" s="9">
        <v>0.4780336287447465</v>
      </c>
      <c r="AX214" s="9">
        <v>0</v>
      </c>
      <c r="AY214" s="9">
        <v>0</v>
      </c>
      <c r="AZ214" s="10">
        <v>0.07029471258064515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0.022637280322580642</v>
      </c>
      <c r="BG214" s="9">
        <v>83.4005064516129</v>
      </c>
      <c r="BH214" s="9">
        <v>0</v>
      </c>
      <c r="BI214" s="9">
        <v>0</v>
      </c>
      <c r="BJ214" s="10">
        <v>0.001787153709677419</v>
      </c>
      <c r="BK214" s="17">
        <f t="shared" si="4"/>
        <v>358.7263488999383</v>
      </c>
      <c r="BL214" s="16"/>
      <c r="BM214" s="50"/>
    </row>
    <row r="215" spans="1:65" s="21" customFormat="1" ht="15">
      <c r="A215" s="5"/>
      <c r="B215" s="15" t="s">
        <v>17</v>
      </c>
      <c r="C215" s="20">
        <f aca="true" t="shared" si="5" ref="C215:AH215">SUM(C20:C214)</f>
        <v>0</v>
      </c>
      <c r="D215" s="18">
        <f t="shared" si="5"/>
        <v>1082.8518530124518</v>
      </c>
      <c r="E215" s="18">
        <f t="shared" si="5"/>
        <v>0</v>
      </c>
      <c r="F215" s="18">
        <f t="shared" si="5"/>
        <v>0</v>
      </c>
      <c r="G215" s="19">
        <f t="shared" si="5"/>
        <v>134.30776107645164</v>
      </c>
      <c r="H215" s="20">
        <f t="shared" si="5"/>
        <v>421.69415216625794</v>
      </c>
      <c r="I215" s="18">
        <f t="shared" si="5"/>
        <v>8918.85036866087</v>
      </c>
      <c r="J215" s="18">
        <f t="shared" si="5"/>
        <v>13.987853225806452</v>
      </c>
      <c r="K215" s="18">
        <f t="shared" si="5"/>
        <v>0</v>
      </c>
      <c r="L215" s="19">
        <f t="shared" si="5"/>
        <v>312.4082459726129</v>
      </c>
      <c r="M215" s="20">
        <f t="shared" si="5"/>
        <v>0</v>
      </c>
      <c r="N215" s="18">
        <f t="shared" si="5"/>
        <v>0</v>
      </c>
      <c r="O215" s="18">
        <f t="shared" si="5"/>
        <v>0</v>
      </c>
      <c r="P215" s="18">
        <f t="shared" si="5"/>
        <v>0</v>
      </c>
      <c r="Q215" s="19">
        <f t="shared" si="5"/>
        <v>0</v>
      </c>
      <c r="R215" s="20">
        <f t="shared" si="5"/>
        <v>136.01443207832259</v>
      </c>
      <c r="S215" s="18">
        <f t="shared" si="5"/>
        <v>2279.607831309743</v>
      </c>
      <c r="T215" s="18">
        <f t="shared" si="5"/>
        <v>32.456292254612904</v>
      </c>
      <c r="U215" s="18">
        <f t="shared" si="5"/>
        <v>0</v>
      </c>
      <c r="V215" s="19">
        <f t="shared" si="5"/>
        <v>178.69197572358058</v>
      </c>
      <c r="W215" s="20">
        <f t="shared" si="5"/>
        <v>0</v>
      </c>
      <c r="X215" s="18">
        <f t="shared" si="5"/>
        <v>0</v>
      </c>
      <c r="Y215" s="18">
        <f t="shared" si="5"/>
        <v>0</v>
      </c>
      <c r="Z215" s="18">
        <f t="shared" si="5"/>
        <v>0</v>
      </c>
      <c r="AA215" s="19">
        <f t="shared" si="5"/>
        <v>0</v>
      </c>
      <c r="AB215" s="20">
        <f t="shared" si="5"/>
        <v>1.7212613008064517</v>
      </c>
      <c r="AC215" s="18">
        <f t="shared" si="5"/>
        <v>0</v>
      </c>
      <c r="AD215" s="18">
        <f t="shared" si="5"/>
        <v>0</v>
      </c>
      <c r="AE215" s="18">
        <f t="shared" si="5"/>
        <v>0</v>
      </c>
      <c r="AF215" s="19">
        <f t="shared" si="5"/>
        <v>2.668116739548387</v>
      </c>
      <c r="AG215" s="20">
        <f t="shared" si="5"/>
        <v>0</v>
      </c>
      <c r="AH215" s="18">
        <f t="shared" si="5"/>
        <v>0</v>
      </c>
      <c r="AI215" s="18">
        <f aca="true" t="shared" si="6" ref="AI215:BK215">SUM(AI20:AI214)</f>
        <v>0</v>
      </c>
      <c r="AJ215" s="18">
        <f t="shared" si="6"/>
        <v>0</v>
      </c>
      <c r="AK215" s="19">
        <f t="shared" si="6"/>
        <v>0</v>
      </c>
      <c r="AL215" s="20">
        <f t="shared" si="6"/>
        <v>0.082480645516129</v>
      </c>
      <c r="AM215" s="18">
        <f t="shared" si="6"/>
        <v>0</v>
      </c>
      <c r="AN215" s="18">
        <f t="shared" si="6"/>
        <v>0</v>
      </c>
      <c r="AO215" s="18">
        <f t="shared" si="6"/>
        <v>0</v>
      </c>
      <c r="AP215" s="19">
        <f t="shared" si="6"/>
        <v>0.02196799274193549</v>
      </c>
      <c r="AQ215" s="20">
        <f t="shared" si="6"/>
        <v>0</v>
      </c>
      <c r="AR215" s="18">
        <f t="shared" si="6"/>
        <v>590.5698580645161</v>
      </c>
      <c r="AS215" s="18">
        <f t="shared" si="6"/>
        <v>0.05989994838709677</v>
      </c>
      <c r="AT215" s="18">
        <f t="shared" si="6"/>
        <v>0</v>
      </c>
      <c r="AU215" s="19">
        <f t="shared" si="6"/>
        <v>0</v>
      </c>
      <c r="AV215" s="20">
        <f t="shared" si="6"/>
        <v>3854.9973649207827</v>
      </c>
      <c r="AW215" s="18">
        <f t="shared" si="6"/>
        <v>2110.7577231166547</v>
      </c>
      <c r="AX215" s="18">
        <f t="shared" si="6"/>
        <v>0.5304799341935484</v>
      </c>
      <c r="AY215" s="18">
        <f t="shared" si="6"/>
        <v>0</v>
      </c>
      <c r="AZ215" s="19">
        <f t="shared" si="6"/>
        <v>1938.8902199636768</v>
      </c>
      <c r="BA215" s="20">
        <f t="shared" si="6"/>
        <v>0</v>
      </c>
      <c r="BB215" s="18">
        <f t="shared" si="6"/>
        <v>0</v>
      </c>
      <c r="BC215" s="18">
        <f t="shared" si="6"/>
        <v>0</v>
      </c>
      <c r="BD215" s="18">
        <f t="shared" si="6"/>
        <v>0</v>
      </c>
      <c r="BE215" s="19">
        <f t="shared" si="6"/>
        <v>0</v>
      </c>
      <c r="BF215" s="20">
        <f t="shared" si="6"/>
        <v>663.6876722203227</v>
      </c>
      <c r="BG215" s="18">
        <f t="shared" si="6"/>
        <v>1403.1917366148066</v>
      </c>
      <c r="BH215" s="18">
        <f t="shared" si="6"/>
        <v>8.554152194354838</v>
      </c>
      <c r="BI215" s="18">
        <f t="shared" si="6"/>
        <v>0</v>
      </c>
      <c r="BJ215" s="19">
        <f t="shared" si="6"/>
        <v>418.06797056945175</v>
      </c>
      <c r="BK215" s="32">
        <f t="shared" si="6"/>
        <v>24504.671669706466</v>
      </c>
      <c r="BL215" s="16"/>
      <c r="BM215" s="56"/>
    </row>
    <row r="216" spans="3:64" ht="1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6"/>
    </row>
    <row r="217" spans="1:65" s="12" customFormat="1" ht="15">
      <c r="A217" s="5" t="s">
        <v>36</v>
      </c>
      <c r="B217" s="6" t="s">
        <v>37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4"/>
      <c r="BL217" s="16"/>
      <c r="BM217" s="57"/>
    </row>
    <row r="218" spans="1:65" s="12" customFormat="1" ht="15">
      <c r="A218" s="5"/>
      <c r="B218" s="8" t="s">
        <v>38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0</v>
      </c>
      <c r="I218" s="9">
        <v>0</v>
      </c>
      <c r="J218" s="9">
        <v>0</v>
      </c>
      <c r="K218" s="9">
        <v>0</v>
      </c>
      <c r="L218" s="10">
        <v>0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</v>
      </c>
      <c r="S218" s="9">
        <v>0</v>
      </c>
      <c r="T218" s="9">
        <v>0</v>
      </c>
      <c r="U218" s="9">
        <v>0</v>
      </c>
      <c r="V218" s="10">
        <v>0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</v>
      </c>
      <c r="AC218" s="9">
        <v>0</v>
      </c>
      <c r="AD218" s="9">
        <v>0</v>
      </c>
      <c r="AE218" s="9">
        <v>0</v>
      </c>
      <c r="AF218" s="10">
        <v>0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0</v>
      </c>
      <c r="AW218" s="9">
        <v>0</v>
      </c>
      <c r="AX218" s="9">
        <v>0</v>
      </c>
      <c r="AY218" s="9">
        <v>0</v>
      </c>
      <c r="AZ218" s="10">
        <v>0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0</v>
      </c>
      <c r="BG218" s="9">
        <v>0</v>
      </c>
      <c r="BH218" s="9">
        <v>0</v>
      </c>
      <c r="BI218" s="9">
        <v>0</v>
      </c>
      <c r="BJ218" s="10">
        <v>0</v>
      </c>
      <c r="BK218" s="17">
        <v>0</v>
      </c>
      <c r="BL218" s="16"/>
      <c r="BM218" s="50"/>
    </row>
    <row r="219" spans="1:65" s="21" customFormat="1" ht="15">
      <c r="A219" s="5"/>
      <c r="B219" s="15" t="s">
        <v>39</v>
      </c>
      <c r="C219" s="20">
        <v>0</v>
      </c>
      <c r="D219" s="18">
        <v>0</v>
      </c>
      <c r="E219" s="18">
        <v>0</v>
      </c>
      <c r="F219" s="18">
        <v>0</v>
      </c>
      <c r="G219" s="19">
        <v>0</v>
      </c>
      <c r="H219" s="20">
        <v>0</v>
      </c>
      <c r="I219" s="18">
        <v>0</v>
      </c>
      <c r="J219" s="18">
        <v>0</v>
      </c>
      <c r="K219" s="18">
        <v>0</v>
      </c>
      <c r="L219" s="19">
        <v>0</v>
      </c>
      <c r="M219" s="20">
        <v>0</v>
      </c>
      <c r="N219" s="18">
        <v>0</v>
      </c>
      <c r="O219" s="18">
        <v>0</v>
      </c>
      <c r="P219" s="18">
        <v>0</v>
      </c>
      <c r="Q219" s="19">
        <v>0</v>
      </c>
      <c r="R219" s="20">
        <v>0</v>
      </c>
      <c r="S219" s="18">
        <v>0</v>
      </c>
      <c r="T219" s="18">
        <v>0</v>
      </c>
      <c r="U219" s="18">
        <v>0</v>
      </c>
      <c r="V219" s="19">
        <v>0</v>
      </c>
      <c r="W219" s="20">
        <v>0</v>
      </c>
      <c r="X219" s="18">
        <v>0</v>
      </c>
      <c r="Y219" s="18">
        <v>0</v>
      </c>
      <c r="Z219" s="18">
        <v>0</v>
      </c>
      <c r="AA219" s="19">
        <v>0</v>
      </c>
      <c r="AB219" s="20">
        <v>0</v>
      </c>
      <c r="AC219" s="18">
        <v>0</v>
      </c>
      <c r="AD219" s="18">
        <v>0</v>
      </c>
      <c r="AE219" s="18">
        <v>0</v>
      </c>
      <c r="AF219" s="19">
        <v>0</v>
      </c>
      <c r="AG219" s="20">
        <v>0</v>
      </c>
      <c r="AH219" s="18">
        <v>0</v>
      </c>
      <c r="AI219" s="18">
        <v>0</v>
      </c>
      <c r="AJ219" s="18">
        <v>0</v>
      </c>
      <c r="AK219" s="19">
        <v>0</v>
      </c>
      <c r="AL219" s="20">
        <v>0</v>
      </c>
      <c r="AM219" s="18">
        <v>0</v>
      </c>
      <c r="AN219" s="18">
        <v>0</v>
      </c>
      <c r="AO219" s="18">
        <v>0</v>
      </c>
      <c r="AP219" s="19">
        <v>0</v>
      </c>
      <c r="AQ219" s="20">
        <v>0</v>
      </c>
      <c r="AR219" s="18">
        <v>0</v>
      </c>
      <c r="AS219" s="18">
        <v>0</v>
      </c>
      <c r="AT219" s="18">
        <v>0</v>
      </c>
      <c r="AU219" s="19">
        <v>0</v>
      </c>
      <c r="AV219" s="20">
        <v>0</v>
      </c>
      <c r="AW219" s="18">
        <v>0</v>
      </c>
      <c r="AX219" s="18">
        <v>0</v>
      </c>
      <c r="AY219" s="18">
        <v>0</v>
      </c>
      <c r="AZ219" s="19">
        <v>0</v>
      </c>
      <c r="BA219" s="20">
        <v>0</v>
      </c>
      <c r="BB219" s="18">
        <v>0</v>
      </c>
      <c r="BC219" s="18">
        <v>0</v>
      </c>
      <c r="BD219" s="18">
        <v>0</v>
      </c>
      <c r="BE219" s="19">
        <v>0</v>
      </c>
      <c r="BF219" s="20">
        <v>0</v>
      </c>
      <c r="BG219" s="18">
        <v>0</v>
      </c>
      <c r="BH219" s="18">
        <v>0</v>
      </c>
      <c r="BI219" s="18">
        <v>0</v>
      </c>
      <c r="BJ219" s="19">
        <v>0</v>
      </c>
      <c r="BK219" s="32">
        <v>0</v>
      </c>
      <c r="BL219" s="16"/>
      <c r="BM219" s="56"/>
    </row>
    <row r="220" spans="1:65" s="12" customFormat="1" ht="15">
      <c r="A220" s="5" t="s">
        <v>40</v>
      </c>
      <c r="B220" s="6" t="s">
        <v>41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4"/>
      <c r="BL220" s="16"/>
      <c r="BM220" s="57"/>
    </row>
    <row r="221" spans="1:65" s="12" customFormat="1" ht="15">
      <c r="A221" s="5"/>
      <c r="B221" s="8" t="s">
        <v>38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0</v>
      </c>
      <c r="I221" s="9">
        <v>0</v>
      </c>
      <c r="J221" s="9">
        <v>0</v>
      </c>
      <c r="K221" s="9">
        <v>0</v>
      </c>
      <c r="L221" s="10">
        <v>0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</v>
      </c>
      <c r="S221" s="9">
        <v>0</v>
      </c>
      <c r="T221" s="9">
        <v>0</v>
      </c>
      <c r="U221" s="9">
        <v>0</v>
      </c>
      <c r="V221" s="10">
        <v>0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</v>
      </c>
      <c r="AC221" s="9">
        <v>0</v>
      </c>
      <c r="AD221" s="9">
        <v>0</v>
      </c>
      <c r="AE221" s="9">
        <v>0</v>
      </c>
      <c r="AF221" s="10">
        <v>0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0</v>
      </c>
      <c r="AW221" s="9">
        <v>0</v>
      </c>
      <c r="AX221" s="9">
        <v>0</v>
      </c>
      <c r="AY221" s="9">
        <v>0</v>
      </c>
      <c r="AZ221" s="10">
        <v>0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0</v>
      </c>
      <c r="BG221" s="9">
        <v>0</v>
      </c>
      <c r="BH221" s="9">
        <v>0</v>
      </c>
      <c r="BI221" s="9">
        <v>0</v>
      </c>
      <c r="BJ221" s="10">
        <v>0</v>
      </c>
      <c r="BK221" s="17">
        <v>0</v>
      </c>
      <c r="BL221" s="16"/>
      <c r="BM221" s="50"/>
    </row>
    <row r="222" spans="1:65" s="21" customFormat="1" ht="15">
      <c r="A222" s="5"/>
      <c r="B222" s="15" t="s">
        <v>42</v>
      </c>
      <c r="C222" s="20">
        <v>0</v>
      </c>
      <c r="D222" s="18">
        <v>0</v>
      </c>
      <c r="E222" s="18">
        <v>0</v>
      </c>
      <c r="F222" s="18">
        <v>0</v>
      </c>
      <c r="G222" s="19">
        <v>0</v>
      </c>
      <c r="H222" s="20">
        <v>0</v>
      </c>
      <c r="I222" s="18">
        <v>0</v>
      </c>
      <c r="J222" s="18">
        <v>0</v>
      </c>
      <c r="K222" s="18">
        <v>0</v>
      </c>
      <c r="L222" s="19">
        <v>0</v>
      </c>
      <c r="M222" s="20">
        <v>0</v>
      </c>
      <c r="N222" s="18">
        <v>0</v>
      </c>
      <c r="O222" s="18">
        <v>0</v>
      </c>
      <c r="P222" s="18">
        <v>0</v>
      </c>
      <c r="Q222" s="19">
        <v>0</v>
      </c>
      <c r="R222" s="20">
        <v>0</v>
      </c>
      <c r="S222" s="18">
        <v>0</v>
      </c>
      <c r="T222" s="18">
        <v>0</v>
      </c>
      <c r="U222" s="18">
        <v>0</v>
      </c>
      <c r="V222" s="19">
        <v>0</v>
      </c>
      <c r="W222" s="20">
        <v>0</v>
      </c>
      <c r="X222" s="18">
        <v>0</v>
      </c>
      <c r="Y222" s="18">
        <v>0</v>
      </c>
      <c r="Z222" s="18">
        <v>0</v>
      </c>
      <c r="AA222" s="19">
        <v>0</v>
      </c>
      <c r="AB222" s="20">
        <v>0</v>
      </c>
      <c r="AC222" s="18">
        <v>0</v>
      </c>
      <c r="AD222" s="18">
        <v>0</v>
      </c>
      <c r="AE222" s="18">
        <v>0</v>
      </c>
      <c r="AF222" s="19">
        <v>0</v>
      </c>
      <c r="AG222" s="20">
        <v>0</v>
      </c>
      <c r="AH222" s="18">
        <v>0</v>
      </c>
      <c r="AI222" s="18">
        <v>0</v>
      </c>
      <c r="AJ222" s="18">
        <v>0</v>
      </c>
      <c r="AK222" s="19">
        <v>0</v>
      </c>
      <c r="AL222" s="20">
        <v>0</v>
      </c>
      <c r="AM222" s="18">
        <v>0</v>
      </c>
      <c r="AN222" s="18">
        <v>0</v>
      </c>
      <c r="AO222" s="18">
        <v>0</v>
      </c>
      <c r="AP222" s="19">
        <v>0</v>
      </c>
      <c r="AQ222" s="20">
        <v>0</v>
      </c>
      <c r="AR222" s="18">
        <v>0</v>
      </c>
      <c r="AS222" s="18">
        <v>0</v>
      </c>
      <c r="AT222" s="18">
        <v>0</v>
      </c>
      <c r="AU222" s="19">
        <v>0</v>
      </c>
      <c r="AV222" s="20">
        <v>0</v>
      </c>
      <c r="AW222" s="18">
        <v>0</v>
      </c>
      <c r="AX222" s="18">
        <v>0</v>
      </c>
      <c r="AY222" s="18">
        <v>0</v>
      </c>
      <c r="AZ222" s="19">
        <v>0</v>
      </c>
      <c r="BA222" s="20">
        <v>0</v>
      </c>
      <c r="BB222" s="18">
        <v>0</v>
      </c>
      <c r="BC222" s="18">
        <v>0</v>
      </c>
      <c r="BD222" s="18">
        <v>0</v>
      </c>
      <c r="BE222" s="19">
        <v>0</v>
      </c>
      <c r="BF222" s="20">
        <v>0</v>
      </c>
      <c r="BG222" s="18">
        <v>0</v>
      </c>
      <c r="BH222" s="18">
        <v>0</v>
      </c>
      <c r="BI222" s="18">
        <v>0</v>
      </c>
      <c r="BJ222" s="19">
        <v>0</v>
      </c>
      <c r="BK222" s="32">
        <v>0</v>
      </c>
      <c r="BL222" s="16"/>
      <c r="BM222" s="56"/>
    </row>
    <row r="223" spans="1:65" s="21" customFormat="1" ht="15">
      <c r="A223" s="5" t="s">
        <v>18</v>
      </c>
      <c r="B223" s="27" t="s">
        <v>19</v>
      </c>
      <c r="C223" s="20"/>
      <c r="D223" s="18"/>
      <c r="E223" s="18"/>
      <c r="F223" s="18"/>
      <c r="G223" s="19"/>
      <c r="H223" s="20"/>
      <c r="I223" s="18"/>
      <c r="J223" s="18"/>
      <c r="K223" s="18"/>
      <c r="L223" s="19"/>
      <c r="M223" s="20"/>
      <c r="N223" s="18"/>
      <c r="O223" s="18"/>
      <c r="P223" s="18"/>
      <c r="Q223" s="19"/>
      <c r="R223" s="20"/>
      <c r="S223" s="18"/>
      <c r="T223" s="18"/>
      <c r="U223" s="18"/>
      <c r="V223" s="19"/>
      <c r="W223" s="20"/>
      <c r="X223" s="18"/>
      <c r="Y223" s="18"/>
      <c r="Z223" s="18"/>
      <c r="AA223" s="19"/>
      <c r="AB223" s="20"/>
      <c r="AC223" s="18"/>
      <c r="AD223" s="18"/>
      <c r="AE223" s="18"/>
      <c r="AF223" s="19"/>
      <c r="AG223" s="20"/>
      <c r="AH223" s="18"/>
      <c r="AI223" s="18"/>
      <c r="AJ223" s="18"/>
      <c r="AK223" s="19"/>
      <c r="AL223" s="20"/>
      <c r="AM223" s="18"/>
      <c r="AN223" s="18"/>
      <c r="AO223" s="18"/>
      <c r="AP223" s="19"/>
      <c r="AQ223" s="20"/>
      <c r="AR223" s="18"/>
      <c r="AS223" s="18"/>
      <c r="AT223" s="18"/>
      <c r="AU223" s="19"/>
      <c r="AV223" s="20"/>
      <c r="AW223" s="18"/>
      <c r="AX223" s="18"/>
      <c r="AY223" s="18"/>
      <c r="AZ223" s="19"/>
      <c r="BA223" s="20"/>
      <c r="BB223" s="18"/>
      <c r="BC223" s="18"/>
      <c r="BD223" s="18"/>
      <c r="BE223" s="19"/>
      <c r="BF223" s="20"/>
      <c r="BG223" s="18"/>
      <c r="BH223" s="18"/>
      <c r="BI223" s="18"/>
      <c r="BJ223" s="19"/>
      <c r="BK223" s="32"/>
      <c r="BL223" s="16"/>
      <c r="BM223" s="56"/>
    </row>
    <row r="224" spans="1:65" s="12" customFormat="1" ht="15">
      <c r="A224" s="5"/>
      <c r="B224" s="8" t="s">
        <v>189</v>
      </c>
      <c r="C224" s="11">
        <v>0</v>
      </c>
      <c r="D224" s="9">
        <v>561.6474877049354</v>
      </c>
      <c r="E224" s="9">
        <v>0</v>
      </c>
      <c r="F224" s="9">
        <v>0</v>
      </c>
      <c r="G224" s="10">
        <v>23.91024070280645</v>
      </c>
      <c r="H224" s="11">
        <v>133.67828775112903</v>
      </c>
      <c r="I224" s="9">
        <v>3323.5147590431616</v>
      </c>
      <c r="J224" s="9">
        <v>357.11053324529036</v>
      </c>
      <c r="K224" s="9">
        <v>0</v>
      </c>
      <c r="L224" s="10">
        <v>13.699217216193546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32.08809488416129</v>
      </c>
      <c r="S224" s="9">
        <v>40.76857065487098</v>
      </c>
      <c r="T224" s="9">
        <v>104.5527379682903</v>
      </c>
      <c r="U224" s="9">
        <v>0</v>
      </c>
      <c r="V224" s="10">
        <v>4.013424374612904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0.03148517419354839</v>
      </c>
      <c r="AC224" s="9">
        <v>0</v>
      </c>
      <c r="AD224" s="9">
        <v>0</v>
      </c>
      <c r="AE224" s="9">
        <v>0</v>
      </c>
      <c r="AF224" s="10">
        <v>0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</v>
      </c>
      <c r="AM224" s="9">
        <v>0</v>
      </c>
      <c r="AN224" s="9">
        <v>0.5784401239032259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57.40729631196772</v>
      </c>
      <c r="AW224" s="9">
        <v>828.4278318102454</v>
      </c>
      <c r="AX224" s="9">
        <v>0</v>
      </c>
      <c r="AY224" s="9">
        <v>0</v>
      </c>
      <c r="AZ224" s="10">
        <v>65.47188089690322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15.908828635580644</v>
      </c>
      <c r="BG224" s="9">
        <v>18.851053831870964</v>
      </c>
      <c r="BH224" s="9">
        <v>7.600796520903227</v>
      </c>
      <c r="BI224" s="9">
        <v>0</v>
      </c>
      <c r="BJ224" s="10">
        <v>5.009057091806451</v>
      </c>
      <c r="BK224" s="17">
        <f aca="true" t="shared" si="7" ref="BK224:BK234">SUM(C224:BJ224)</f>
        <v>5594.270023942825</v>
      </c>
      <c r="BL224" s="16"/>
      <c r="BM224" s="50"/>
    </row>
    <row r="225" spans="1:65" s="12" customFormat="1" ht="15">
      <c r="A225" s="5"/>
      <c r="B225" s="8" t="s">
        <v>142</v>
      </c>
      <c r="C225" s="11">
        <v>0</v>
      </c>
      <c r="D225" s="9">
        <v>0.6671524193548387</v>
      </c>
      <c r="E225" s="9">
        <v>0</v>
      </c>
      <c r="F225" s="9">
        <v>0</v>
      </c>
      <c r="G225" s="10">
        <v>0</v>
      </c>
      <c r="H225" s="11">
        <v>189.1918911389032</v>
      </c>
      <c r="I225" s="9">
        <v>702.3394372940645</v>
      </c>
      <c r="J225" s="9">
        <v>0.20758667019354843</v>
      </c>
      <c r="K225" s="9">
        <v>0</v>
      </c>
      <c r="L225" s="10">
        <v>59.653899990612885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45.34647566929033</v>
      </c>
      <c r="S225" s="9">
        <v>69.50013832283871</v>
      </c>
      <c r="T225" s="9">
        <v>64.99797026329031</v>
      </c>
      <c r="U225" s="9">
        <v>0</v>
      </c>
      <c r="V225" s="10">
        <v>23.087569852709674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1.1323870013225805</v>
      </c>
      <c r="AC225" s="9">
        <v>0.8559964269354837</v>
      </c>
      <c r="AD225" s="9">
        <v>1.7011543884193547</v>
      </c>
      <c r="AE225" s="9">
        <v>0</v>
      </c>
      <c r="AF225" s="10">
        <v>0.05893265112903226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0.6528257528064515</v>
      </c>
      <c r="AV225" s="11">
        <v>1424.6262823395482</v>
      </c>
      <c r="AW225" s="9">
        <v>1134.686254396956</v>
      </c>
      <c r="AX225" s="9">
        <v>11.988060921870968</v>
      </c>
      <c r="AY225" s="9">
        <v>0</v>
      </c>
      <c r="AZ225" s="10">
        <v>596.5273918251935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275.07829334358064</v>
      </c>
      <c r="BG225" s="9">
        <v>130.6316522806129</v>
      </c>
      <c r="BH225" s="9">
        <v>13.58034947787097</v>
      </c>
      <c r="BI225" s="9">
        <v>0</v>
      </c>
      <c r="BJ225" s="10">
        <v>84.76221501635482</v>
      </c>
      <c r="BK225" s="17">
        <f t="shared" si="7"/>
        <v>4831.273917443858</v>
      </c>
      <c r="BL225" s="16"/>
      <c r="BM225" s="50"/>
    </row>
    <row r="226" spans="1:65" s="12" customFormat="1" ht="15">
      <c r="A226" s="5"/>
      <c r="B226" s="8" t="s">
        <v>143</v>
      </c>
      <c r="C226" s="11">
        <v>0</v>
      </c>
      <c r="D226" s="9">
        <v>140.21110152699998</v>
      </c>
      <c r="E226" s="9">
        <v>0</v>
      </c>
      <c r="F226" s="9">
        <v>0</v>
      </c>
      <c r="G226" s="10">
        <v>0</v>
      </c>
      <c r="H226" s="11">
        <v>37.11304967551614</v>
      </c>
      <c r="I226" s="9">
        <v>4164.52869942242</v>
      </c>
      <c r="J226" s="9">
        <v>0</v>
      </c>
      <c r="K226" s="9">
        <v>0</v>
      </c>
      <c r="L226" s="10">
        <v>54.3204370887742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2.6017414398387095</v>
      </c>
      <c r="S226" s="9">
        <v>331.0906256213549</v>
      </c>
      <c r="T226" s="9">
        <v>0</v>
      </c>
      <c r="U226" s="9">
        <v>0</v>
      </c>
      <c r="V226" s="10">
        <v>7.309910628032258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0.0013329137419354842</v>
      </c>
      <c r="AC226" s="9">
        <v>0</v>
      </c>
      <c r="AD226" s="9">
        <v>0</v>
      </c>
      <c r="AE226" s="9">
        <v>0</v>
      </c>
      <c r="AF226" s="10">
        <v>0.006806785096774194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8.958770967741935E-05</v>
      </c>
      <c r="AM226" s="9">
        <v>0</v>
      </c>
      <c r="AN226" s="9">
        <v>0</v>
      </c>
      <c r="AO226" s="9">
        <v>0</v>
      </c>
      <c r="AP226" s="10">
        <v>0.01802530025806452</v>
      </c>
      <c r="AQ226" s="11">
        <v>0</v>
      </c>
      <c r="AR226" s="9">
        <v>3.4700382908709684</v>
      </c>
      <c r="AS226" s="9">
        <v>0</v>
      </c>
      <c r="AT226" s="9">
        <v>0</v>
      </c>
      <c r="AU226" s="10">
        <v>0</v>
      </c>
      <c r="AV226" s="11">
        <v>63.48452092758066</v>
      </c>
      <c r="AW226" s="9">
        <v>186.27963616652846</v>
      </c>
      <c r="AX226" s="9">
        <v>0</v>
      </c>
      <c r="AY226" s="9">
        <v>0</v>
      </c>
      <c r="AZ226" s="10">
        <v>117.85158709432258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7.85650405967742</v>
      </c>
      <c r="BG226" s="9">
        <v>77.3310377105484</v>
      </c>
      <c r="BH226" s="9">
        <v>0</v>
      </c>
      <c r="BI226" s="9">
        <v>0</v>
      </c>
      <c r="BJ226" s="10">
        <v>7.540520935387097</v>
      </c>
      <c r="BK226" s="17">
        <f t="shared" si="7"/>
        <v>5201.015665174658</v>
      </c>
      <c r="BL226" s="16"/>
      <c r="BM226" s="50"/>
    </row>
    <row r="227" spans="1:65" s="12" customFormat="1" ht="15">
      <c r="A227" s="5"/>
      <c r="B227" s="8" t="s">
        <v>144</v>
      </c>
      <c r="C227" s="11">
        <v>0</v>
      </c>
      <c r="D227" s="9">
        <v>1.9402801136129038</v>
      </c>
      <c r="E227" s="9">
        <v>0</v>
      </c>
      <c r="F227" s="9">
        <v>0</v>
      </c>
      <c r="G227" s="10">
        <v>0</v>
      </c>
      <c r="H227" s="11">
        <v>69.21818113690323</v>
      </c>
      <c r="I227" s="9">
        <v>401.7150506138708</v>
      </c>
      <c r="J227" s="9">
        <v>57.42311392751613</v>
      </c>
      <c r="K227" s="9">
        <v>0</v>
      </c>
      <c r="L227" s="10">
        <v>8.431801178451611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4.546855597193547</v>
      </c>
      <c r="S227" s="9">
        <v>7.891892146</v>
      </c>
      <c r="T227" s="9">
        <v>0</v>
      </c>
      <c r="U227" s="9">
        <v>0</v>
      </c>
      <c r="V227" s="10">
        <v>2.450150377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0.031153209999999994</v>
      </c>
      <c r="AC227" s="9">
        <v>0</v>
      </c>
      <c r="AD227" s="9">
        <v>0</v>
      </c>
      <c r="AE227" s="9">
        <v>0</v>
      </c>
      <c r="AF227" s="10">
        <v>0.24421678235483874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0.017058850387096775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5.0000000000000026E-09</v>
      </c>
      <c r="AS227" s="9">
        <v>0</v>
      </c>
      <c r="AT227" s="9">
        <v>0</v>
      </c>
      <c r="AU227" s="10">
        <v>0</v>
      </c>
      <c r="AV227" s="11">
        <v>46.733973859903216</v>
      </c>
      <c r="AW227" s="9">
        <v>294.07366495242985</v>
      </c>
      <c r="AX227" s="9">
        <v>2.3849291734516136</v>
      </c>
      <c r="AY227" s="9">
        <v>0</v>
      </c>
      <c r="AZ227" s="10">
        <v>204.88633270938712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17.195448679</v>
      </c>
      <c r="BG227" s="9">
        <v>131.70399444096776</v>
      </c>
      <c r="BH227" s="9">
        <v>6.497909087451613</v>
      </c>
      <c r="BI227" s="9">
        <v>0</v>
      </c>
      <c r="BJ227" s="10">
        <v>33.767131885645156</v>
      </c>
      <c r="BK227" s="17">
        <f t="shared" si="7"/>
        <v>1291.1531387265265</v>
      </c>
      <c r="BL227" s="16"/>
      <c r="BM227" s="57"/>
    </row>
    <row r="228" spans="1:65" s="12" customFormat="1" ht="15">
      <c r="A228" s="5"/>
      <c r="B228" s="8" t="s">
        <v>145</v>
      </c>
      <c r="C228" s="11">
        <v>0</v>
      </c>
      <c r="D228" s="9">
        <v>581.8639654591291</v>
      </c>
      <c r="E228" s="9">
        <v>0</v>
      </c>
      <c r="F228" s="9">
        <v>0</v>
      </c>
      <c r="G228" s="10">
        <v>0</v>
      </c>
      <c r="H228" s="11">
        <v>616.6646361488387</v>
      </c>
      <c r="I228" s="9">
        <v>5119.287802474387</v>
      </c>
      <c r="J228" s="9">
        <v>436.0339820300969</v>
      </c>
      <c r="K228" s="9">
        <v>84.0575437702258</v>
      </c>
      <c r="L228" s="10">
        <v>101.75341030541935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13.373803454838711</v>
      </c>
      <c r="S228" s="9">
        <v>752.2859726293547</v>
      </c>
      <c r="T228" s="9">
        <v>57.96522972532259</v>
      </c>
      <c r="U228" s="9">
        <v>0</v>
      </c>
      <c r="V228" s="10">
        <v>11.34597151532258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0.11364359348387099</v>
      </c>
      <c r="AC228" s="9">
        <v>0</v>
      </c>
      <c r="AD228" s="9">
        <v>0</v>
      </c>
      <c r="AE228" s="9">
        <v>0</v>
      </c>
      <c r="AF228" s="10">
        <v>0.005571164193548385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0.012730673483870967</v>
      </c>
      <c r="AM228" s="9">
        <v>0</v>
      </c>
      <c r="AN228" s="9">
        <v>0</v>
      </c>
      <c r="AO228" s="9">
        <v>0</v>
      </c>
      <c r="AP228" s="10">
        <v>0.009348707000000003</v>
      </c>
      <c r="AQ228" s="11">
        <v>0</v>
      </c>
      <c r="AR228" s="9">
        <v>108.26507812432256</v>
      </c>
      <c r="AS228" s="9">
        <v>0</v>
      </c>
      <c r="AT228" s="9">
        <v>0</v>
      </c>
      <c r="AU228" s="10">
        <v>0</v>
      </c>
      <c r="AV228" s="11">
        <v>199.6005863483225</v>
      </c>
      <c r="AW228" s="9">
        <v>1380.8214756206169</v>
      </c>
      <c r="AX228" s="9">
        <v>4.146168651193548</v>
      </c>
      <c r="AY228" s="9">
        <v>0</v>
      </c>
      <c r="AZ228" s="10">
        <v>182.15683931980635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42.123622686387094</v>
      </c>
      <c r="BG228" s="9">
        <v>158.88192441129036</v>
      </c>
      <c r="BH228" s="9">
        <v>17.11700361251613</v>
      </c>
      <c r="BI228" s="9">
        <v>0</v>
      </c>
      <c r="BJ228" s="10">
        <v>94.35399770312905</v>
      </c>
      <c r="BK228" s="17">
        <f t="shared" si="7"/>
        <v>9962.240308128681</v>
      </c>
      <c r="BL228" s="16"/>
      <c r="BM228" s="50"/>
    </row>
    <row r="229" spans="1:65" s="12" customFormat="1" ht="15">
      <c r="A229" s="5"/>
      <c r="B229" s="8" t="s">
        <v>146</v>
      </c>
      <c r="C229" s="11">
        <v>0</v>
      </c>
      <c r="D229" s="9">
        <v>16.899678372451614</v>
      </c>
      <c r="E229" s="9">
        <v>0</v>
      </c>
      <c r="F229" s="9">
        <v>0</v>
      </c>
      <c r="G229" s="10">
        <v>0</v>
      </c>
      <c r="H229" s="11">
        <v>260.2520068941936</v>
      </c>
      <c r="I229" s="9">
        <v>6392.09436290713</v>
      </c>
      <c r="J229" s="9">
        <v>593.8760371675806</v>
      </c>
      <c r="K229" s="9">
        <v>30.208447007548397</v>
      </c>
      <c r="L229" s="10">
        <v>336.1587585259355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135.18708334525803</v>
      </c>
      <c r="S229" s="9">
        <v>586.1853078229354</v>
      </c>
      <c r="T229" s="9">
        <v>179.2669726364516</v>
      </c>
      <c r="U229" s="9">
        <v>0</v>
      </c>
      <c r="V229" s="10">
        <v>145.2435777274839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0.6480659428387097</v>
      </c>
      <c r="AC229" s="9">
        <v>0.004767519612903226</v>
      </c>
      <c r="AD229" s="9">
        <v>0</v>
      </c>
      <c r="AE229" s="9">
        <v>0</v>
      </c>
      <c r="AF229" s="10">
        <v>2.6420777534193545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0.43814049612903216</v>
      </c>
      <c r="AM229" s="9">
        <v>0.2643568367741936</v>
      </c>
      <c r="AN229" s="9">
        <v>0</v>
      </c>
      <c r="AO229" s="9">
        <v>0</v>
      </c>
      <c r="AP229" s="10">
        <v>0.025210329774193553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1339.108571667323</v>
      </c>
      <c r="AW229" s="9">
        <v>2514.8821426291533</v>
      </c>
      <c r="AX229" s="9">
        <v>3.1814241135483865</v>
      </c>
      <c r="AY229" s="9">
        <v>1392.6150207274195</v>
      </c>
      <c r="AZ229" s="10">
        <v>997.6924901730639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756.5302519585169</v>
      </c>
      <c r="BG229" s="9">
        <v>538.4596697199355</v>
      </c>
      <c r="BH229" s="9">
        <v>28.90584246009677</v>
      </c>
      <c r="BI229" s="9">
        <v>0</v>
      </c>
      <c r="BJ229" s="10">
        <v>276.06582371729036</v>
      </c>
      <c r="BK229" s="17">
        <f t="shared" si="7"/>
        <v>16526.836088451866</v>
      </c>
      <c r="BL229" s="16"/>
      <c r="BM229" s="50"/>
    </row>
    <row r="230" spans="1:65" s="12" customFormat="1" ht="15">
      <c r="A230" s="5"/>
      <c r="B230" s="8" t="s">
        <v>147</v>
      </c>
      <c r="C230" s="11">
        <v>0</v>
      </c>
      <c r="D230" s="9">
        <v>1.9164010121290325</v>
      </c>
      <c r="E230" s="9">
        <v>0</v>
      </c>
      <c r="F230" s="9">
        <v>0</v>
      </c>
      <c r="G230" s="10">
        <v>0</v>
      </c>
      <c r="H230" s="11">
        <v>13.787054030096773</v>
      </c>
      <c r="I230" s="9">
        <v>9.43602763767742</v>
      </c>
      <c r="J230" s="9">
        <v>0</v>
      </c>
      <c r="K230" s="9">
        <v>0</v>
      </c>
      <c r="L230" s="10">
        <v>63.139682901645166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8.457600225225807</v>
      </c>
      <c r="S230" s="9">
        <v>0.17085356790322578</v>
      </c>
      <c r="T230" s="9">
        <v>0</v>
      </c>
      <c r="U230" s="9">
        <v>0</v>
      </c>
      <c r="V230" s="10">
        <v>13.895548995580643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0.3046877667096774</v>
      </c>
      <c r="AC230" s="9">
        <v>0</v>
      </c>
      <c r="AD230" s="9">
        <v>0</v>
      </c>
      <c r="AE230" s="9">
        <v>0</v>
      </c>
      <c r="AF230" s="10">
        <v>0.6550057105161291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0.03345765619354839</v>
      </c>
      <c r="AM230" s="9">
        <v>0</v>
      </c>
      <c r="AN230" s="9">
        <v>0</v>
      </c>
      <c r="AO230" s="9">
        <v>0</v>
      </c>
      <c r="AP230" s="10">
        <v>0.06185243696774194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416.93775718299946</v>
      </c>
      <c r="AW230" s="9">
        <v>320.5907219568853</v>
      </c>
      <c r="AX230" s="9">
        <v>0.010715470129032257</v>
      </c>
      <c r="AY230" s="9">
        <v>0</v>
      </c>
      <c r="AZ230" s="10">
        <v>1035.1590619743872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259.54764274383865</v>
      </c>
      <c r="BG230" s="9">
        <v>43.74667710335485</v>
      </c>
      <c r="BH230" s="9">
        <v>3.353069804709677</v>
      </c>
      <c r="BI230" s="9">
        <v>0</v>
      </c>
      <c r="BJ230" s="10">
        <v>269.11743860380636</v>
      </c>
      <c r="BK230" s="17">
        <f t="shared" si="7"/>
        <v>2460.321256780756</v>
      </c>
      <c r="BL230" s="16"/>
      <c r="BM230" s="50"/>
    </row>
    <row r="231" spans="1:65" s="12" customFormat="1" ht="15">
      <c r="A231" s="5"/>
      <c r="B231" s="8" t="s">
        <v>148</v>
      </c>
      <c r="C231" s="11">
        <v>0</v>
      </c>
      <c r="D231" s="9">
        <v>87.35725736461292</v>
      </c>
      <c r="E231" s="9">
        <v>0</v>
      </c>
      <c r="F231" s="9">
        <v>0</v>
      </c>
      <c r="G231" s="10">
        <v>0</v>
      </c>
      <c r="H231" s="11">
        <v>71.49163738338707</v>
      </c>
      <c r="I231" s="9">
        <v>1459.3427167085156</v>
      </c>
      <c r="J231" s="9">
        <v>2.4047305058387103</v>
      </c>
      <c r="K231" s="9">
        <v>0</v>
      </c>
      <c r="L231" s="10">
        <v>57.98604908977419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12.836717521580642</v>
      </c>
      <c r="S231" s="9">
        <v>2.4239129689354835</v>
      </c>
      <c r="T231" s="9">
        <v>0.14116151667741936</v>
      </c>
      <c r="U231" s="9">
        <v>0</v>
      </c>
      <c r="V231" s="10">
        <v>38.18981419432258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0.3654701063225806</v>
      </c>
      <c r="AC231" s="9">
        <v>0</v>
      </c>
      <c r="AD231" s="9">
        <v>0</v>
      </c>
      <c r="AE231" s="9">
        <v>0</v>
      </c>
      <c r="AF231" s="10">
        <v>0.0485892974516129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0.13978064932258066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577.7953814221936</v>
      </c>
      <c r="AW231" s="9">
        <v>943.1161344987754</v>
      </c>
      <c r="AX231" s="9">
        <v>1.0890783351290325</v>
      </c>
      <c r="AY231" s="9">
        <v>0</v>
      </c>
      <c r="AZ231" s="10">
        <v>677.457826059355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54.386763471064505</v>
      </c>
      <c r="BG231" s="9">
        <v>187.65207953587097</v>
      </c>
      <c r="BH231" s="9">
        <v>9.094995831096776</v>
      </c>
      <c r="BI231" s="9">
        <v>0</v>
      </c>
      <c r="BJ231" s="10">
        <v>77.28572153093548</v>
      </c>
      <c r="BK231" s="17">
        <f t="shared" si="7"/>
        <v>4260.605817991162</v>
      </c>
      <c r="BL231" s="16"/>
      <c r="BM231" s="57"/>
    </row>
    <row r="232" spans="1:65" s="12" customFormat="1" ht="15">
      <c r="A232" s="5"/>
      <c r="B232" s="8" t="s">
        <v>174</v>
      </c>
      <c r="C232" s="11">
        <v>0</v>
      </c>
      <c r="D232" s="9">
        <v>5.25137370967742</v>
      </c>
      <c r="E232" s="9">
        <v>0</v>
      </c>
      <c r="F232" s="9">
        <v>0</v>
      </c>
      <c r="G232" s="10">
        <v>0</v>
      </c>
      <c r="H232" s="11">
        <v>1.2485151878387095</v>
      </c>
      <c r="I232" s="9">
        <v>0</v>
      </c>
      <c r="J232" s="9">
        <v>0</v>
      </c>
      <c r="K232" s="9">
        <v>0</v>
      </c>
      <c r="L232" s="10">
        <v>0.19123499519354842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3.1391543554838712</v>
      </c>
      <c r="S232" s="9">
        <v>0</v>
      </c>
      <c r="T232" s="9">
        <v>0</v>
      </c>
      <c r="U232" s="9">
        <v>0</v>
      </c>
      <c r="V232" s="10">
        <v>0.19817712638709678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0.03787272535483872</v>
      </c>
      <c r="AC232" s="9">
        <v>0</v>
      </c>
      <c r="AD232" s="9">
        <v>0</v>
      </c>
      <c r="AE232" s="9">
        <v>0</v>
      </c>
      <c r="AF232" s="10">
        <v>0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0.012646746483870968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70.26957305854661</v>
      </c>
      <c r="AW232" s="9">
        <v>6.780245161290321E-05</v>
      </c>
      <c r="AX232" s="9">
        <v>0</v>
      </c>
      <c r="AY232" s="9">
        <v>0</v>
      </c>
      <c r="AZ232" s="10">
        <v>30.348950575096776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47.717148956064506</v>
      </c>
      <c r="BG232" s="9">
        <v>0</v>
      </c>
      <c r="BH232" s="9">
        <v>0</v>
      </c>
      <c r="BI232" s="9">
        <v>0</v>
      </c>
      <c r="BJ232" s="10">
        <v>2.630515803258065</v>
      </c>
      <c r="BK232" s="17">
        <f t="shared" si="7"/>
        <v>161.04523104183696</v>
      </c>
      <c r="BL232" s="16"/>
      <c r="BM232" s="50"/>
    </row>
    <row r="233" spans="1:65" s="12" customFormat="1" ht="15">
      <c r="A233" s="5"/>
      <c r="B233" s="8" t="s">
        <v>149</v>
      </c>
      <c r="C233" s="11">
        <v>0</v>
      </c>
      <c r="D233" s="9">
        <v>6.249272410774193</v>
      </c>
      <c r="E233" s="9">
        <v>0</v>
      </c>
      <c r="F233" s="9">
        <v>0</v>
      </c>
      <c r="G233" s="10">
        <v>0</v>
      </c>
      <c r="H233" s="11">
        <v>134.11142958745157</v>
      </c>
      <c r="I233" s="9">
        <v>601.4704610652904</v>
      </c>
      <c r="J233" s="9">
        <v>0</v>
      </c>
      <c r="K233" s="9">
        <v>0</v>
      </c>
      <c r="L233" s="10">
        <v>49.033622567258064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47.174418945677424</v>
      </c>
      <c r="S233" s="9">
        <v>74.55234958174194</v>
      </c>
      <c r="T233" s="9">
        <v>104.98228650529029</v>
      </c>
      <c r="U233" s="9">
        <v>0</v>
      </c>
      <c r="V233" s="10">
        <v>34.117894164870975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1.7106111807096773</v>
      </c>
      <c r="AC233" s="9">
        <v>7.535796600354837</v>
      </c>
      <c r="AD233" s="9">
        <v>0</v>
      </c>
      <c r="AE233" s="9">
        <v>0</v>
      </c>
      <c r="AF233" s="10">
        <v>0.47989086619354837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0.07687247906451612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1982.4821764411283</v>
      </c>
      <c r="AW233" s="9">
        <v>2280.107037221482</v>
      </c>
      <c r="AX233" s="9">
        <v>13.139633045419352</v>
      </c>
      <c r="AY233" s="9">
        <v>0</v>
      </c>
      <c r="AZ233" s="10">
        <v>1583.1523377776446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906.7118893796126</v>
      </c>
      <c r="BG233" s="9">
        <v>437.76275743532267</v>
      </c>
      <c r="BH233" s="9">
        <v>212.23100945245162</v>
      </c>
      <c r="BI233" s="9">
        <v>0</v>
      </c>
      <c r="BJ233" s="10">
        <v>425.1448990389679</v>
      </c>
      <c r="BK233" s="17">
        <f t="shared" si="7"/>
        <v>8902.226645746705</v>
      </c>
      <c r="BL233" s="16"/>
      <c r="BM233" s="50"/>
    </row>
    <row r="234" spans="1:65" s="12" customFormat="1" ht="15">
      <c r="A234" s="5"/>
      <c r="B234" s="8" t="s">
        <v>311</v>
      </c>
      <c r="C234" s="11">
        <v>0</v>
      </c>
      <c r="D234" s="9">
        <v>578.0115691933548</v>
      </c>
      <c r="E234" s="9">
        <v>0</v>
      </c>
      <c r="F234" s="9">
        <v>0</v>
      </c>
      <c r="G234" s="10">
        <v>52.05783665774194</v>
      </c>
      <c r="H234" s="11">
        <v>292.1994211579677</v>
      </c>
      <c r="I234" s="9">
        <v>9315.956095862097</v>
      </c>
      <c r="J234" s="9">
        <v>942.6537382195485</v>
      </c>
      <c r="K234" s="9">
        <v>0</v>
      </c>
      <c r="L234" s="10">
        <v>107.56223543774193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101.9244818</v>
      </c>
      <c r="S234" s="9">
        <v>1040.1372988022902</v>
      </c>
      <c r="T234" s="9">
        <v>144.13501039796776</v>
      </c>
      <c r="U234" s="9">
        <v>0</v>
      </c>
      <c r="V234" s="10">
        <v>27.232743868903224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0.030877993516129028</v>
      </c>
      <c r="AC234" s="9">
        <v>0</v>
      </c>
      <c r="AD234" s="9">
        <v>0</v>
      </c>
      <c r="AE234" s="9">
        <v>0</v>
      </c>
      <c r="AF234" s="10">
        <v>0.009219123129032263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0.004770984322580646</v>
      </c>
      <c r="AM234" s="9">
        <v>0</v>
      </c>
      <c r="AN234" s="9">
        <v>0</v>
      </c>
      <c r="AO234" s="9">
        <v>0</v>
      </c>
      <c r="AP234" s="10">
        <v>0.01962899103225806</v>
      </c>
      <c r="AQ234" s="11">
        <v>0</v>
      </c>
      <c r="AR234" s="9">
        <v>206.02399538429032</v>
      </c>
      <c r="AS234" s="9">
        <v>0</v>
      </c>
      <c r="AT234" s="9">
        <v>0</v>
      </c>
      <c r="AU234" s="10">
        <v>0</v>
      </c>
      <c r="AV234" s="11">
        <v>895.3201260121609</v>
      </c>
      <c r="AW234" s="9">
        <v>1472.5129573508937</v>
      </c>
      <c r="AX234" s="9">
        <v>3.683171561580645</v>
      </c>
      <c r="AY234" s="9">
        <v>0</v>
      </c>
      <c r="AZ234" s="10">
        <v>338.4660155971613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123.70046865658064</v>
      </c>
      <c r="BG234" s="9">
        <v>281.24523678064514</v>
      </c>
      <c r="BH234" s="9">
        <v>46.98145424187096</v>
      </c>
      <c r="BI234" s="9">
        <v>0</v>
      </c>
      <c r="BJ234" s="10">
        <v>107.04264454887098</v>
      </c>
      <c r="BK234" s="17">
        <f t="shared" si="7"/>
        <v>16076.910998623667</v>
      </c>
      <c r="BL234" s="16"/>
      <c r="BM234" s="50"/>
    </row>
    <row r="235" spans="1:65" s="21" customFormat="1" ht="15">
      <c r="A235" s="5"/>
      <c r="B235" s="15" t="s">
        <v>20</v>
      </c>
      <c r="C235" s="20">
        <f>SUM(C224:C234)</f>
        <v>0</v>
      </c>
      <c r="D235" s="18">
        <f>SUM(D224:D234)</f>
        <v>1982.0155392870324</v>
      </c>
      <c r="E235" s="18">
        <f>SUM(E224:E234)</f>
        <v>0</v>
      </c>
      <c r="F235" s="18">
        <f>SUM(F224:F234)</f>
        <v>0</v>
      </c>
      <c r="G235" s="19">
        <f>SUM(G224:G234)</f>
        <v>75.96807736054839</v>
      </c>
      <c r="H235" s="20">
        <f aca="true" t="shared" si="8" ref="H235:BJ235">SUM(H224:H234)</f>
        <v>1818.9561100922253</v>
      </c>
      <c r="I235" s="18">
        <f t="shared" si="8"/>
        <v>31489.68541302862</v>
      </c>
      <c r="J235" s="18">
        <f t="shared" si="8"/>
        <v>2389.709721766065</v>
      </c>
      <c r="K235" s="18">
        <f t="shared" si="8"/>
        <v>114.2659907777742</v>
      </c>
      <c r="L235" s="19">
        <f t="shared" si="8"/>
        <v>851.930349297</v>
      </c>
      <c r="M235" s="20">
        <f t="shared" si="8"/>
        <v>0</v>
      </c>
      <c r="N235" s="18">
        <f t="shared" si="8"/>
        <v>0</v>
      </c>
      <c r="O235" s="18">
        <f t="shared" si="8"/>
        <v>0</v>
      </c>
      <c r="P235" s="18">
        <f t="shared" si="8"/>
        <v>0</v>
      </c>
      <c r="Q235" s="19">
        <f t="shared" si="8"/>
        <v>0</v>
      </c>
      <c r="R235" s="20">
        <f t="shared" si="8"/>
        <v>406.6764272385484</v>
      </c>
      <c r="S235" s="18">
        <f t="shared" si="8"/>
        <v>2905.0069221182257</v>
      </c>
      <c r="T235" s="18">
        <f t="shared" si="8"/>
        <v>656.0413690132903</v>
      </c>
      <c r="U235" s="18">
        <f t="shared" si="8"/>
        <v>0</v>
      </c>
      <c r="V235" s="19">
        <f t="shared" si="8"/>
        <v>307.0847828252259</v>
      </c>
      <c r="W235" s="20">
        <f t="shared" si="8"/>
        <v>0</v>
      </c>
      <c r="X235" s="18">
        <f t="shared" si="8"/>
        <v>0</v>
      </c>
      <c r="Y235" s="18">
        <f t="shared" si="8"/>
        <v>0</v>
      </c>
      <c r="Z235" s="18">
        <f t="shared" si="8"/>
        <v>0</v>
      </c>
      <c r="AA235" s="19">
        <f t="shared" si="8"/>
        <v>0</v>
      </c>
      <c r="AB235" s="20">
        <f t="shared" si="8"/>
        <v>4.407587608193548</v>
      </c>
      <c r="AC235" s="18">
        <f t="shared" si="8"/>
        <v>8.396560546903224</v>
      </c>
      <c r="AD235" s="18">
        <f t="shared" si="8"/>
        <v>1.7011543884193547</v>
      </c>
      <c r="AE235" s="18">
        <f t="shared" si="8"/>
        <v>0</v>
      </c>
      <c r="AF235" s="19">
        <f t="shared" si="8"/>
        <v>4.15031013348387</v>
      </c>
      <c r="AG235" s="20">
        <f t="shared" si="8"/>
        <v>0</v>
      </c>
      <c r="AH235" s="18">
        <f t="shared" si="8"/>
        <v>0</v>
      </c>
      <c r="AI235" s="18">
        <f t="shared" si="8"/>
        <v>0</v>
      </c>
      <c r="AJ235" s="18">
        <f t="shared" si="8"/>
        <v>0</v>
      </c>
      <c r="AK235" s="19">
        <f t="shared" si="8"/>
        <v>0</v>
      </c>
      <c r="AL235" s="20">
        <f t="shared" si="8"/>
        <v>0.735548123096774</v>
      </c>
      <c r="AM235" s="18">
        <f t="shared" si="8"/>
        <v>0.2643568367741936</v>
      </c>
      <c r="AN235" s="18">
        <f t="shared" si="8"/>
        <v>0.5784401239032259</v>
      </c>
      <c r="AO235" s="18">
        <f t="shared" si="8"/>
        <v>0</v>
      </c>
      <c r="AP235" s="19">
        <f t="shared" si="8"/>
        <v>0.1340657650322581</v>
      </c>
      <c r="AQ235" s="20">
        <f t="shared" si="8"/>
        <v>0</v>
      </c>
      <c r="AR235" s="18">
        <f t="shared" si="8"/>
        <v>317.75911180448384</v>
      </c>
      <c r="AS235" s="18">
        <f t="shared" si="8"/>
        <v>0</v>
      </c>
      <c r="AT235" s="18">
        <f t="shared" si="8"/>
        <v>0</v>
      </c>
      <c r="AU235" s="19">
        <f t="shared" si="8"/>
        <v>0.6528257528064515</v>
      </c>
      <c r="AV235" s="20">
        <f t="shared" si="8"/>
        <v>7073.7662455716745</v>
      </c>
      <c r="AW235" s="18">
        <f t="shared" si="8"/>
        <v>11355.497924406416</v>
      </c>
      <c r="AX235" s="18">
        <f t="shared" si="8"/>
        <v>39.623181272322576</v>
      </c>
      <c r="AY235" s="18">
        <f t="shared" si="8"/>
        <v>1392.6150207274195</v>
      </c>
      <c r="AZ235" s="19">
        <f t="shared" si="8"/>
        <v>5829.170714002322</v>
      </c>
      <c r="BA235" s="20">
        <f t="shared" si="8"/>
        <v>0</v>
      </c>
      <c r="BB235" s="18">
        <f t="shared" si="8"/>
        <v>0</v>
      </c>
      <c r="BC235" s="18">
        <f t="shared" si="8"/>
        <v>0</v>
      </c>
      <c r="BD235" s="18">
        <f t="shared" si="8"/>
        <v>0</v>
      </c>
      <c r="BE235" s="19">
        <f t="shared" si="8"/>
        <v>0</v>
      </c>
      <c r="BF235" s="20">
        <f t="shared" si="8"/>
        <v>2506.756862569903</v>
      </c>
      <c r="BG235" s="18">
        <f t="shared" si="8"/>
        <v>2006.2660832504196</v>
      </c>
      <c r="BH235" s="18">
        <f t="shared" si="8"/>
        <v>345.36243048896773</v>
      </c>
      <c r="BI235" s="18">
        <f t="shared" si="8"/>
        <v>0</v>
      </c>
      <c r="BJ235" s="19">
        <f t="shared" si="8"/>
        <v>1382.7199658754516</v>
      </c>
      <c r="BK235" s="32">
        <f>SUM(BK224:BK234)</f>
        <v>75267.89909205255</v>
      </c>
      <c r="BL235" s="16"/>
      <c r="BM235" s="50"/>
    </row>
    <row r="236" spans="1:65" s="21" customFormat="1" ht="15">
      <c r="A236" s="5"/>
      <c r="B236" s="15" t="s">
        <v>21</v>
      </c>
      <c r="C236" s="20">
        <f aca="true" t="shared" si="9" ref="C236:AH236">C235+C222+C219+C215+C17+C13</f>
        <v>0</v>
      </c>
      <c r="D236" s="18">
        <f t="shared" si="9"/>
        <v>4801.076419452516</v>
      </c>
      <c r="E236" s="18">
        <f t="shared" si="9"/>
        <v>112.94582820454838</v>
      </c>
      <c r="F236" s="18">
        <f t="shared" si="9"/>
        <v>0</v>
      </c>
      <c r="G236" s="19">
        <f t="shared" si="9"/>
        <v>236.86892708322586</v>
      </c>
      <c r="H236" s="20">
        <f t="shared" si="9"/>
        <v>2872.802622414709</v>
      </c>
      <c r="I236" s="18">
        <f t="shared" si="9"/>
        <v>53941.62371828687</v>
      </c>
      <c r="J236" s="18">
        <f t="shared" si="9"/>
        <v>5837.683913555355</v>
      </c>
      <c r="K236" s="18">
        <f t="shared" si="9"/>
        <v>114.31710539780646</v>
      </c>
      <c r="L236" s="19">
        <f t="shared" si="9"/>
        <v>1988.8018865478712</v>
      </c>
      <c r="M236" s="20">
        <f t="shared" si="9"/>
        <v>0</v>
      </c>
      <c r="N236" s="18">
        <f t="shared" si="9"/>
        <v>0</v>
      </c>
      <c r="O236" s="18">
        <f t="shared" si="9"/>
        <v>0</v>
      </c>
      <c r="P236" s="18">
        <f t="shared" si="9"/>
        <v>0</v>
      </c>
      <c r="Q236" s="19">
        <f t="shared" si="9"/>
        <v>0</v>
      </c>
      <c r="R236" s="20">
        <f t="shared" si="9"/>
        <v>666.9729923410645</v>
      </c>
      <c r="S236" s="18">
        <f t="shared" si="9"/>
        <v>6961.267649316516</v>
      </c>
      <c r="T236" s="18">
        <f t="shared" si="9"/>
        <v>1493.856453923903</v>
      </c>
      <c r="U236" s="18">
        <f t="shared" si="9"/>
        <v>0</v>
      </c>
      <c r="V236" s="19">
        <f t="shared" si="9"/>
        <v>525.2429860491936</v>
      </c>
      <c r="W236" s="20">
        <f t="shared" si="9"/>
        <v>0</v>
      </c>
      <c r="X236" s="18">
        <f t="shared" si="9"/>
        <v>18.96324797548387</v>
      </c>
      <c r="Y236" s="18">
        <f t="shared" si="9"/>
        <v>0</v>
      </c>
      <c r="Z236" s="18">
        <f t="shared" si="9"/>
        <v>0</v>
      </c>
      <c r="AA236" s="19">
        <f t="shared" si="9"/>
        <v>0</v>
      </c>
      <c r="AB236" s="20">
        <f t="shared" si="9"/>
        <v>8.048083059419355</v>
      </c>
      <c r="AC236" s="18">
        <f t="shared" si="9"/>
        <v>11.706918813193546</v>
      </c>
      <c r="AD236" s="18">
        <f t="shared" si="9"/>
        <v>1.7011543884193547</v>
      </c>
      <c r="AE236" s="18">
        <f t="shared" si="9"/>
        <v>0</v>
      </c>
      <c r="AF236" s="19">
        <f t="shared" si="9"/>
        <v>7.450728586870967</v>
      </c>
      <c r="AG236" s="20">
        <f t="shared" si="9"/>
        <v>0</v>
      </c>
      <c r="AH236" s="18">
        <f t="shared" si="9"/>
        <v>0</v>
      </c>
      <c r="AI236" s="18">
        <f aca="true" t="shared" si="10" ref="AI236:BK236">AI235+AI222+AI219+AI215+AI17+AI13</f>
        <v>0</v>
      </c>
      <c r="AJ236" s="18">
        <f t="shared" si="10"/>
        <v>0</v>
      </c>
      <c r="AK236" s="19">
        <f t="shared" si="10"/>
        <v>0</v>
      </c>
      <c r="AL236" s="20">
        <f t="shared" si="10"/>
        <v>2.2285265669677417</v>
      </c>
      <c r="AM236" s="18">
        <f t="shared" si="10"/>
        <v>0.2644971580645162</v>
      </c>
      <c r="AN236" s="18">
        <f t="shared" si="10"/>
        <v>1.378692513451613</v>
      </c>
      <c r="AO236" s="18">
        <f t="shared" si="10"/>
        <v>0</v>
      </c>
      <c r="AP236" s="19">
        <f t="shared" si="10"/>
        <v>0.32474598419354844</v>
      </c>
      <c r="AQ236" s="20">
        <f t="shared" si="10"/>
        <v>0</v>
      </c>
      <c r="AR236" s="18">
        <f t="shared" si="10"/>
        <v>947.3267396318064</v>
      </c>
      <c r="AS236" s="18">
        <f t="shared" si="10"/>
        <v>0.05989994838709677</v>
      </c>
      <c r="AT236" s="18">
        <f t="shared" si="10"/>
        <v>0</v>
      </c>
      <c r="AU236" s="19">
        <f t="shared" si="10"/>
        <v>0.6528257528064515</v>
      </c>
      <c r="AV236" s="20">
        <f t="shared" si="10"/>
        <v>12208.627215513197</v>
      </c>
      <c r="AW236" s="18">
        <f t="shared" si="10"/>
        <v>27581.07337377324</v>
      </c>
      <c r="AX236" s="18">
        <f t="shared" si="10"/>
        <v>489.0596227574839</v>
      </c>
      <c r="AY236" s="18">
        <f t="shared" si="10"/>
        <v>1392.6150207274195</v>
      </c>
      <c r="AZ236" s="19">
        <f t="shared" si="10"/>
        <v>8388.213595890322</v>
      </c>
      <c r="BA236" s="20">
        <f t="shared" si="10"/>
        <v>0</v>
      </c>
      <c r="BB236" s="18">
        <f t="shared" si="10"/>
        <v>0</v>
      </c>
      <c r="BC236" s="18">
        <f t="shared" si="10"/>
        <v>0</v>
      </c>
      <c r="BD236" s="18">
        <f t="shared" si="10"/>
        <v>0</v>
      </c>
      <c r="BE236" s="19">
        <f t="shared" si="10"/>
        <v>0</v>
      </c>
      <c r="BF236" s="20">
        <f t="shared" si="10"/>
        <v>3645.273480371839</v>
      </c>
      <c r="BG236" s="18">
        <f t="shared" si="10"/>
        <v>4235.666908185645</v>
      </c>
      <c r="BH236" s="18">
        <f t="shared" si="10"/>
        <v>713.096811393871</v>
      </c>
      <c r="BI236" s="18">
        <f t="shared" si="10"/>
        <v>0</v>
      </c>
      <c r="BJ236" s="19">
        <f t="shared" si="10"/>
        <v>2039.5303090533873</v>
      </c>
      <c r="BK236" s="19">
        <f t="shared" si="10"/>
        <v>141246.72290061906</v>
      </c>
      <c r="BL236" s="16"/>
      <c r="BM236" s="50"/>
    </row>
    <row r="237" spans="3:64" ht="1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6"/>
    </row>
    <row r="238" spans="1:65" s="12" customFormat="1" ht="15" customHeight="1">
      <c r="A238" s="5" t="s">
        <v>22</v>
      </c>
      <c r="B238" s="26" t="s">
        <v>23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4"/>
      <c r="BK238" s="16"/>
      <c r="BL238" s="16"/>
      <c r="BM238" s="57"/>
    </row>
    <row r="239" spans="1:65" s="12" customFormat="1" ht="15">
      <c r="A239" s="5" t="s">
        <v>9</v>
      </c>
      <c r="B239" s="61" t="s">
        <v>98</v>
      </c>
      <c r="C239" s="11"/>
      <c r="D239" s="9"/>
      <c r="E239" s="9"/>
      <c r="F239" s="9"/>
      <c r="G239" s="10"/>
      <c r="H239" s="11"/>
      <c r="I239" s="9"/>
      <c r="J239" s="9"/>
      <c r="K239" s="9"/>
      <c r="L239" s="10"/>
      <c r="M239" s="11"/>
      <c r="N239" s="9"/>
      <c r="O239" s="9"/>
      <c r="P239" s="9"/>
      <c r="Q239" s="10"/>
      <c r="R239" s="11"/>
      <c r="S239" s="9"/>
      <c r="T239" s="9"/>
      <c r="U239" s="9"/>
      <c r="V239" s="10"/>
      <c r="W239" s="11"/>
      <c r="X239" s="9"/>
      <c r="Y239" s="9"/>
      <c r="Z239" s="9"/>
      <c r="AA239" s="10"/>
      <c r="AB239" s="11"/>
      <c r="AC239" s="9"/>
      <c r="AD239" s="9"/>
      <c r="AE239" s="9"/>
      <c r="AF239" s="10"/>
      <c r="AG239" s="11"/>
      <c r="AH239" s="9"/>
      <c r="AI239" s="9"/>
      <c r="AJ239" s="9"/>
      <c r="AK239" s="10"/>
      <c r="AL239" s="11"/>
      <c r="AM239" s="9"/>
      <c r="AN239" s="9"/>
      <c r="AO239" s="9"/>
      <c r="AP239" s="10"/>
      <c r="AQ239" s="11"/>
      <c r="AR239" s="9"/>
      <c r="AS239" s="9"/>
      <c r="AT239" s="9"/>
      <c r="AU239" s="10"/>
      <c r="AV239" s="11"/>
      <c r="AW239" s="9"/>
      <c r="AX239" s="9"/>
      <c r="AY239" s="9"/>
      <c r="AZ239" s="10"/>
      <c r="BA239" s="11"/>
      <c r="BB239" s="9"/>
      <c r="BC239" s="9"/>
      <c r="BD239" s="9"/>
      <c r="BE239" s="10"/>
      <c r="BF239" s="11"/>
      <c r="BG239" s="9"/>
      <c r="BH239" s="9"/>
      <c r="BI239" s="9"/>
      <c r="BJ239" s="10"/>
      <c r="BK239" s="17"/>
      <c r="BL239" s="16"/>
      <c r="BM239" s="57"/>
    </row>
    <row r="240" spans="1:65" s="12" customFormat="1" ht="15">
      <c r="A240" s="5"/>
      <c r="B240" s="8" t="s">
        <v>190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0.9171834061935483</v>
      </c>
      <c r="I240" s="9">
        <v>0</v>
      </c>
      <c r="J240" s="9">
        <v>0</v>
      </c>
      <c r="K240" s="9">
        <v>0</v>
      </c>
      <c r="L240" s="10">
        <v>0.5542345998709677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0.5902354083870968</v>
      </c>
      <c r="S240" s="9">
        <v>0</v>
      </c>
      <c r="T240" s="9">
        <v>0</v>
      </c>
      <c r="U240" s="9">
        <v>0</v>
      </c>
      <c r="V240" s="10">
        <v>0.1020544343870968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0.3333686231612904</v>
      </c>
      <c r="AC240" s="9">
        <v>0</v>
      </c>
      <c r="AD240" s="9">
        <v>0</v>
      </c>
      <c r="AE240" s="9">
        <v>0</v>
      </c>
      <c r="AF240" s="10">
        <v>0.22837842961290328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0.8081744458709678</v>
      </c>
      <c r="AM240" s="9">
        <v>0</v>
      </c>
      <c r="AN240" s="9">
        <v>0</v>
      </c>
      <c r="AO240" s="9">
        <v>0</v>
      </c>
      <c r="AP240" s="10">
        <v>0.15756761593548385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42.10834875027899</v>
      </c>
      <c r="AW240" s="9">
        <v>0.015364082580645163</v>
      </c>
      <c r="AX240" s="9">
        <v>0</v>
      </c>
      <c r="AY240" s="9">
        <v>0</v>
      </c>
      <c r="AZ240" s="10">
        <v>17.948288483838706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43.46467207890318</v>
      </c>
      <c r="BG240" s="9">
        <v>0.03910911225806452</v>
      </c>
      <c r="BH240" s="9">
        <v>0</v>
      </c>
      <c r="BI240" s="9">
        <v>0</v>
      </c>
      <c r="BJ240" s="10">
        <v>10.102038664516126</v>
      </c>
      <c r="BK240" s="17">
        <f>SUM(C240:BJ240)</f>
        <v>117.36901813579507</v>
      </c>
      <c r="BL240" s="16"/>
      <c r="BM240" s="50"/>
    </row>
    <row r="241" spans="1:65" s="12" customFormat="1" ht="15">
      <c r="A241" s="5"/>
      <c r="B241" s="8" t="s">
        <v>33</v>
      </c>
      <c r="C241" s="11">
        <v>0</v>
      </c>
      <c r="D241" s="9">
        <v>0.6569926003225807</v>
      </c>
      <c r="E241" s="9">
        <v>0</v>
      </c>
      <c r="F241" s="9">
        <v>0</v>
      </c>
      <c r="G241" s="10">
        <v>0</v>
      </c>
      <c r="H241" s="11">
        <v>199.16603605880647</v>
      </c>
      <c r="I241" s="9">
        <v>0.5242988382903226</v>
      </c>
      <c r="J241" s="9">
        <v>0.0061302043225806456</v>
      </c>
      <c r="K241" s="9">
        <v>0</v>
      </c>
      <c r="L241" s="10">
        <v>86.18494485406454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156.55112925467742</v>
      </c>
      <c r="S241" s="9">
        <v>0.22900369051612907</v>
      </c>
      <c r="T241" s="9">
        <v>0</v>
      </c>
      <c r="U241" s="9">
        <v>0</v>
      </c>
      <c r="V241" s="10">
        <v>44.432598905741926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7.891276960032257</v>
      </c>
      <c r="AC241" s="9">
        <v>30.589605067225808</v>
      </c>
      <c r="AD241" s="9">
        <v>0</v>
      </c>
      <c r="AE241" s="9">
        <v>0</v>
      </c>
      <c r="AF241" s="10">
        <v>2.049531998709677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5.962659528870968</v>
      </c>
      <c r="AM241" s="9">
        <v>8.127803109838712</v>
      </c>
      <c r="AN241" s="9">
        <v>0</v>
      </c>
      <c r="AO241" s="9">
        <v>0</v>
      </c>
      <c r="AP241" s="10">
        <v>1.549517222580645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2759.424780272871</v>
      </c>
      <c r="AW241" s="9">
        <v>31.88718697310565</v>
      </c>
      <c r="AX241" s="9">
        <v>0.005054120516129034</v>
      </c>
      <c r="AY241" s="9">
        <v>0.022077533483870964</v>
      </c>
      <c r="AZ241" s="10">
        <v>1024.5798741144188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2283.794515222453</v>
      </c>
      <c r="BG241" s="9">
        <v>22.9047337757742</v>
      </c>
      <c r="BH241" s="9">
        <v>0</v>
      </c>
      <c r="BI241" s="9">
        <v>0</v>
      </c>
      <c r="BJ241" s="10">
        <v>523.5021628544514</v>
      </c>
      <c r="BK241" s="17">
        <f>SUM(C241:BJ241)</f>
        <v>7190.041913161072</v>
      </c>
      <c r="BL241" s="16"/>
      <c r="BM241" s="50"/>
    </row>
    <row r="242" spans="1:65" s="21" customFormat="1" ht="15">
      <c r="A242" s="5"/>
      <c r="B242" s="15" t="s">
        <v>11</v>
      </c>
      <c r="C242" s="20">
        <f>SUM(C240:C241)</f>
        <v>0</v>
      </c>
      <c r="D242" s="18">
        <f aca="true" t="shared" si="11" ref="D242:BK242">SUM(D240:D241)</f>
        <v>0.6569926003225807</v>
      </c>
      <c r="E242" s="18">
        <f t="shared" si="11"/>
        <v>0</v>
      </c>
      <c r="F242" s="18">
        <f t="shared" si="11"/>
        <v>0</v>
      </c>
      <c r="G242" s="19">
        <f t="shared" si="11"/>
        <v>0</v>
      </c>
      <c r="H242" s="20">
        <f t="shared" si="11"/>
        <v>200.083219465</v>
      </c>
      <c r="I242" s="18">
        <f t="shared" si="11"/>
        <v>0.5242988382903226</v>
      </c>
      <c r="J242" s="18">
        <f t="shared" si="11"/>
        <v>0.0061302043225806456</v>
      </c>
      <c r="K242" s="18">
        <f t="shared" si="11"/>
        <v>0</v>
      </c>
      <c r="L242" s="19">
        <f t="shared" si="11"/>
        <v>86.7391794539355</v>
      </c>
      <c r="M242" s="20">
        <f t="shared" si="11"/>
        <v>0</v>
      </c>
      <c r="N242" s="18">
        <f t="shared" si="11"/>
        <v>0</v>
      </c>
      <c r="O242" s="18">
        <f t="shared" si="11"/>
        <v>0</v>
      </c>
      <c r="P242" s="18">
        <f t="shared" si="11"/>
        <v>0</v>
      </c>
      <c r="Q242" s="19">
        <f t="shared" si="11"/>
        <v>0</v>
      </c>
      <c r="R242" s="20">
        <f t="shared" si="11"/>
        <v>157.1413646630645</v>
      </c>
      <c r="S242" s="18">
        <f t="shared" si="11"/>
        <v>0.22900369051612907</v>
      </c>
      <c r="T242" s="18">
        <f t="shared" si="11"/>
        <v>0</v>
      </c>
      <c r="U242" s="18">
        <f t="shared" si="11"/>
        <v>0</v>
      </c>
      <c r="V242" s="19">
        <f t="shared" si="11"/>
        <v>44.534653340129026</v>
      </c>
      <c r="W242" s="20">
        <f t="shared" si="11"/>
        <v>0</v>
      </c>
      <c r="X242" s="18">
        <f t="shared" si="11"/>
        <v>0</v>
      </c>
      <c r="Y242" s="18">
        <f t="shared" si="11"/>
        <v>0</v>
      </c>
      <c r="Z242" s="18">
        <f t="shared" si="11"/>
        <v>0</v>
      </c>
      <c r="AA242" s="19">
        <f t="shared" si="11"/>
        <v>0</v>
      </c>
      <c r="AB242" s="20">
        <f t="shared" si="11"/>
        <v>8.224645583193547</v>
      </c>
      <c r="AC242" s="18">
        <f t="shared" si="11"/>
        <v>30.589605067225808</v>
      </c>
      <c r="AD242" s="18">
        <f t="shared" si="11"/>
        <v>0</v>
      </c>
      <c r="AE242" s="18">
        <f t="shared" si="11"/>
        <v>0</v>
      </c>
      <c r="AF242" s="19">
        <f t="shared" si="11"/>
        <v>2.2779104283225804</v>
      </c>
      <c r="AG242" s="20">
        <f t="shared" si="11"/>
        <v>0</v>
      </c>
      <c r="AH242" s="18">
        <f t="shared" si="11"/>
        <v>0</v>
      </c>
      <c r="AI242" s="18">
        <f t="shared" si="11"/>
        <v>0</v>
      </c>
      <c r="AJ242" s="18">
        <f t="shared" si="11"/>
        <v>0</v>
      </c>
      <c r="AK242" s="19">
        <f t="shared" si="11"/>
        <v>0</v>
      </c>
      <c r="AL242" s="20">
        <f t="shared" si="11"/>
        <v>6.770833974741936</v>
      </c>
      <c r="AM242" s="18">
        <f t="shared" si="11"/>
        <v>8.127803109838712</v>
      </c>
      <c r="AN242" s="18">
        <f t="shared" si="11"/>
        <v>0</v>
      </c>
      <c r="AO242" s="18">
        <f t="shared" si="11"/>
        <v>0</v>
      </c>
      <c r="AP242" s="19">
        <f t="shared" si="11"/>
        <v>1.707084838516129</v>
      </c>
      <c r="AQ242" s="20">
        <f t="shared" si="11"/>
        <v>0</v>
      </c>
      <c r="AR242" s="18">
        <f t="shared" si="11"/>
        <v>0</v>
      </c>
      <c r="AS242" s="18">
        <f t="shared" si="11"/>
        <v>0</v>
      </c>
      <c r="AT242" s="18">
        <f t="shared" si="11"/>
        <v>0</v>
      </c>
      <c r="AU242" s="19">
        <f t="shared" si="11"/>
        <v>0</v>
      </c>
      <c r="AV242" s="20">
        <f t="shared" si="11"/>
        <v>2801.5331290231497</v>
      </c>
      <c r="AW242" s="18">
        <f t="shared" si="11"/>
        <v>31.902551055686295</v>
      </c>
      <c r="AX242" s="18">
        <f t="shared" si="11"/>
        <v>0.005054120516129034</v>
      </c>
      <c r="AY242" s="18">
        <f t="shared" si="11"/>
        <v>0.022077533483870964</v>
      </c>
      <c r="AZ242" s="19">
        <f t="shared" si="11"/>
        <v>1042.5281625982575</v>
      </c>
      <c r="BA242" s="20">
        <f t="shared" si="11"/>
        <v>0</v>
      </c>
      <c r="BB242" s="18">
        <f t="shared" si="11"/>
        <v>0</v>
      </c>
      <c r="BC242" s="18">
        <f t="shared" si="11"/>
        <v>0</v>
      </c>
      <c r="BD242" s="18">
        <f t="shared" si="11"/>
        <v>0</v>
      </c>
      <c r="BE242" s="19">
        <f t="shared" si="11"/>
        <v>0</v>
      </c>
      <c r="BF242" s="20">
        <f t="shared" si="11"/>
        <v>2327.259187301356</v>
      </c>
      <c r="BG242" s="18">
        <f t="shared" si="11"/>
        <v>22.943842888032265</v>
      </c>
      <c r="BH242" s="18">
        <f t="shared" si="11"/>
        <v>0</v>
      </c>
      <c r="BI242" s="18">
        <f t="shared" si="11"/>
        <v>0</v>
      </c>
      <c r="BJ242" s="19">
        <f t="shared" si="11"/>
        <v>533.6042015189676</v>
      </c>
      <c r="BK242" s="32">
        <f t="shared" si="11"/>
        <v>7307.410931296868</v>
      </c>
      <c r="BL242" s="16"/>
      <c r="BM242" s="50"/>
    </row>
    <row r="243" spans="3:65" ht="1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6"/>
      <c r="BM243" s="50"/>
    </row>
    <row r="244" spans="1:65" s="12" customFormat="1" ht="15">
      <c r="A244" s="5" t="s">
        <v>12</v>
      </c>
      <c r="B244" s="27" t="s">
        <v>24</v>
      </c>
      <c r="C244" s="11"/>
      <c r="D244" s="9"/>
      <c r="E244" s="9"/>
      <c r="F244" s="9"/>
      <c r="G244" s="10"/>
      <c r="H244" s="11"/>
      <c r="I244" s="9"/>
      <c r="J244" s="9"/>
      <c r="K244" s="9"/>
      <c r="L244" s="10"/>
      <c r="M244" s="11"/>
      <c r="N244" s="9"/>
      <c r="O244" s="9"/>
      <c r="P244" s="9"/>
      <c r="Q244" s="10"/>
      <c r="R244" s="11"/>
      <c r="S244" s="9"/>
      <c r="T244" s="9"/>
      <c r="U244" s="9"/>
      <c r="V244" s="10"/>
      <c r="W244" s="11"/>
      <c r="X244" s="9"/>
      <c r="Y244" s="9"/>
      <c r="Z244" s="9"/>
      <c r="AA244" s="10"/>
      <c r="AB244" s="11"/>
      <c r="AC244" s="9"/>
      <c r="AD244" s="9"/>
      <c r="AE244" s="9"/>
      <c r="AF244" s="10"/>
      <c r="AG244" s="11"/>
      <c r="AH244" s="9"/>
      <c r="AI244" s="9"/>
      <c r="AJ244" s="9"/>
      <c r="AK244" s="10"/>
      <c r="AL244" s="11"/>
      <c r="AM244" s="9"/>
      <c r="AN244" s="9"/>
      <c r="AO244" s="9"/>
      <c r="AP244" s="10"/>
      <c r="AQ244" s="11"/>
      <c r="AR244" s="9"/>
      <c r="AS244" s="9"/>
      <c r="AT244" s="9"/>
      <c r="AU244" s="10"/>
      <c r="AV244" s="11"/>
      <c r="AW244" s="9"/>
      <c r="AX244" s="9"/>
      <c r="AY244" s="9"/>
      <c r="AZ244" s="10"/>
      <c r="BA244" s="11"/>
      <c r="BB244" s="9"/>
      <c r="BC244" s="9"/>
      <c r="BD244" s="9"/>
      <c r="BE244" s="10"/>
      <c r="BF244" s="11"/>
      <c r="BG244" s="9"/>
      <c r="BH244" s="9"/>
      <c r="BI244" s="9"/>
      <c r="BJ244" s="10"/>
      <c r="BK244" s="17"/>
      <c r="BL244" s="16"/>
      <c r="BM244" s="50"/>
    </row>
    <row r="245" spans="1:65" s="12" customFormat="1" ht="15">
      <c r="A245" s="5"/>
      <c r="B245" s="8" t="s">
        <v>150</v>
      </c>
      <c r="C245" s="11">
        <v>0</v>
      </c>
      <c r="D245" s="9">
        <v>0.6144948023225806</v>
      </c>
      <c r="E245" s="9">
        <v>0</v>
      </c>
      <c r="F245" s="9">
        <v>0</v>
      </c>
      <c r="G245" s="10">
        <v>0</v>
      </c>
      <c r="H245" s="11">
        <v>339.2324454198387</v>
      </c>
      <c r="I245" s="9">
        <v>1532.921423025774</v>
      </c>
      <c r="J245" s="9">
        <v>0</v>
      </c>
      <c r="K245" s="9">
        <v>0</v>
      </c>
      <c r="L245" s="10">
        <v>191.2233418020645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38.230956889677415</v>
      </c>
      <c r="S245" s="9">
        <v>92.34827366322581</v>
      </c>
      <c r="T245" s="9">
        <v>0</v>
      </c>
      <c r="U245" s="9">
        <v>0</v>
      </c>
      <c r="V245" s="10">
        <v>4.900903181677419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0.6374957667741935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0.0005030819032258066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978.6560244944196</v>
      </c>
      <c r="AW245" s="9">
        <v>610.0976912420473</v>
      </c>
      <c r="AX245" s="9">
        <v>0.1388185705483871</v>
      </c>
      <c r="AY245" s="9">
        <v>0</v>
      </c>
      <c r="AZ245" s="10">
        <v>233.20749400470967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227.68984651032255</v>
      </c>
      <c r="BG245" s="9">
        <v>99.54325890483872</v>
      </c>
      <c r="BH245" s="9">
        <v>0</v>
      </c>
      <c r="BI245" s="9">
        <v>0</v>
      </c>
      <c r="BJ245" s="10">
        <v>17.316654411709678</v>
      </c>
      <c r="BK245" s="17">
        <f>SUM(C245:BJ245)</f>
        <v>4366.759625771853</v>
      </c>
      <c r="BL245" s="16"/>
      <c r="BM245" s="50"/>
    </row>
    <row r="246" spans="1:65" s="12" customFormat="1" ht="15">
      <c r="A246" s="5"/>
      <c r="B246" s="8" t="s">
        <v>151</v>
      </c>
      <c r="C246" s="11">
        <v>0</v>
      </c>
      <c r="D246" s="9">
        <v>19.429032514967744</v>
      </c>
      <c r="E246" s="9">
        <v>0</v>
      </c>
      <c r="F246" s="9">
        <v>0</v>
      </c>
      <c r="G246" s="10">
        <v>0</v>
      </c>
      <c r="H246" s="11">
        <v>51.261463078903226</v>
      </c>
      <c r="I246" s="9">
        <v>25.918323462387093</v>
      </c>
      <c r="J246" s="9">
        <v>0.9974250247096774</v>
      </c>
      <c r="K246" s="9">
        <v>0</v>
      </c>
      <c r="L246" s="10">
        <v>108.50411391932259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27.56454192609677</v>
      </c>
      <c r="S246" s="9">
        <v>2.5193044307096772</v>
      </c>
      <c r="T246" s="9">
        <v>0</v>
      </c>
      <c r="U246" s="9">
        <v>0</v>
      </c>
      <c r="V246" s="10">
        <v>36.20709223832258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1.1573235615161288</v>
      </c>
      <c r="AC246" s="9">
        <v>0.10662651703225808</v>
      </c>
      <c r="AD246" s="9">
        <v>0</v>
      </c>
      <c r="AE246" s="9">
        <v>0</v>
      </c>
      <c r="AF246" s="10">
        <v>3.168943887580645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0.9644012360967742</v>
      </c>
      <c r="AM246" s="9">
        <v>0</v>
      </c>
      <c r="AN246" s="9">
        <v>0</v>
      </c>
      <c r="AO246" s="9">
        <v>0</v>
      </c>
      <c r="AP246" s="10">
        <v>0.4378440237741936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500.18912343593587</v>
      </c>
      <c r="AW246" s="9">
        <v>143.25934033530388</v>
      </c>
      <c r="AX246" s="9">
        <v>0.012548046193548388</v>
      </c>
      <c r="AY246" s="9">
        <v>0</v>
      </c>
      <c r="AZ246" s="10">
        <v>952.4742659666775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290.70863559203235</v>
      </c>
      <c r="BG246" s="9">
        <v>18.74878024480645</v>
      </c>
      <c r="BH246" s="9">
        <v>0.0019520717419354839</v>
      </c>
      <c r="BI246" s="9">
        <v>0</v>
      </c>
      <c r="BJ246" s="10">
        <v>277.39960235348383</v>
      </c>
      <c r="BK246" s="17">
        <f aca="true" t="shared" si="12" ref="BK246:BK275">SUM(C246:BJ246)</f>
        <v>2461.0306838675942</v>
      </c>
      <c r="BL246" s="16"/>
      <c r="BM246" s="50"/>
    </row>
    <row r="247" spans="1:65" s="12" customFormat="1" ht="15">
      <c r="A247" s="5"/>
      <c r="B247" s="8" t="s">
        <v>201</v>
      </c>
      <c r="C247" s="11">
        <v>0</v>
      </c>
      <c r="D247" s="9">
        <v>0</v>
      </c>
      <c r="E247" s="9">
        <v>0</v>
      </c>
      <c r="F247" s="9">
        <v>0</v>
      </c>
      <c r="G247" s="10">
        <v>0</v>
      </c>
      <c r="H247" s="11">
        <v>0.39142735106451615</v>
      </c>
      <c r="I247" s="9">
        <v>0</v>
      </c>
      <c r="J247" s="9">
        <v>0</v>
      </c>
      <c r="K247" s="9">
        <v>0</v>
      </c>
      <c r="L247" s="10">
        <v>0.12488879619354835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0.06989634890322581</v>
      </c>
      <c r="S247" s="9">
        <v>0</v>
      </c>
      <c r="T247" s="9">
        <v>0</v>
      </c>
      <c r="U247" s="9">
        <v>0</v>
      </c>
      <c r="V247" s="10">
        <v>0.026244123387096772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0.0014676006451612904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147.2186510688709</v>
      </c>
      <c r="AW247" s="9">
        <v>90.99722320870525</v>
      </c>
      <c r="AX247" s="9">
        <v>0</v>
      </c>
      <c r="AY247" s="9">
        <v>0</v>
      </c>
      <c r="AZ247" s="10">
        <v>26.47959341490322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6.206233636032258</v>
      </c>
      <c r="BG247" s="9">
        <v>1.632978210096774</v>
      </c>
      <c r="BH247" s="9">
        <v>0</v>
      </c>
      <c r="BI247" s="9">
        <v>0</v>
      </c>
      <c r="BJ247" s="10">
        <v>0.5965796622580646</v>
      </c>
      <c r="BK247" s="17">
        <f t="shared" si="12"/>
        <v>273.74518342106006</v>
      </c>
      <c r="BL247" s="16"/>
      <c r="BM247" s="50"/>
    </row>
    <row r="248" spans="1:65" s="12" customFormat="1" ht="15">
      <c r="A248" s="5"/>
      <c r="B248" s="8" t="s">
        <v>152</v>
      </c>
      <c r="C248" s="11">
        <v>0</v>
      </c>
      <c r="D248" s="9">
        <v>0</v>
      </c>
      <c r="E248" s="9">
        <v>0</v>
      </c>
      <c r="F248" s="9">
        <v>0</v>
      </c>
      <c r="G248" s="10">
        <v>0</v>
      </c>
      <c r="H248" s="11">
        <v>1.240333162935484</v>
      </c>
      <c r="I248" s="9">
        <v>1.9403816193548387</v>
      </c>
      <c r="J248" s="9">
        <v>0</v>
      </c>
      <c r="K248" s="9">
        <v>0</v>
      </c>
      <c r="L248" s="10">
        <v>2.840441395806452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1.3867410013870967</v>
      </c>
      <c r="S248" s="9">
        <v>2.9798454326451607</v>
      </c>
      <c r="T248" s="9">
        <v>0</v>
      </c>
      <c r="U248" s="9">
        <v>0</v>
      </c>
      <c r="V248" s="10">
        <v>0.9108798464193547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1.1306570600322579</v>
      </c>
      <c r="AC248" s="9">
        <v>0</v>
      </c>
      <c r="AD248" s="9">
        <v>0</v>
      </c>
      <c r="AE248" s="9">
        <v>0</v>
      </c>
      <c r="AF248" s="10">
        <v>0.28627536935483877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0.03521223032258065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186.26975410119354</v>
      </c>
      <c r="AW248" s="9">
        <v>19.105443070363048</v>
      </c>
      <c r="AX248" s="9">
        <v>0</v>
      </c>
      <c r="AY248" s="9">
        <v>0</v>
      </c>
      <c r="AZ248" s="10">
        <v>79.65123170777423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41.87200761658064</v>
      </c>
      <c r="BG248" s="9">
        <v>5.7711941961290325</v>
      </c>
      <c r="BH248" s="9">
        <v>0</v>
      </c>
      <c r="BI248" s="9">
        <v>0</v>
      </c>
      <c r="BJ248" s="10">
        <v>22.22350156354839</v>
      </c>
      <c r="BK248" s="17">
        <f t="shared" si="12"/>
        <v>367.6438993738469</v>
      </c>
      <c r="BL248" s="16"/>
      <c r="BM248" s="57"/>
    </row>
    <row r="249" spans="1:65" s="12" customFormat="1" ht="15">
      <c r="A249" s="5"/>
      <c r="B249" s="8" t="s">
        <v>153</v>
      </c>
      <c r="C249" s="11">
        <v>0</v>
      </c>
      <c r="D249" s="9">
        <v>0</v>
      </c>
      <c r="E249" s="9">
        <v>0</v>
      </c>
      <c r="F249" s="9">
        <v>0</v>
      </c>
      <c r="G249" s="10">
        <v>0</v>
      </c>
      <c r="H249" s="11">
        <v>1.7657677216774195</v>
      </c>
      <c r="I249" s="9">
        <v>0.0013027374193548388</v>
      </c>
      <c r="J249" s="9">
        <v>0</v>
      </c>
      <c r="K249" s="9">
        <v>0</v>
      </c>
      <c r="L249" s="10">
        <v>1.4686155885806447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4.1808105780645155</v>
      </c>
      <c r="S249" s="9">
        <v>0</v>
      </c>
      <c r="T249" s="9">
        <v>0</v>
      </c>
      <c r="U249" s="9">
        <v>0</v>
      </c>
      <c r="V249" s="10">
        <v>1.3369043643225806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1.1207759879677417</v>
      </c>
      <c r="AC249" s="9">
        <v>0</v>
      </c>
      <c r="AD249" s="9">
        <v>0.006278367741935484</v>
      </c>
      <c r="AE249" s="9">
        <v>0</v>
      </c>
      <c r="AF249" s="10">
        <v>0.13950690967741936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0.17539551493548383</v>
      </c>
      <c r="AM249" s="9">
        <v>0</v>
      </c>
      <c r="AN249" s="9">
        <v>0</v>
      </c>
      <c r="AO249" s="9">
        <v>0</v>
      </c>
      <c r="AP249" s="10">
        <v>0.0018835103225806455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183.2137431802257</v>
      </c>
      <c r="AW249" s="9">
        <v>29.80742933415145</v>
      </c>
      <c r="AX249" s="9">
        <v>0.007534041290322582</v>
      </c>
      <c r="AY249" s="9">
        <v>0</v>
      </c>
      <c r="AZ249" s="10">
        <v>92.54615524087095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127.36423596680645</v>
      </c>
      <c r="BG249" s="9">
        <v>9.519834923258065</v>
      </c>
      <c r="BH249" s="9">
        <v>1.2556735483870969</v>
      </c>
      <c r="BI249" s="9">
        <v>0</v>
      </c>
      <c r="BJ249" s="10">
        <v>61.623693528096794</v>
      </c>
      <c r="BK249" s="17">
        <f>SUM(C249:BJ249)</f>
        <v>515.5355410437965</v>
      </c>
      <c r="BL249" s="16"/>
      <c r="BM249" s="57"/>
    </row>
    <row r="250" spans="1:65" s="12" customFormat="1" ht="15">
      <c r="A250" s="5"/>
      <c r="B250" s="8" t="s">
        <v>154</v>
      </c>
      <c r="C250" s="11">
        <v>0</v>
      </c>
      <c r="D250" s="9">
        <v>0</v>
      </c>
      <c r="E250" s="9">
        <v>0</v>
      </c>
      <c r="F250" s="9">
        <v>0</v>
      </c>
      <c r="G250" s="10">
        <v>0</v>
      </c>
      <c r="H250" s="11">
        <v>0.961634965548387</v>
      </c>
      <c r="I250" s="9">
        <v>3.6043645806451616</v>
      </c>
      <c r="J250" s="9">
        <v>0</v>
      </c>
      <c r="K250" s="9">
        <v>0</v>
      </c>
      <c r="L250" s="10">
        <v>0.8931663666451614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0.08077219893548386</v>
      </c>
      <c r="S250" s="9">
        <v>0</v>
      </c>
      <c r="T250" s="9">
        <v>0</v>
      </c>
      <c r="U250" s="9">
        <v>0</v>
      </c>
      <c r="V250" s="10">
        <v>0.04041351093548387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0.0530532963548387</v>
      </c>
      <c r="AC250" s="9">
        <v>0</v>
      </c>
      <c r="AD250" s="9">
        <v>0</v>
      </c>
      <c r="AE250" s="9">
        <v>0</v>
      </c>
      <c r="AF250" s="10">
        <v>0.006876621032258064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231.98233167919358</v>
      </c>
      <c r="AW250" s="9">
        <v>132.70984774399724</v>
      </c>
      <c r="AX250" s="9">
        <v>2.1677379387096773</v>
      </c>
      <c r="AY250" s="9">
        <v>0</v>
      </c>
      <c r="AZ250" s="10">
        <v>78.922276851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5.201975787741936</v>
      </c>
      <c r="BG250" s="9">
        <v>12.52470809032258</v>
      </c>
      <c r="BH250" s="9">
        <v>0</v>
      </c>
      <c r="BI250" s="9">
        <v>36.37881189403227</v>
      </c>
      <c r="BJ250" s="10">
        <v>0.3258156433548387</v>
      </c>
      <c r="BK250" s="17">
        <f t="shared" si="12"/>
        <v>505.85378716844883</v>
      </c>
      <c r="BL250" s="16"/>
      <c r="BM250" s="57"/>
    </row>
    <row r="251" spans="1:65" s="12" customFormat="1" ht="15">
      <c r="A251" s="5"/>
      <c r="B251" s="8" t="s">
        <v>155</v>
      </c>
      <c r="C251" s="11">
        <v>0</v>
      </c>
      <c r="D251" s="9">
        <v>0</v>
      </c>
      <c r="E251" s="9">
        <v>0</v>
      </c>
      <c r="F251" s="9">
        <v>0</v>
      </c>
      <c r="G251" s="10">
        <v>0</v>
      </c>
      <c r="H251" s="11">
        <v>7.891992866387097</v>
      </c>
      <c r="I251" s="9">
        <v>8.798665709677419</v>
      </c>
      <c r="J251" s="9">
        <v>0</v>
      </c>
      <c r="K251" s="9">
        <v>0</v>
      </c>
      <c r="L251" s="10">
        <v>5.223299373419356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5.097710388064518</v>
      </c>
      <c r="S251" s="9">
        <v>1.6050166451612902</v>
      </c>
      <c r="T251" s="9">
        <v>0</v>
      </c>
      <c r="U251" s="9">
        <v>0</v>
      </c>
      <c r="V251" s="10">
        <v>1.6717455813870967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6.450492041032258</v>
      </c>
      <c r="AC251" s="9">
        <v>0</v>
      </c>
      <c r="AD251" s="9">
        <v>0</v>
      </c>
      <c r="AE251" s="9">
        <v>0</v>
      </c>
      <c r="AF251" s="10">
        <v>1.1843298552903228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0.22846305896774186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417.9711267052578</v>
      </c>
      <c r="AW251" s="9">
        <v>106.80910227312435</v>
      </c>
      <c r="AX251" s="9">
        <v>5.978828757967743</v>
      </c>
      <c r="AY251" s="9">
        <v>0</v>
      </c>
      <c r="AZ251" s="10">
        <v>210.19985351306448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191.16925319558072</v>
      </c>
      <c r="BG251" s="9">
        <v>26.70027994348387</v>
      </c>
      <c r="BH251" s="9">
        <v>0</v>
      </c>
      <c r="BI251" s="9">
        <v>0</v>
      </c>
      <c r="BJ251" s="10">
        <v>64.59593910545162</v>
      </c>
      <c r="BK251" s="17">
        <f t="shared" si="12"/>
        <v>1061.5760990133176</v>
      </c>
      <c r="BL251" s="16"/>
      <c r="BM251" s="57"/>
    </row>
    <row r="252" spans="1:65" s="12" customFormat="1" ht="15">
      <c r="A252" s="5"/>
      <c r="B252" s="8" t="s">
        <v>179</v>
      </c>
      <c r="C252" s="11">
        <v>0</v>
      </c>
      <c r="D252" s="9">
        <v>0</v>
      </c>
      <c r="E252" s="9">
        <v>0</v>
      </c>
      <c r="F252" s="9">
        <v>0</v>
      </c>
      <c r="G252" s="10">
        <v>0</v>
      </c>
      <c r="H252" s="11">
        <v>4.359872226967743</v>
      </c>
      <c r="I252" s="9">
        <v>0.5695229032258065</v>
      </c>
      <c r="J252" s="9">
        <v>0</v>
      </c>
      <c r="K252" s="9">
        <v>0</v>
      </c>
      <c r="L252" s="10">
        <v>0.891362286516129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3.7489871378387094</v>
      </c>
      <c r="S252" s="9">
        <v>0.11390458064516129</v>
      </c>
      <c r="T252" s="9">
        <v>0</v>
      </c>
      <c r="U252" s="9">
        <v>0</v>
      </c>
      <c r="V252" s="10">
        <v>0.7265487152903226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0.02297491067741936</v>
      </c>
      <c r="AC252" s="9">
        <v>0</v>
      </c>
      <c r="AD252" s="9">
        <v>0</v>
      </c>
      <c r="AE252" s="9">
        <v>0</v>
      </c>
      <c r="AF252" s="10">
        <v>3.601287258064516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0.004432353548387097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187.97346409370977</v>
      </c>
      <c r="AW252" s="9">
        <v>26.425147303703426</v>
      </c>
      <c r="AX252" s="9">
        <v>0</v>
      </c>
      <c r="AY252" s="9">
        <v>0</v>
      </c>
      <c r="AZ252" s="10">
        <v>86.87263434387097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92.96226621054844</v>
      </c>
      <c r="BG252" s="9">
        <v>12.62529443135484</v>
      </c>
      <c r="BH252" s="9">
        <v>1.1080883870967742</v>
      </c>
      <c r="BI252" s="9">
        <v>0</v>
      </c>
      <c r="BJ252" s="10">
        <v>28.757517750258064</v>
      </c>
      <c r="BK252" s="17">
        <f t="shared" si="12"/>
        <v>450.76330489331644</v>
      </c>
      <c r="BL252" s="16"/>
      <c r="BM252" s="57"/>
    </row>
    <row r="253" spans="1:65" s="12" customFormat="1" ht="15">
      <c r="A253" s="5"/>
      <c r="B253" s="8" t="s">
        <v>269</v>
      </c>
      <c r="C253" s="11">
        <v>0</v>
      </c>
      <c r="D253" s="9">
        <v>0</v>
      </c>
      <c r="E253" s="9">
        <v>0</v>
      </c>
      <c r="F253" s="9">
        <v>0</v>
      </c>
      <c r="G253" s="10">
        <v>0</v>
      </c>
      <c r="H253" s="11">
        <v>0.6363755248387097</v>
      </c>
      <c r="I253" s="9">
        <v>0.6028675967741935</v>
      </c>
      <c r="J253" s="9">
        <v>0</v>
      </c>
      <c r="K253" s="9">
        <v>0</v>
      </c>
      <c r="L253" s="10">
        <v>3.006060389322582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0.31512990109677425</v>
      </c>
      <c r="S253" s="9">
        <v>0.036018370645161286</v>
      </c>
      <c r="T253" s="9">
        <v>0</v>
      </c>
      <c r="U253" s="9">
        <v>0</v>
      </c>
      <c r="V253" s="10">
        <v>0.18983653587096777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0.005367670967741936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50.96140531041937</v>
      </c>
      <c r="AW253" s="9">
        <v>1.1388362624855923</v>
      </c>
      <c r="AX253" s="9">
        <v>0</v>
      </c>
      <c r="AY253" s="9">
        <v>0</v>
      </c>
      <c r="AZ253" s="10">
        <v>11.140208164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21.6167692803871</v>
      </c>
      <c r="BG253" s="9">
        <v>0.42091585996774195</v>
      </c>
      <c r="BH253" s="9">
        <v>2.683835483870968</v>
      </c>
      <c r="BI253" s="9">
        <v>0</v>
      </c>
      <c r="BJ253" s="10">
        <v>6.165275793064515</v>
      </c>
      <c r="BK253" s="17">
        <f t="shared" si="12"/>
        <v>98.9189021437114</v>
      </c>
      <c r="BL253" s="16"/>
      <c r="BM253" s="50"/>
    </row>
    <row r="254" spans="1:65" s="12" customFormat="1" ht="15">
      <c r="A254" s="5"/>
      <c r="B254" s="8" t="s">
        <v>156</v>
      </c>
      <c r="C254" s="11">
        <v>0</v>
      </c>
      <c r="D254" s="9">
        <v>13.766506451612905</v>
      </c>
      <c r="E254" s="9">
        <v>0</v>
      </c>
      <c r="F254" s="9">
        <v>0</v>
      </c>
      <c r="G254" s="10">
        <v>0</v>
      </c>
      <c r="H254" s="11">
        <v>46.594657068967756</v>
      </c>
      <c r="I254" s="9">
        <v>2.8909821410645162</v>
      </c>
      <c r="J254" s="9">
        <v>0</v>
      </c>
      <c r="K254" s="9">
        <v>0</v>
      </c>
      <c r="L254" s="10">
        <v>2.4562324175483874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2.1935861490000006</v>
      </c>
      <c r="S254" s="9">
        <v>1.4454831774193548</v>
      </c>
      <c r="T254" s="9">
        <v>0.6883253225806452</v>
      </c>
      <c r="U254" s="9">
        <v>0</v>
      </c>
      <c r="V254" s="10">
        <v>0.7908825489354838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3.1154126342258066</v>
      </c>
      <c r="AC254" s="9">
        <v>2.3231022966129027</v>
      </c>
      <c r="AD254" s="9">
        <v>0</v>
      </c>
      <c r="AE254" s="9">
        <v>0</v>
      </c>
      <c r="AF254" s="10">
        <v>1.0855631389677418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1.2090864379354838</v>
      </c>
      <c r="AM254" s="9">
        <v>1.684914758064516</v>
      </c>
      <c r="AN254" s="9">
        <v>0</v>
      </c>
      <c r="AO254" s="9">
        <v>0</v>
      </c>
      <c r="AP254" s="10">
        <v>0.16698999412903223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74.8456118977742</v>
      </c>
      <c r="AW254" s="9">
        <v>13.639863219404887</v>
      </c>
      <c r="AX254" s="9">
        <v>0.04550628870967742</v>
      </c>
      <c r="AY254" s="9">
        <v>0</v>
      </c>
      <c r="AZ254" s="10">
        <v>90.30552845525808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34.87080100838706</v>
      </c>
      <c r="BG254" s="9">
        <v>14.463444220354836</v>
      </c>
      <c r="BH254" s="9">
        <v>0</v>
      </c>
      <c r="BI254" s="9">
        <v>0</v>
      </c>
      <c r="BJ254" s="10">
        <v>41.62310804045161</v>
      </c>
      <c r="BK254" s="17">
        <f t="shared" si="12"/>
        <v>350.20558766740487</v>
      </c>
      <c r="BL254" s="16"/>
      <c r="BM254" s="50"/>
    </row>
    <row r="255" spans="1:65" s="12" customFormat="1" ht="15">
      <c r="A255" s="5"/>
      <c r="B255" s="8" t="s">
        <v>157</v>
      </c>
      <c r="C255" s="11">
        <v>0</v>
      </c>
      <c r="D255" s="9">
        <v>0</v>
      </c>
      <c r="E255" s="9">
        <v>0</v>
      </c>
      <c r="F255" s="9">
        <v>0</v>
      </c>
      <c r="G255" s="10">
        <v>0</v>
      </c>
      <c r="H255" s="11">
        <v>0.41573429629032255</v>
      </c>
      <c r="I255" s="9">
        <v>0.5260420161290322</v>
      </c>
      <c r="J255" s="9">
        <v>0</v>
      </c>
      <c r="K255" s="9">
        <v>0</v>
      </c>
      <c r="L255" s="10">
        <v>0.5453129147096775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0.671172964580645</v>
      </c>
      <c r="S255" s="9">
        <v>0</v>
      </c>
      <c r="T255" s="9">
        <v>0</v>
      </c>
      <c r="U255" s="9">
        <v>0</v>
      </c>
      <c r="V255" s="10">
        <v>0.617391447935484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0.8295609585806452</v>
      </c>
      <c r="AC255" s="9">
        <v>0</v>
      </c>
      <c r="AD255" s="9">
        <v>0</v>
      </c>
      <c r="AE255" s="9">
        <v>0</v>
      </c>
      <c r="AF255" s="10">
        <v>0.23760011958064514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0.07421099422580647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42.08026340941936</v>
      </c>
      <c r="AW255" s="9">
        <v>6.468539003375184</v>
      </c>
      <c r="AX255" s="9">
        <v>0</v>
      </c>
      <c r="AY255" s="9">
        <v>0</v>
      </c>
      <c r="AZ255" s="10">
        <v>37.61666489683871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18.861199241290322</v>
      </c>
      <c r="BG255" s="9">
        <v>3.440484379935483</v>
      </c>
      <c r="BH255" s="9">
        <v>0</v>
      </c>
      <c r="BI255" s="9">
        <v>0</v>
      </c>
      <c r="BJ255" s="10">
        <v>12.344713723580645</v>
      </c>
      <c r="BK255" s="17">
        <f t="shared" si="12"/>
        <v>124.72889036647194</v>
      </c>
      <c r="BL255" s="16"/>
      <c r="BM255" s="50"/>
    </row>
    <row r="256" spans="1:65" s="12" customFormat="1" ht="15">
      <c r="A256" s="5"/>
      <c r="B256" s="8" t="s">
        <v>158</v>
      </c>
      <c r="C256" s="11">
        <v>0</v>
      </c>
      <c r="D256" s="9">
        <v>0</v>
      </c>
      <c r="E256" s="9">
        <v>0</v>
      </c>
      <c r="F256" s="9">
        <v>0</v>
      </c>
      <c r="G256" s="10">
        <v>0</v>
      </c>
      <c r="H256" s="11">
        <v>0.6561378880967743</v>
      </c>
      <c r="I256" s="9">
        <v>0.12785254838709678</v>
      </c>
      <c r="J256" s="9">
        <v>0</v>
      </c>
      <c r="K256" s="9">
        <v>0</v>
      </c>
      <c r="L256" s="10">
        <v>0.9984079874193548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0.5787066401612905</v>
      </c>
      <c r="S256" s="9">
        <v>1.451281013612903</v>
      </c>
      <c r="T256" s="9">
        <v>0</v>
      </c>
      <c r="U256" s="9">
        <v>0</v>
      </c>
      <c r="V256" s="10">
        <v>1.0528950389999998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0.7708392184838709</v>
      </c>
      <c r="AC256" s="9">
        <v>0</v>
      </c>
      <c r="AD256" s="9">
        <v>0</v>
      </c>
      <c r="AE256" s="9">
        <v>0</v>
      </c>
      <c r="AF256" s="10">
        <v>0.3958040769032258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0.07680443596774195</v>
      </c>
      <c r="AM256" s="9">
        <v>0</v>
      </c>
      <c r="AN256" s="9">
        <v>0</v>
      </c>
      <c r="AO256" s="9">
        <v>0</v>
      </c>
      <c r="AP256" s="10">
        <v>0.02514456141935484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97.69262830241935</v>
      </c>
      <c r="AW256" s="9">
        <v>18.173327685939174</v>
      </c>
      <c r="AX256" s="9">
        <v>0</v>
      </c>
      <c r="AY256" s="9">
        <v>0</v>
      </c>
      <c r="AZ256" s="10">
        <v>53.869858701483864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24.15026702996774</v>
      </c>
      <c r="BG256" s="9">
        <v>2.0192512035806454</v>
      </c>
      <c r="BH256" s="9">
        <v>0</v>
      </c>
      <c r="BI256" s="9">
        <v>0</v>
      </c>
      <c r="BJ256" s="10">
        <v>17.088381468516125</v>
      </c>
      <c r="BK256" s="17">
        <f t="shared" si="12"/>
        <v>219.12758780135852</v>
      </c>
      <c r="BL256" s="16"/>
      <c r="BM256" s="50"/>
    </row>
    <row r="257" spans="1:65" s="12" customFormat="1" ht="15">
      <c r="A257" s="5"/>
      <c r="B257" s="8" t="s">
        <v>202</v>
      </c>
      <c r="C257" s="11">
        <v>0</v>
      </c>
      <c r="D257" s="9">
        <v>24.618708108419355</v>
      </c>
      <c r="E257" s="9">
        <v>0</v>
      </c>
      <c r="F257" s="9">
        <v>0</v>
      </c>
      <c r="G257" s="10">
        <v>0</v>
      </c>
      <c r="H257" s="11">
        <v>89.74647038435486</v>
      </c>
      <c r="I257" s="9">
        <v>196.74858515348387</v>
      </c>
      <c r="J257" s="9">
        <v>0</v>
      </c>
      <c r="K257" s="9">
        <v>0</v>
      </c>
      <c r="L257" s="10">
        <v>35.93446273632258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18.434135045645156</v>
      </c>
      <c r="S257" s="9">
        <v>21.739538017032256</v>
      </c>
      <c r="T257" s="9">
        <v>0</v>
      </c>
      <c r="U257" s="9">
        <v>0</v>
      </c>
      <c r="V257" s="10">
        <v>12.257263565419354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4.0760683337741925</v>
      </c>
      <c r="AC257" s="9">
        <v>0.023499860258064515</v>
      </c>
      <c r="AD257" s="9">
        <v>0</v>
      </c>
      <c r="AE257" s="9">
        <v>0</v>
      </c>
      <c r="AF257" s="10">
        <v>2.007587332580645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8.047005479419354</v>
      </c>
      <c r="AM257" s="9">
        <v>15.058456232645163</v>
      </c>
      <c r="AN257" s="9">
        <v>0</v>
      </c>
      <c r="AO257" s="9">
        <v>0</v>
      </c>
      <c r="AP257" s="10">
        <v>2.0476277810645156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717.6302757493227</v>
      </c>
      <c r="AW257" s="9">
        <v>19.389471457170828</v>
      </c>
      <c r="AX257" s="9">
        <v>0.1978205242580645</v>
      </c>
      <c r="AY257" s="9">
        <v>0.40002236874193553</v>
      </c>
      <c r="AZ257" s="10">
        <v>537.6369566595158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459.1381769747412</v>
      </c>
      <c r="BG257" s="9">
        <v>101.35370576638708</v>
      </c>
      <c r="BH257" s="9">
        <v>0.8200613100645162</v>
      </c>
      <c r="BI257" s="9">
        <v>0</v>
      </c>
      <c r="BJ257" s="10">
        <v>200.10195473093563</v>
      </c>
      <c r="BK257" s="17">
        <f t="shared" si="12"/>
        <v>2467.407853571557</v>
      </c>
      <c r="BL257" s="16"/>
      <c r="BM257" s="50"/>
    </row>
    <row r="258" spans="1:65" s="12" customFormat="1" ht="15">
      <c r="A258" s="5"/>
      <c r="B258" s="8" t="s">
        <v>159</v>
      </c>
      <c r="C258" s="11">
        <v>0</v>
      </c>
      <c r="D258" s="9">
        <v>11.505624236903227</v>
      </c>
      <c r="E258" s="9">
        <v>0</v>
      </c>
      <c r="F258" s="9">
        <v>0</v>
      </c>
      <c r="G258" s="10">
        <v>0</v>
      </c>
      <c r="H258" s="11">
        <v>8.543764676548387</v>
      </c>
      <c r="I258" s="9">
        <v>14.629475194290324</v>
      </c>
      <c r="J258" s="9">
        <v>0</v>
      </c>
      <c r="K258" s="9">
        <v>0</v>
      </c>
      <c r="L258" s="10">
        <v>12.537066177193548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4.639729531741936</v>
      </c>
      <c r="S258" s="9">
        <v>0.3809326898064517</v>
      </c>
      <c r="T258" s="9">
        <v>0</v>
      </c>
      <c r="U258" s="9">
        <v>0</v>
      </c>
      <c r="V258" s="10">
        <v>2.484420412709678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0.5833874537096775</v>
      </c>
      <c r="AC258" s="9">
        <v>0</v>
      </c>
      <c r="AD258" s="9">
        <v>0</v>
      </c>
      <c r="AE258" s="9">
        <v>0</v>
      </c>
      <c r="AF258" s="10">
        <v>1.6277246990967738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0.7188134002258064</v>
      </c>
      <c r="AM258" s="9">
        <v>0</v>
      </c>
      <c r="AN258" s="9">
        <v>0</v>
      </c>
      <c r="AO258" s="9">
        <v>0</v>
      </c>
      <c r="AP258" s="10">
        <v>0.15878496858064514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356.59334593319187</v>
      </c>
      <c r="AW258" s="9">
        <v>30.988997465268508</v>
      </c>
      <c r="AX258" s="9">
        <v>0</v>
      </c>
      <c r="AY258" s="9">
        <v>0</v>
      </c>
      <c r="AZ258" s="10">
        <v>305.4689409117088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260.15460086616093</v>
      </c>
      <c r="BG258" s="9">
        <v>14.105273359806452</v>
      </c>
      <c r="BH258" s="9">
        <v>0.0025866206451612903</v>
      </c>
      <c r="BI258" s="9">
        <v>0</v>
      </c>
      <c r="BJ258" s="10">
        <v>68.45901608703227</v>
      </c>
      <c r="BK258" s="17">
        <f t="shared" si="12"/>
        <v>1093.5824846846206</v>
      </c>
      <c r="BL258" s="16"/>
      <c r="BM258" s="50"/>
    </row>
    <row r="259" spans="1:65" s="12" customFormat="1" ht="15">
      <c r="A259" s="5"/>
      <c r="B259" s="8" t="s">
        <v>160</v>
      </c>
      <c r="C259" s="11">
        <v>0</v>
      </c>
      <c r="D259" s="9">
        <v>21.011387379225813</v>
      </c>
      <c r="E259" s="9">
        <v>0</v>
      </c>
      <c r="F259" s="9">
        <v>0</v>
      </c>
      <c r="G259" s="10">
        <v>0</v>
      </c>
      <c r="H259" s="11">
        <v>661.1293371241613</v>
      </c>
      <c r="I259" s="9">
        <v>125.18611936109679</v>
      </c>
      <c r="J259" s="9">
        <v>0.21429515890322579</v>
      </c>
      <c r="K259" s="9">
        <v>250.7363772134517</v>
      </c>
      <c r="L259" s="10">
        <v>196.47914856474196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76.95862307551614</v>
      </c>
      <c r="S259" s="9">
        <v>97.97718220093549</v>
      </c>
      <c r="T259" s="9">
        <v>0</v>
      </c>
      <c r="U259" s="9">
        <v>0</v>
      </c>
      <c r="V259" s="10">
        <v>94.49758587267743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5.615816451161292</v>
      </c>
      <c r="AC259" s="9">
        <v>75.85324490777418</v>
      </c>
      <c r="AD259" s="9">
        <v>0</v>
      </c>
      <c r="AE259" s="9">
        <v>0</v>
      </c>
      <c r="AF259" s="10">
        <v>5.494051238903227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5.026865713032259</v>
      </c>
      <c r="AM259" s="9">
        <v>107.72973267387096</v>
      </c>
      <c r="AN259" s="9">
        <v>0</v>
      </c>
      <c r="AO259" s="9">
        <v>0</v>
      </c>
      <c r="AP259" s="10">
        <v>1.4322095591935489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2341.254819047325</v>
      </c>
      <c r="AW259" s="9">
        <v>391.7391162749514</v>
      </c>
      <c r="AX259" s="9">
        <v>0.14874353419354835</v>
      </c>
      <c r="AY259" s="9">
        <v>0.43461969177419346</v>
      </c>
      <c r="AZ259" s="10">
        <v>2794.6519998131266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1578.6553464498709</v>
      </c>
      <c r="BG259" s="9">
        <v>84.01738181332257</v>
      </c>
      <c r="BH259" s="9">
        <v>2.824864564161291</v>
      </c>
      <c r="BI259" s="9">
        <v>0</v>
      </c>
      <c r="BJ259" s="10">
        <v>830.7456030112578</v>
      </c>
      <c r="BK259" s="17">
        <f t="shared" si="12"/>
        <v>9749.814470694628</v>
      </c>
      <c r="BL259" s="16"/>
      <c r="BM259" s="50"/>
    </row>
    <row r="260" spans="1:65" s="12" customFormat="1" ht="15">
      <c r="A260" s="5"/>
      <c r="B260" s="8" t="s">
        <v>191</v>
      </c>
      <c r="C260" s="11">
        <v>0</v>
      </c>
      <c r="D260" s="9">
        <v>0.5754912903225806</v>
      </c>
      <c r="E260" s="9">
        <v>0</v>
      </c>
      <c r="F260" s="9">
        <v>0</v>
      </c>
      <c r="G260" s="10">
        <v>0</v>
      </c>
      <c r="H260" s="11">
        <v>4.767222036774193</v>
      </c>
      <c r="I260" s="9">
        <v>3.9681878548387086</v>
      </c>
      <c r="J260" s="9">
        <v>0</v>
      </c>
      <c r="K260" s="9">
        <v>0</v>
      </c>
      <c r="L260" s="10">
        <v>3.492569655258065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5.519961102290324</v>
      </c>
      <c r="S260" s="9">
        <v>3.492939147161291</v>
      </c>
      <c r="T260" s="9">
        <v>0</v>
      </c>
      <c r="U260" s="9">
        <v>0</v>
      </c>
      <c r="V260" s="10">
        <v>1.8875899553225806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0.0074565507096774186</v>
      </c>
      <c r="AC260" s="9">
        <v>0</v>
      </c>
      <c r="AD260" s="9">
        <v>0</v>
      </c>
      <c r="AE260" s="9">
        <v>0</v>
      </c>
      <c r="AF260" s="10">
        <v>0.013767378322580646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0.017239031999999998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228.85812274977425</v>
      </c>
      <c r="AW260" s="9">
        <v>75.32659117420079</v>
      </c>
      <c r="AX260" s="9">
        <v>0</v>
      </c>
      <c r="AY260" s="9">
        <v>0</v>
      </c>
      <c r="AZ260" s="10">
        <v>56.95112795219355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96.87845497509677</v>
      </c>
      <c r="BG260" s="9">
        <v>31.116918074999997</v>
      </c>
      <c r="BH260" s="9">
        <v>2.3446872562258063</v>
      </c>
      <c r="BI260" s="9">
        <v>0</v>
      </c>
      <c r="BJ260" s="10">
        <v>24.54230161664516</v>
      </c>
      <c r="BK260" s="17">
        <f t="shared" si="12"/>
        <v>539.7606278021364</v>
      </c>
      <c r="BL260" s="16"/>
      <c r="BM260" s="50"/>
    </row>
    <row r="261" spans="1:65" s="12" customFormat="1" ht="15">
      <c r="A261" s="5"/>
      <c r="B261" s="8" t="s">
        <v>161</v>
      </c>
      <c r="C261" s="11">
        <v>0</v>
      </c>
      <c r="D261" s="9">
        <v>21.81029034890322</v>
      </c>
      <c r="E261" s="9">
        <v>0</v>
      </c>
      <c r="F261" s="9">
        <v>0</v>
      </c>
      <c r="G261" s="10">
        <v>0</v>
      </c>
      <c r="H261" s="11">
        <v>76.03926310706453</v>
      </c>
      <c r="I261" s="9">
        <v>34.71204237967741</v>
      </c>
      <c r="J261" s="9">
        <v>0</v>
      </c>
      <c r="K261" s="9">
        <v>0</v>
      </c>
      <c r="L261" s="10">
        <v>240.76702232219353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53.54152504180644</v>
      </c>
      <c r="S261" s="9">
        <v>22.150214489096776</v>
      </c>
      <c r="T261" s="9">
        <v>0</v>
      </c>
      <c r="U261" s="9">
        <v>0</v>
      </c>
      <c r="V261" s="10">
        <v>77.52687080829034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4.300543488322581</v>
      </c>
      <c r="AC261" s="9">
        <v>0.010141783838709676</v>
      </c>
      <c r="AD261" s="9">
        <v>0</v>
      </c>
      <c r="AE261" s="9">
        <v>0</v>
      </c>
      <c r="AF261" s="10">
        <v>5.259306951387097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4.465287364258064</v>
      </c>
      <c r="AM261" s="9">
        <v>0.0719779221612903</v>
      </c>
      <c r="AN261" s="9">
        <v>0</v>
      </c>
      <c r="AO261" s="9">
        <v>0</v>
      </c>
      <c r="AP261" s="10">
        <v>2.659885753096774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1033.8187667740972</v>
      </c>
      <c r="AW261" s="9">
        <v>201.57688265638706</v>
      </c>
      <c r="AX261" s="9">
        <v>0.0028137955161290328</v>
      </c>
      <c r="AY261" s="9">
        <v>0</v>
      </c>
      <c r="AZ261" s="10">
        <v>2286.9391415378386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900.2237745281293</v>
      </c>
      <c r="BG261" s="9">
        <v>46.32609739519356</v>
      </c>
      <c r="BH261" s="9">
        <v>2.4382812276774195</v>
      </c>
      <c r="BI261" s="9">
        <v>0.9025702292903226</v>
      </c>
      <c r="BJ261" s="10">
        <v>915.4877822385489</v>
      </c>
      <c r="BK261" s="17">
        <f t="shared" si="12"/>
        <v>5931.030482142774</v>
      </c>
      <c r="BL261" s="16"/>
      <c r="BM261" s="50"/>
    </row>
    <row r="262" spans="1:65" s="12" customFormat="1" ht="15">
      <c r="A262" s="5"/>
      <c r="B262" s="8" t="s">
        <v>162</v>
      </c>
      <c r="C262" s="11">
        <v>0</v>
      </c>
      <c r="D262" s="9">
        <v>21.617312421451626</v>
      </c>
      <c r="E262" s="9">
        <v>0</v>
      </c>
      <c r="F262" s="9">
        <v>0</v>
      </c>
      <c r="G262" s="10">
        <v>0</v>
      </c>
      <c r="H262" s="11">
        <v>42.70023006987096</v>
      </c>
      <c r="I262" s="9">
        <v>24.866574204806454</v>
      </c>
      <c r="J262" s="9">
        <v>0</v>
      </c>
      <c r="K262" s="9">
        <v>0</v>
      </c>
      <c r="L262" s="10">
        <v>87.70551772445162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23.979345023645166</v>
      </c>
      <c r="S262" s="9">
        <v>13.501228020096773</v>
      </c>
      <c r="T262" s="9">
        <v>0</v>
      </c>
      <c r="U262" s="9">
        <v>0</v>
      </c>
      <c r="V262" s="10">
        <v>28.365046648193548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8.390995726387096</v>
      </c>
      <c r="AC262" s="9">
        <v>0.09974992187096772</v>
      </c>
      <c r="AD262" s="9">
        <v>0</v>
      </c>
      <c r="AE262" s="9">
        <v>0</v>
      </c>
      <c r="AF262" s="10">
        <v>2.4344234337096777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17.174151324387097</v>
      </c>
      <c r="AM262" s="9">
        <v>0.23523375187096776</v>
      </c>
      <c r="AN262" s="9">
        <v>0</v>
      </c>
      <c r="AO262" s="9">
        <v>0</v>
      </c>
      <c r="AP262" s="10">
        <v>3.2278578496451615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785.1959792340973</v>
      </c>
      <c r="AW262" s="9">
        <v>131.8885159511871</v>
      </c>
      <c r="AX262" s="9">
        <v>0.0956467969032258</v>
      </c>
      <c r="AY262" s="9">
        <v>0</v>
      </c>
      <c r="AZ262" s="10">
        <v>895.0335451517745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659.1837183581287</v>
      </c>
      <c r="BG262" s="9">
        <v>56.98551894819356</v>
      </c>
      <c r="BH262" s="9">
        <v>2.304447239290322</v>
      </c>
      <c r="BI262" s="9">
        <v>0</v>
      </c>
      <c r="BJ262" s="10">
        <v>284.0930988680967</v>
      </c>
      <c r="BK262" s="17">
        <f t="shared" si="12"/>
        <v>3089.078136668059</v>
      </c>
      <c r="BL262" s="16"/>
      <c r="BM262" s="50"/>
    </row>
    <row r="263" spans="1:65" s="12" customFormat="1" ht="15">
      <c r="A263" s="5"/>
      <c r="B263" s="8" t="s">
        <v>163</v>
      </c>
      <c r="C263" s="11">
        <v>0</v>
      </c>
      <c r="D263" s="9">
        <v>10.869396774193548</v>
      </c>
      <c r="E263" s="9">
        <v>0</v>
      </c>
      <c r="F263" s="9">
        <v>0</v>
      </c>
      <c r="G263" s="10">
        <v>0</v>
      </c>
      <c r="H263" s="11">
        <v>0.7921044778064515</v>
      </c>
      <c r="I263" s="9">
        <v>10.395170174451616</v>
      </c>
      <c r="J263" s="9">
        <v>0</v>
      </c>
      <c r="K263" s="9">
        <v>0</v>
      </c>
      <c r="L263" s="10">
        <v>0.36463255396774197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0.28810388200000003</v>
      </c>
      <c r="S263" s="9">
        <v>0.002949386903225806</v>
      </c>
      <c r="T263" s="9">
        <v>0</v>
      </c>
      <c r="U263" s="9">
        <v>0</v>
      </c>
      <c r="V263" s="10">
        <v>0.14260175964516128</v>
      </c>
      <c r="W263" s="11">
        <v>0</v>
      </c>
      <c r="X263" s="9">
        <v>0.5070077433548387</v>
      </c>
      <c r="Y263" s="9">
        <v>0</v>
      </c>
      <c r="Z263" s="9">
        <v>0</v>
      </c>
      <c r="AA263" s="10">
        <v>0</v>
      </c>
      <c r="AB263" s="11">
        <v>0.0026709145161290322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0.00022301280645161293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1.6583822745161287</v>
      </c>
      <c r="AW263" s="9">
        <v>0.29769408295059985</v>
      </c>
      <c r="AX263" s="9">
        <v>0</v>
      </c>
      <c r="AY263" s="9">
        <v>0</v>
      </c>
      <c r="AZ263" s="10">
        <v>0.986637887967742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0.4892561564193547</v>
      </c>
      <c r="BG263" s="9">
        <v>0.06310347512903225</v>
      </c>
      <c r="BH263" s="9">
        <v>0</v>
      </c>
      <c r="BI263" s="9">
        <v>0</v>
      </c>
      <c r="BJ263" s="10">
        <v>0.09607641925806452</v>
      </c>
      <c r="BK263" s="17">
        <f t="shared" si="12"/>
        <v>26.956010975886084</v>
      </c>
      <c r="BL263" s="16"/>
      <c r="BM263" s="50"/>
    </row>
    <row r="264" spans="1:65" s="12" customFormat="1" ht="15">
      <c r="A264" s="5"/>
      <c r="B264" s="8" t="s">
        <v>180</v>
      </c>
      <c r="C264" s="11">
        <v>0</v>
      </c>
      <c r="D264" s="9">
        <v>10.313164876548388</v>
      </c>
      <c r="E264" s="9">
        <v>0</v>
      </c>
      <c r="F264" s="9">
        <v>0</v>
      </c>
      <c r="G264" s="10">
        <v>0</v>
      </c>
      <c r="H264" s="11">
        <v>28.75654178345161</v>
      </c>
      <c r="I264" s="9">
        <v>63.82876227335485</v>
      </c>
      <c r="J264" s="9">
        <v>0</v>
      </c>
      <c r="K264" s="9">
        <v>0</v>
      </c>
      <c r="L264" s="10">
        <v>32.68633219058066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28.943970682064514</v>
      </c>
      <c r="S264" s="9">
        <v>1.5301029201935483</v>
      </c>
      <c r="T264" s="9">
        <v>0</v>
      </c>
      <c r="U264" s="9">
        <v>0</v>
      </c>
      <c r="V264" s="10">
        <v>22.021994789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5.91559657864516</v>
      </c>
      <c r="AC264" s="9">
        <v>0.22315491470967735</v>
      </c>
      <c r="AD264" s="9">
        <v>0</v>
      </c>
      <c r="AE264" s="9">
        <v>0</v>
      </c>
      <c r="AF264" s="10">
        <v>1.735861959967742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13.12224992751613</v>
      </c>
      <c r="AM264" s="9">
        <v>0.14083144516129034</v>
      </c>
      <c r="AN264" s="9">
        <v>0</v>
      </c>
      <c r="AO264" s="9">
        <v>0</v>
      </c>
      <c r="AP264" s="10">
        <v>2.349716748967742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701.1316653537708</v>
      </c>
      <c r="AW264" s="9">
        <v>160.12698902030303</v>
      </c>
      <c r="AX264" s="9">
        <v>0</v>
      </c>
      <c r="AY264" s="9">
        <v>1.5050994696451616</v>
      </c>
      <c r="AZ264" s="10">
        <v>650.1114303025802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639.8574561547726</v>
      </c>
      <c r="BG264" s="9">
        <v>46.138763022322586</v>
      </c>
      <c r="BH264" s="9">
        <v>0.006154657258064517</v>
      </c>
      <c r="BI264" s="9">
        <v>0</v>
      </c>
      <c r="BJ264" s="10">
        <v>237.9351139163225</v>
      </c>
      <c r="BK264" s="17">
        <f t="shared" si="12"/>
        <v>2648.380952987136</v>
      </c>
      <c r="BL264" s="16"/>
      <c r="BM264" s="50"/>
    </row>
    <row r="265" spans="1:65" s="12" customFormat="1" ht="15">
      <c r="A265" s="5"/>
      <c r="B265" s="8" t="s">
        <v>164</v>
      </c>
      <c r="C265" s="11">
        <v>0</v>
      </c>
      <c r="D265" s="9">
        <v>2.249109236064516</v>
      </c>
      <c r="E265" s="9">
        <v>0</v>
      </c>
      <c r="F265" s="9">
        <v>0</v>
      </c>
      <c r="G265" s="10">
        <v>0</v>
      </c>
      <c r="H265" s="11">
        <v>2.0355582216451613</v>
      </c>
      <c r="I265" s="9">
        <v>0.15051755048387097</v>
      </c>
      <c r="J265" s="9">
        <v>0</v>
      </c>
      <c r="K265" s="9">
        <v>0</v>
      </c>
      <c r="L265" s="10">
        <v>3.1368834299354837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0.8137125580967742</v>
      </c>
      <c r="S265" s="9">
        <v>0.006143529612903226</v>
      </c>
      <c r="T265" s="9">
        <v>0</v>
      </c>
      <c r="U265" s="9">
        <v>0</v>
      </c>
      <c r="V265" s="10">
        <v>0.8806440244516128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0.09959871006451615</v>
      </c>
      <c r="AC265" s="9">
        <v>0</v>
      </c>
      <c r="AD265" s="9">
        <v>0</v>
      </c>
      <c r="AE265" s="9">
        <v>0</v>
      </c>
      <c r="AF265" s="10">
        <v>0.09143637580645161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0.11349941051612905</v>
      </c>
      <c r="AM265" s="9">
        <v>0.0006377674516129035</v>
      </c>
      <c r="AN265" s="9">
        <v>0</v>
      </c>
      <c r="AO265" s="9">
        <v>0</v>
      </c>
      <c r="AP265" s="10">
        <v>0.06981774558064516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19.164561265419344</v>
      </c>
      <c r="AW265" s="9">
        <v>8.243450544194037</v>
      </c>
      <c r="AX265" s="9">
        <v>0</v>
      </c>
      <c r="AY265" s="9">
        <v>0</v>
      </c>
      <c r="AZ265" s="10">
        <v>35.180527134903215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9.504569944258066</v>
      </c>
      <c r="BG265" s="9">
        <v>0.252360461</v>
      </c>
      <c r="BH265" s="9">
        <v>0</v>
      </c>
      <c r="BI265" s="9">
        <v>0</v>
      </c>
      <c r="BJ265" s="10">
        <v>8.431996378419354</v>
      </c>
      <c r="BK265" s="17">
        <f t="shared" si="12"/>
        <v>90.4250242879037</v>
      </c>
      <c r="BL265" s="16"/>
      <c r="BM265" s="50"/>
    </row>
    <row r="266" spans="1:65" s="12" customFormat="1" ht="15">
      <c r="A266" s="5"/>
      <c r="B266" s="8" t="s">
        <v>165</v>
      </c>
      <c r="C266" s="11">
        <v>0</v>
      </c>
      <c r="D266" s="9">
        <v>0.6477885977096776</v>
      </c>
      <c r="E266" s="9">
        <v>0</v>
      </c>
      <c r="F266" s="9">
        <v>0</v>
      </c>
      <c r="G266" s="10">
        <v>0</v>
      </c>
      <c r="H266" s="11">
        <v>0.1866147907096774</v>
      </c>
      <c r="I266" s="9">
        <v>0</v>
      </c>
      <c r="J266" s="9">
        <v>0</v>
      </c>
      <c r="K266" s="9">
        <v>0</v>
      </c>
      <c r="L266" s="10">
        <v>5.4701673004838725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0.000536855322580645</v>
      </c>
      <c r="S266" s="9">
        <v>0</v>
      </c>
      <c r="T266" s="9">
        <v>0</v>
      </c>
      <c r="U266" s="9">
        <v>0</v>
      </c>
      <c r="V266" s="10">
        <v>0.15126087516129028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0.014003810258064516</v>
      </c>
      <c r="AC266" s="9">
        <v>0</v>
      </c>
      <c r="AD266" s="9">
        <v>0</v>
      </c>
      <c r="AE266" s="9">
        <v>0</v>
      </c>
      <c r="AF266" s="10">
        <v>0.04384009777419355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0.022091406967741936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3.7704679507148438</v>
      </c>
      <c r="AW266" s="9">
        <v>0</v>
      </c>
      <c r="AX266" s="9">
        <v>0</v>
      </c>
      <c r="AY266" s="9">
        <v>0</v>
      </c>
      <c r="AZ266" s="10">
        <v>73.87108934961289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0.09904189264516129</v>
      </c>
      <c r="BG266" s="9">
        <v>0</v>
      </c>
      <c r="BH266" s="9">
        <v>0</v>
      </c>
      <c r="BI266" s="9">
        <v>0</v>
      </c>
      <c r="BJ266" s="10">
        <v>1.9386568868064518</v>
      </c>
      <c r="BK266" s="17">
        <f t="shared" si="12"/>
        <v>86.21555981416644</v>
      </c>
      <c r="BL266" s="16"/>
      <c r="BM266" s="50"/>
    </row>
    <row r="267" spans="1:65" s="12" customFormat="1" ht="15">
      <c r="A267" s="5"/>
      <c r="B267" s="8" t="s">
        <v>166</v>
      </c>
      <c r="C267" s="11">
        <v>0</v>
      </c>
      <c r="D267" s="9">
        <v>1.7440249111935477</v>
      </c>
      <c r="E267" s="9">
        <v>0</v>
      </c>
      <c r="F267" s="9">
        <v>0</v>
      </c>
      <c r="G267" s="10">
        <v>0</v>
      </c>
      <c r="H267" s="11">
        <v>6.8915716430322576</v>
      </c>
      <c r="I267" s="9">
        <v>20.876943901419356</v>
      </c>
      <c r="J267" s="9">
        <v>0</v>
      </c>
      <c r="K267" s="9">
        <v>0</v>
      </c>
      <c r="L267" s="10">
        <v>3.0624185855161294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1.5395029843548387</v>
      </c>
      <c r="S267" s="9">
        <v>5.3315836968387105</v>
      </c>
      <c r="T267" s="9">
        <v>0</v>
      </c>
      <c r="U267" s="9">
        <v>0</v>
      </c>
      <c r="V267" s="10">
        <v>0.46883157280645155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0.06553282493548386</v>
      </c>
      <c r="AC267" s="9">
        <v>0</v>
      </c>
      <c r="AD267" s="9">
        <v>0</v>
      </c>
      <c r="AE267" s="9">
        <v>0</v>
      </c>
      <c r="AF267" s="10">
        <v>0.0001436262258064516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0.12079957238709678</v>
      </c>
      <c r="AM267" s="9">
        <v>0</v>
      </c>
      <c r="AN267" s="9">
        <v>0</v>
      </c>
      <c r="AO267" s="9">
        <v>0</v>
      </c>
      <c r="AP267" s="10">
        <v>0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43.30639106516128</v>
      </c>
      <c r="AW267" s="9">
        <v>5.853401650288025</v>
      </c>
      <c r="AX267" s="9">
        <v>0</v>
      </c>
      <c r="AY267" s="9">
        <v>0</v>
      </c>
      <c r="AZ267" s="10">
        <v>7.773661275193549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14.591986401129029</v>
      </c>
      <c r="BG267" s="9">
        <v>3.2911205577419356</v>
      </c>
      <c r="BH267" s="9">
        <v>0</v>
      </c>
      <c r="BI267" s="9">
        <v>0</v>
      </c>
      <c r="BJ267" s="10">
        <v>3.6608815040000002</v>
      </c>
      <c r="BK267" s="17">
        <f t="shared" si="12"/>
        <v>118.5787957722235</v>
      </c>
      <c r="BL267" s="16"/>
      <c r="BM267" s="50"/>
    </row>
    <row r="268" spans="1:65" s="12" customFormat="1" ht="15">
      <c r="A268" s="5"/>
      <c r="B268" s="8" t="s">
        <v>167</v>
      </c>
      <c r="C268" s="11">
        <v>0</v>
      </c>
      <c r="D268" s="9">
        <v>2.0978216746129026</v>
      </c>
      <c r="E268" s="9">
        <v>0</v>
      </c>
      <c r="F268" s="9">
        <v>0</v>
      </c>
      <c r="G268" s="10">
        <v>0</v>
      </c>
      <c r="H268" s="11">
        <v>52.09026773948387</v>
      </c>
      <c r="I268" s="9">
        <v>15.00337762883871</v>
      </c>
      <c r="J268" s="9">
        <v>0</v>
      </c>
      <c r="K268" s="9">
        <v>0.03214384941935483</v>
      </c>
      <c r="L268" s="10">
        <v>60.13561947319355</v>
      </c>
      <c r="M268" s="11">
        <v>0</v>
      </c>
      <c r="N268" s="9">
        <v>0</v>
      </c>
      <c r="O268" s="9">
        <v>0</v>
      </c>
      <c r="P268" s="9">
        <v>0</v>
      </c>
      <c r="Q268" s="10">
        <v>0</v>
      </c>
      <c r="R268" s="11">
        <v>22.747443169096776</v>
      </c>
      <c r="S268" s="9">
        <v>0.9859053876129033</v>
      </c>
      <c r="T268" s="9">
        <v>0</v>
      </c>
      <c r="U268" s="9">
        <v>0</v>
      </c>
      <c r="V268" s="10">
        <v>20.479268328032255</v>
      </c>
      <c r="W268" s="11">
        <v>0</v>
      </c>
      <c r="X268" s="9">
        <v>0</v>
      </c>
      <c r="Y268" s="9">
        <v>0</v>
      </c>
      <c r="Z268" s="9">
        <v>0</v>
      </c>
      <c r="AA268" s="10">
        <v>0</v>
      </c>
      <c r="AB268" s="11">
        <v>0.5327787791612904</v>
      </c>
      <c r="AC268" s="9">
        <v>0</v>
      </c>
      <c r="AD268" s="9">
        <v>0</v>
      </c>
      <c r="AE268" s="9">
        <v>0</v>
      </c>
      <c r="AF268" s="10">
        <v>0.40004093119354833</v>
      </c>
      <c r="AG268" s="11">
        <v>0</v>
      </c>
      <c r="AH268" s="9">
        <v>0</v>
      </c>
      <c r="AI268" s="9">
        <v>0</v>
      </c>
      <c r="AJ268" s="9">
        <v>0</v>
      </c>
      <c r="AK268" s="10">
        <v>0</v>
      </c>
      <c r="AL268" s="11">
        <v>0.4869539715483872</v>
      </c>
      <c r="AM268" s="9">
        <v>0</v>
      </c>
      <c r="AN268" s="9">
        <v>0</v>
      </c>
      <c r="AO268" s="9">
        <v>0</v>
      </c>
      <c r="AP268" s="10">
        <v>0.22575198706451613</v>
      </c>
      <c r="AQ268" s="11">
        <v>0</v>
      </c>
      <c r="AR268" s="9">
        <v>0</v>
      </c>
      <c r="AS268" s="9">
        <v>0</v>
      </c>
      <c r="AT268" s="9">
        <v>0</v>
      </c>
      <c r="AU268" s="10">
        <v>0</v>
      </c>
      <c r="AV268" s="11">
        <v>361.58819152409654</v>
      </c>
      <c r="AW268" s="9">
        <v>76.68014262346435</v>
      </c>
      <c r="AX268" s="9">
        <v>0</v>
      </c>
      <c r="AY268" s="9">
        <v>0</v>
      </c>
      <c r="AZ268" s="10">
        <v>494.79249254729</v>
      </c>
      <c r="BA268" s="11">
        <v>0</v>
      </c>
      <c r="BB268" s="9">
        <v>0</v>
      </c>
      <c r="BC268" s="9">
        <v>0</v>
      </c>
      <c r="BD268" s="9">
        <v>0</v>
      </c>
      <c r="BE268" s="10">
        <v>0</v>
      </c>
      <c r="BF268" s="11">
        <v>205.96346723425802</v>
      </c>
      <c r="BG268" s="9">
        <v>13.999889671129035</v>
      </c>
      <c r="BH268" s="9">
        <v>0.044467608967741934</v>
      </c>
      <c r="BI268" s="9">
        <v>0</v>
      </c>
      <c r="BJ268" s="10">
        <v>132.186029265129</v>
      </c>
      <c r="BK268" s="17">
        <f t="shared" si="12"/>
        <v>1460.472053393593</v>
      </c>
      <c r="BL268" s="16"/>
      <c r="BM268" s="50"/>
    </row>
    <row r="269" spans="1:65" s="12" customFormat="1" ht="15">
      <c r="A269" s="5"/>
      <c r="B269" s="8" t="s">
        <v>168</v>
      </c>
      <c r="C269" s="11">
        <v>0</v>
      </c>
      <c r="D269" s="9">
        <v>2.342034802741935</v>
      </c>
      <c r="E269" s="9">
        <v>0</v>
      </c>
      <c r="F269" s="9">
        <v>0</v>
      </c>
      <c r="G269" s="10">
        <v>0</v>
      </c>
      <c r="H269" s="11">
        <v>19.75019839732258</v>
      </c>
      <c r="I269" s="9">
        <v>15.67584338716129</v>
      </c>
      <c r="J269" s="9">
        <v>0</v>
      </c>
      <c r="K269" s="9">
        <v>0</v>
      </c>
      <c r="L269" s="10">
        <v>39.08852674529032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14.783661907290327</v>
      </c>
      <c r="S269" s="9">
        <v>0.7786727137741934</v>
      </c>
      <c r="T269" s="9">
        <v>0</v>
      </c>
      <c r="U269" s="9">
        <v>0</v>
      </c>
      <c r="V269" s="10">
        <v>14.713930728322579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3.7515165174838705</v>
      </c>
      <c r="AC269" s="9">
        <v>0.007404093354838709</v>
      </c>
      <c r="AD269" s="9">
        <v>0</v>
      </c>
      <c r="AE269" s="9">
        <v>0</v>
      </c>
      <c r="AF269" s="10">
        <v>1.6920195293548388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5.621519034258066</v>
      </c>
      <c r="AM269" s="9">
        <v>0.03880703470967741</v>
      </c>
      <c r="AN269" s="9">
        <v>0</v>
      </c>
      <c r="AO269" s="9">
        <v>0</v>
      </c>
      <c r="AP269" s="10">
        <v>2.0433902911612902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404.60051521967705</v>
      </c>
      <c r="AW269" s="9">
        <v>45.37860064401217</v>
      </c>
      <c r="AX269" s="9">
        <v>0</v>
      </c>
      <c r="AY269" s="9">
        <v>0</v>
      </c>
      <c r="AZ269" s="10">
        <v>556.9120159832911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352.57710457300004</v>
      </c>
      <c r="BG269" s="9">
        <v>10.69873212206452</v>
      </c>
      <c r="BH269" s="9">
        <v>0.0026007523870967744</v>
      </c>
      <c r="BI269" s="9">
        <v>0</v>
      </c>
      <c r="BJ269" s="10">
        <v>219.58667715116144</v>
      </c>
      <c r="BK269" s="17">
        <f t="shared" si="12"/>
        <v>1710.043771627819</v>
      </c>
      <c r="BL269" s="16"/>
      <c r="BM269" s="50"/>
    </row>
    <row r="270" spans="1:65" s="12" customFormat="1" ht="15">
      <c r="A270" s="5"/>
      <c r="B270" s="8" t="s">
        <v>169</v>
      </c>
      <c r="C270" s="11">
        <v>0</v>
      </c>
      <c r="D270" s="9">
        <v>0.5929015155806453</v>
      </c>
      <c r="E270" s="9">
        <v>0</v>
      </c>
      <c r="F270" s="9">
        <v>0</v>
      </c>
      <c r="G270" s="10">
        <v>0</v>
      </c>
      <c r="H270" s="11">
        <v>0.34148491606451614</v>
      </c>
      <c r="I270" s="9">
        <v>0.03493777419354839</v>
      </c>
      <c r="J270" s="9">
        <v>0</v>
      </c>
      <c r="K270" s="9">
        <v>0</v>
      </c>
      <c r="L270" s="10">
        <v>1.988550825387097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0.24582512858064515</v>
      </c>
      <c r="S270" s="9">
        <v>0.37583972380645164</v>
      </c>
      <c r="T270" s="9">
        <v>0</v>
      </c>
      <c r="U270" s="9">
        <v>0</v>
      </c>
      <c r="V270" s="10">
        <v>0.4954714872258065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0.021731988129032254</v>
      </c>
      <c r="AC270" s="9">
        <v>0</v>
      </c>
      <c r="AD270" s="9">
        <v>0</v>
      </c>
      <c r="AE270" s="9">
        <v>0</v>
      </c>
      <c r="AF270" s="10">
        <v>0.018992493387096777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0.05261298812903224</v>
      </c>
      <c r="AM270" s="9">
        <v>0</v>
      </c>
      <c r="AN270" s="9">
        <v>0</v>
      </c>
      <c r="AO270" s="9">
        <v>0</v>
      </c>
      <c r="AP270" s="10">
        <v>0.03138045858064516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5.251123755225807</v>
      </c>
      <c r="AW270" s="9">
        <v>1.0345352389735096</v>
      </c>
      <c r="AX270" s="9">
        <v>0</v>
      </c>
      <c r="AY270" s="9">
        <v>0</v>
      </c>
      <c r="AZ270" s="10">
        <v>12.11004843970968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3.5743253947741938</v>
      </c>
      <c r="BG270" s="9">
        <v>0.00893288606451613</v>
      </c>
      <c r="BH270" s="9">
        <v>0</v>
      </c>
      <c r="BI270" s="9">
        <v>0</v>
      </c>
      <c r="BJ270" s="10">
        <v>3.9429313827419366</v>
      </c>
      <c r="BK270" s="17">
        <f t="shared" si="12"/>
        <v>30.121626396554156</v>
      </c>
      <c r="BL270" s="16"/>
      <c r="BM270" s="50"/>
    </row>
    <row r="271" spans="1:65" s="12" customFormat="1" ht="15">
      <c r="A271" s="5"/>
      <c r="B271" s="8" t="s">
        <v>175</v>
      </c>
      <c r="C271" s="11">
        <v>0</v>
      </c>
      <c r="D271" s="9">
        <v>0.5788735483870967</v>
      </c>
      <c r="E271" s="9">
        <v>0</v>
      </c>
      <c r="F271" s="9">
        <v>0</v>
      </c>
      <c r="G271" s="10">
        <v>0</v>
      </c>
      <c r="H271" s="11">
        <v>8.477669139064517</v>
      </c>
      <c r="I271" s="9">
        <v>0.0006368480000000002</v>
      </c>
      <c r="J271" s="9">
        <v>0</v>
      </c>
      <c r="K271" s="9">
        <v>0</v>
      </c>
      <c r="L271" s="10">
        <v>1.704982891903226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6.2111368506129025</v>
      </c>
      <c r="S271" s="9">
        <v>0</v>
      </c>
      <c r="T271" s="9">
        <v>0</v>
      </c>
      <c r="U271" s="9">
        <v>0</v>
      </c>
      <c r="V271" s="10">
        <v>1.0249706462580646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0.26522833948387103</v>
      </c>
      <c r="AC271" s="9">
        <v>0</v>
      </c>
      <c r="AD271" s="9">
        <v>0</v>
      </c>
      <c r="AE271" s="9">
        <v>0</v>
      </c>
      <c r="AF271" s="10">
        <v>0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0.26565406554838705</v>
      </c>
      <c r="AM271" s="9">
        <v>0</v>
      </c>
      <c r="AN271" s="9">
        <v>0</v>
      </c>
      <c r="AO271" s="9">
        <v>0</v>
      </c>
      <c r="AP271" s="10">
        <v>0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304.61914982684624</v>
      </c>
      <c r="AW271" s="9">
        <v>0.0013333263225806448</v>
      </c>
      <c r="AX271" s="9">
        <v>0</v>
      </c>
      <c r="AY271" s="9">
        <v>0</v>
      </c>
      <c r="AZ271" s="10">
        <v>51.50986127825807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280.7766491011291</v>
      </c>
      <c r="BG271" s="9">
        <v>0.0003710215161290323</v>
      </c>
      <c r="BH271" s="9">
        <v>0</v>
      </c>
      <c r="BI271" s="9">
        <v>0</v>
      </c>
      <c r="BJ271" s="10">
        <v>13.851291253741937</v>
      </c>
      <c r="BK271" s="17">
        <f t="shared" si="12"/>
        <v>669.2878081370721</v>
      </c>
      <c r="BL271" s="16"/>
      <c r="BM271" s="50"/>
    </row>
    <row r="272" spans="1:65" s="12" customFormat="1" ht="15">
      <c r="A272" s="5"/>
      <c r="B272" s="8" t="s">
        <v>170</v>
      </c>
      <c r="C272" s="11">
        <v>0</v>
      </c>
      <c r="D272" s="9">
        <v>0.7060294286774194</v>
      </c>
      <c r="E272" s="9">
        <v>0</v>
      </c>
      <c r="F272" s="9">
        <v>0</v>
      </c>
      <c r="G272" s="10">
        <v>0</v>
      </c>
      <c r="H272" s="11">
        <v>135.53691772170967</v>
      </c>
      <c r="I272" s="9">
        <v>16.786261807451613</v>
      </c>
      <c r="J272" s="9">
        <v>0</v>
      </c>
      <c r="K272" s="9">
        <v>0</v>
      </c>
      <c r="L272" s="10">
        <v>113.69954008054837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89.32376964545162</v>
      </c>
      <c r="S272" s="9">
        <v>3.2431750416129037</v>
      </c>
      <c r="T272" s="9">
        <v>0</v>
      </c>
      <c r="U272" s="9">
        <v>0</v>
      </c>
      <c r="V272" s="10">
        <v>45.263860203193545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1.770194845580645</v>
      </c>
      <c r="AC272" s="9">
        <v>0.06662210977419354</v>
      </c>
      <c r="AD272" s="9">
        <v>0</v>
      </c>
      <c r="AE272" s="9">
        <v>0</v>
      </c>
      <c r="AF272" s="10">
        <v>1.1751746618387096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1.1991388068387099</v>
      </c>
      <c r="AM272" s="9">
        <v>0</v>
      </c>
      <c r="AN272" s="9">
        <v>0</v>
      </c>
      <c r="AO272" s="9">
        <v>0</v>
      </c>
      <c r="AP272" s="10">
        <v>0.23259935399999995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1028.9337640566773</v>
      </c>
      <c r="AW272" s="9">
        <v>75.5065434919307</v>
      </c>
      <c r="AX272" s="9">
        <v>0.03547647070967741</v>
      </c>
      <c r="AY272" s="9">
        <v>0</v>
      </c>
      <c r="AZ272" s="10">
        <v>522.3219678499358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772.3374746568704</v>
      </c>
      <c r="BG272" s="9">
        <v>80.24432702783874</v>
      </c>
      <c r="BH272" s="9">
        <v>0.08788452267741935</v>
      </c>
      <c r="BI272" s="9">
        <v>0</v>
      </c>
      <c r="BJ272" s="10">
        <v>266.0637533967097</v>
      </c>
      <c r="BK272" s="17">
        <f t="shared" si="12"/>
        <v>3154.534475180027</v>
      </c>
      <c r="BL272" s="16"/>
      <c r="BM272" s="50"/>
    </row>
    <row r="273" spans="1:65" s="12" customFormat="1" ht="15">
      <c r="A273" s="5"/>
      <c r="B273" s="8" t="s">
        <v>192</v>
      </c>
      <c r="C273" s="11">
        <v>0</v>
      </c>
      <c r="D273" s="9">
        <v>4.547461807419356</v>
      </c>
      <c r="E273" s="9">
        <v>0</v>
      </c>
      <c r="F273" s="9">
        <v>0</v>
      </c>
      <c r="G273" s="10">
        <v>0</v>
      </c>
      <c r="H273" s="11">
        <v>30.487134464354835</v>
      </c>
      <c r="I273" s="9">
        <v>8.000669967677421</v>
      </c>
      <c r="J273" s="9">
        <v>0</v>
      </c>
      <c r="K273" s="9">
        <v>0</v>
      </c>
      <c r="L273" s="10">
        <v>87.81649243796775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29.066413044709673</v>
      </c>
      <c r="S273" s="9">
        <v>9.75371998125806</v>
      </c>
      <c r="T273" s="9">
        <v>0</v>
      </c>
      <c r="U273" s="9">
        <v>0</v>
      </c>
      <c r="V273" s="10">
        <v>36.707210197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1.8266618188709682</v>
      </c>
      <c r="AC273" s="9">
        <v>0</v>
      </c>
      <c r="AD273" s="9">
        <v>0</v>
      </c>
      <c r="AE273" s="9">
        <v>0</v>
      </c>
      <c r="AF273" s="10">
        <v>1.7735941635483872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3.251322752</v>
      </c>
      <c r="AM273" s="9">
        <v>0.00025480054838709687</v>
      </c>
      <c r="AN273" s="9">
        <v>0</v>
      </c>
      <c r="AO273" s="9">
        <v>0</v>
      </c>
      <c r="AP273" s="10">
        <v>1.3081235572258063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577.9667114932258</v>
      </c>
      <c r="AW273" s="9">
        <v>59.61840349838343</v>
      </c>
      <c r="AX273" s="9">
        <v>0.3855656263548389</v>
      </c>
      <c r="AY273" s="9">
        <v>0</v>
      </c>
      <c r="AZ273" s="10">
        <v>922.662648367612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587.2885765240969</v>
      </c>
      <c r="BG273" s="9">
        <v>12.34618931432258</v>
      </c>
      <c r="BH273" s="9">
        <v>0</v>
      </c>
      <c r="BI273" s="9">
        <v>0</v>
      </c>
      <c r="BJ273" s="10">
        <v>543.4592394322578</v>
      </c>
      <c r="BK273" s="17">
        <f t="shared" si="12"/>
        <v>2918.266393248834</v>
      </c>
      <c r="BL273" s="16"/>
      <c r="BM273" s="57"/>
    </row>
    <row r="274" spans="1:65" s="12" customFormat="1" ht="15">
      <c r="A274" s="5"/>
      <c r="B274" s="8" t="s">
        <v>171</v>
      </c>
      <c r="C274" s="11">
        <v>0</v>
      </c>
      <c r="D274" s="9">
        <v>0.05745411845161292</v>
      </c>
      <c r="E274" s="9">
        <v>0</v>
      </c>
      <c r="F274" s="9">
        <v>0</v>
      </c>
      <c r="G274" s="10">
        <v>0</v>
      </c>
      <c r="H274" s="11">
        <v>0.24891631964516128</v>
      </c>
      <c r="I274" s="9">
        <v>0.0006073037741935483</v>
      </c>
      <c r="J274" s="9">
        <v>0</v>
      </c>
      <c r="K274" s="9">
        <v>0</v>
      </c>
      <c r="L274" s="10">
        <v>0.386009375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0.2902842070322581</v>
      </c>
      <c r="S274" s="9">
        <v>0.22471833709677425</v>
      </c>
      <c r="T274" s="9">
        <v>0</v>
      </c>
      <c r="U274" s="9">
        <v>0</v>
      </c>
      <c r="V274" s="10">
        <v>0.1949330733548387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</v>
      </c>
      <c r="AC274" s="9">
        <v>0</v>
      </c>
      <c r="AD274" s="9">
        <v>0</v>
      </c>
      <c r="AE274" s="9">
        <v>0</v>
      </c>
      <c r="AF274" s="10">
        <v>0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0.0052919162580645175</v>
      </c>
      <c r="AM274" s="9">
        <v>0</v>
      </c>
      <c r="AN274" s="9">
        <v>0</v>
      </c>
      <c r="AO274" s="9">
        <v>0</v>
      </c>
      <c r="AP274" s="10">
        <v>0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1.7313487131612906</v>
      </c>
      <c r="AW274" s="9">
        <v>2.036050031841693</v>
      </c>
      <c r="AX274" s="9">
        <v>0</v>
      </c>
      <c r="AY274" s="9">
        <v>0</v>
      </c>
      <c r="AZ274" s="10">
        <v>0.9557914328387097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0.3067352907741936</v>
      </c>
      <c r="BG274" s="9">
        <v>0</v>
      </c>
      <c r="BH274" s="9">
        <v>0</v>
      </c>
      <c r="BI274" s="9">
        <v>0</v>
      </c>
      <c r="BJ274" s="10">
        <v>0.10902342103225807</v>
      </c>
      <c r="BK274" s="17">
        <f t="shared" si="12"/>
        <v>6.547163540261049</v>
      </c>
      <c r="BL274" s="16"/>
      <c r="BM274" s="57"/>
    </row>
    <row r="275" spans="1:65" s="12" customFormat="1" ht="15">
      <c r="A275" s="5"/>
      <c r="B275" s="8" t="s">
        <v>203</v>
      </c>
      <c r="C275" s="11">
        <v>0</v>
      </c>
      <c r="D275" s="9">
        <v>1.656539516129032</v>
      </c>
      <c r="E275" s="9">
        <v>0</v>
      </c>
      <c r="F275" s="9">
        <v>0</v>
      </c>
      <c r="G275" s="10">
        <v>0</v>
      </c>
      <c r="H275" s="11">
        <v>0.8946506617096774</v>
      </c>
      <c r="I275" s="9">
        <v>0.2768513573548387</v>
      </c>
      <c r="J275" s="9">
        <v>0</v>
      </c>
      <c r="K275" s="9">
        <v>0</v>
      </c>
      <c r="L275" s="10">
        <v>1.5564820092258063</v>
      </c>
      <c r="M275" s="11">
        <v>0</v>
      </c>
      <c r="N275" s="9">
        <v>0</v>
      </c>
      <c r="O275" s="9">
        <v>0</v>
      </c>
      <c r="P275" s="9">
        <v>0</v>
      </c>
      <c r="Q275" s="10">
        <v>0</v>
      </c>
      <c r="R275" s="11">
        <v>0.5843482146774193</v>
      </c>
      <c r="S275" s="9">
        <v>0</v>
      </c>
      <c r="T275" s="9">
        <v>0</v>
      </c>
      <c r="U275" s="9">
        <v>0</v>
      </c>
      <c r="V275" s="10">
        <v>0.45954135309677424</v>
      </c>
      <c r="W275" s="11">
        <v>0</v>
      </c>
      <c r="X275" s="9">
        <v>0</v>
      </c>
      <c r="Y275" s="9">
        <v>0</v>
      </c>
      <c r="Z275" s="9">
        <v>0</v>
      </c>
      <c r="AA275" s="10">
        <v>0</v>
      </c>
      <c r="AB275" s="11">
        <v>0.0005436419354838708</v>
      </c>
      <c r="AC275" s="9">
        <v>0</v>
      </c>
      <c r="AD275" s="9">
        <v>0</v>
      </c>
      <c r="AE275" s="9">
        <v>0</v>
      </c>
      <c r="AF275" s="10">
        <v>0</v>
      </c>
      <c r="AG275" s="11">
        <v>0</v>
      </c>
      <c r="AH275" s="9">
        <v>0</v>
      </c>
      <c r="AI275" s="9">
        <v>0</v>
      </c>
      <c r="AJ275" s="9">
        <v>0</v>
      </c>
      <c r="AK275" s="10">
        <v>0</v>
      </c>
      <c r="AL275" s="11">
        <v>0</v>
      </c>
      <c r="AM275" s="9">
        <v>0</v>
      </c>
      <c r="AN275" s="9">
        <v>0</v>
      </c>
      <c r="AO275" s="9">
        <v>0</v>
      </c>
      <c r="AP275" s="10">
        <v>0</v>
      </c>
      <c r="AQ275" s="11">
        <v>0</v>
      </c>
      <c r="AR275" s="9">
        <v>0</v>
      </c>
      <c r="AS275" s="9">
        <v>0</v>
      </c>
      <c r="AT275" s="9">
        <v>0</v>
      </c>
      <c r="AU275" s="10">
        <v>0</v>
      </c>
      <c r="AV275" s="11">
        <v>3.165119500129032</v>
      </c>
      <c r="AW275" s="9">
        <v>0.2733619996765669</v>
      </c>
      <c r="AX275" s="9">
        <v>0</v>
      </c>
      <c r="AY275" s="9">
        <v>0</v>
      </c>
      <c r="AZ275" s="10">
        <v>0.9066190202580644</v>
      </c>
      <c r="BA275" s="11">
        <v>0</v>
      </c>
      <c r="BB275" s="9">
        <v>0</v>
      </c>
      <c r="BC275" s="9">
        <v>0</v>
      </c>
      <c r="BD275" s="9">
        <v>0</v>
      </c>
      <c r="BE275" s="10">
        <v>0</v>
      </c>
      <c r="BF275" s="11">
        <v>1.7980301249677417</v>
      </c>
      <c r="BG275" s="9">
        <v>0.0012234766129032258</v>
      </c>
      <c r="BH275" s="9">
        <v>0</v>
      </c>
      <c r="BI275" s="9">
        <v>0</v>
      </c>
      <c r="BJ275" s="10">
        <v>0.3859906802258065</v>
      </c>
      <c r="BK275" s="17">
        <f t="shared" si="12"/>
        <v>11.959301555999145</v>
      </c>
      <c r="BL275" s="16"/>
      <c r="BM275" s="50"/>
    </row>
    <row r="276" spans="1:65" s="21" customFormat="1" ht="15">
      <c r="A276" s="5"/>
      <c r="B276" s="15" t="s">
        <v>14</v>
      </c>
      <c r="C276" s="20">
        <f aca="true" t="shared" si="13" ref="C276:AH276">SUM(C245:C275)</f>
        <v>0</v>
      </c>
      <c r="D276" s="18">
        <f t="shared" si="13"/>
        <v>173.35144836183872</v>
      </c>
      <c r="E276" s="18">
        <f t="shared" si="13"/>
        <v>0</v>
      </c>
      <c r="F276" s="18">
        <f t="shared" si="13"/>
        <v>0</v>
      </c>
      <c r="G276" s="19">
        <f t="shared" si="13"/>
        <v>0</v>
      </c>
      <c r="H276" s="20">
        <f t="shared" si="13"/>
        <v>1624.8237592462904</v>
      </c>
      <c r="I276" s="18">
        <f t="shared" si="13"/>
        <v>2129.043292463193</v>
      </c>
      <c r="J276" s="18">
        <f t="shared" si="13"/>
        <v>1.2117201836129032</v>
      </c>
      <c r="K276" s="18">
        <f t="shared" si="13"/>
        <v>250.76852106287106</v>
      </c>
      <c r="L276" s="19">
        <f t="shared" si="13"/>
        <v>1246.1876683167097</v>
      </c>
      <c r="M276" s="20">
        <f t="shared" si="13"/>
        <v>0</v>
      </c>
      <c r="N276" s="18">
        <f t="shared" si="13"/>
        <v>0</v>
      </c>
      <c r="O276" s="18">
        <f t="shared" si="13"/>
        <v>0</v>
      </c>
      <c r="P276" s="18">
        <f t="shared" si="13"/>
        <v>0</v>
      </c>
      <c r="Q276" s="19">
        <f t="shared" si="13"/>
        <v>0</v>
      </c>
      <c r="R276" s="20">
        <f t="shared" si="13"/>
        <v>462.0310400737418</v>
      </c>
      <c r="S276" s="18">
        <f t="shared" si="13"/>
        <v>283.9739725969033</v>
      </c>
      <c r="T276" s="18">
        <f t="shared" si="13"/>
        <v>0.6883253225806452</v>
      </c>
      <c r="U276" s="18">
        <f t="shared" si="13"/>
        <v>0</v>
      </c>
      <c r="V276" s="19">
        <f t="shared" si="13"/>
        <v>408.4950334336452</v>
      </c>
      <c r="W276" s="20">
        <f t="shared" si="13"/>
        <v>0</v>
      </c>
      <c r="X276" s="18">
        <f t="shared" si="13"/>
        <v>0.5070077433548387</v>
      </c>
      <c r="Y276" s="18">
        <f t="shared" si="13"/>
        <v>0</v>
      </c>
      <c r="Z276" s="18">
        <f t="shared" si="13"/>
        <v>0</v>
      </c>
      <c r="AA276" s="19">
        <f t="shared" si="13"/>
        <v>0</v>
      </c>
      <c r="AB276" s="20">
        <f t="shared" si="13"/>
        <v>52.528912208774194</v>
      </c>
      <c r="AC276" s="18">
        <f t="shared" si="13"/>
        <v>78.71354640522578</v>
      </c>
      <c r="AD276" s="18">
        <f t="shared" si="13"/>
        <v>0.006278367741935484</v>
      </c>
      <c r="AE276" s="18">
        <f t="shared" si="13"/>
        <v>0</v>
      </c>
      <c r="AF276" s="19">
        <f t="shared" si="13"/>
        <v>33.87415210954838</v>
      </c>
      <c r="AG276" s="20">
        <f t="shared" si="13"/>
        <v>0</v>
      </c>
      <c r="AH276" s="18">
        <f t="shared" si="13"/>
        <v>0</v>
      </c>
      <c r="AI276" s="18">
        <f aca="true" t="shared" si="14" ref="AI276:BK276">SUM(AI245:AI275)</f>
        <v>0</v>
      </c>
      <c r="AJ276" s="18">
        <f t="shared" si="14"/>
        <v>0</v>
      </c>
      <c r="AK276" s="19">
        <f t="shared" si="14"/>
        <v>0</v>
      </c>
      <c r="AL276" s="20">
        <f t="shared" si="14"/>
        <v>62.463972386645175</v>
      </c>
      <c r="AM276" s="18">
        <f t="shared" si="14"/>
        <v>124.96084638648387</v>
      </c>
      <c r="AN276" s="18">
        <f t="shared" si="14"/>
        <v>0</v>
      </c>
      <c r="AO276" s="18">
        <f t="shared" si="14"/>
        <v>0</v>
      </c>
      <c r="AP276" s="19">
        <f t="shared" si="14"/>
        <v>16.441099550774194</v>
      </c>
      <c r="AQ276" s="20">
        <f t="shared" si="14"/>
        <v>0</v>
      </c>
      <c r="AR276" s="18">
        <f t="shared" si="14"/>
        <v>0</v>
      </c>
      <c r="AS276" s="18">
        <f t="shared" si="14"/>
        <v>0</v>
      </c>
      <c r="AT276" s="18">
        <f t="shared" si="14"/>
        <v>0</v>
      </c>
      <c r="AU276" s="19">
        <f t="shared" si="14"/>
        <v>0</v>
      </c>
      <c r="AV276" s="20">
        <f t="shared" si="14"/>
        <v>12019.292829165268</v>
      </c>
      <c r="AW276" s="18">
        <f t="shared" si="14"/>
        <v>2484.591871814107</v>
      </c>
      <c r="AX276" s="18">
        <f t="shared" si="14"/>
        <v>9.21704039135484</v>
      </c>
      <c r="AY276" s="18">
        <f t="shared" si="14"/>
        <v>2.3397415301612905</v>
      </c>
      <c r="AZ276" s="19">
        <f t="shared" si="14"/>
        <v>12160.062268156062</v>
      </c>
      <c r="BA276" s="20">
        <f t="shared" si="14"/>
        <v>0</v>
      </c>
      <c r="BB276" s="18">
        <f t="shared" si="14"/>
        <v>0</v>
      </c>
      <c r="BC276" s="18">
        <f t="shared" si="14"/>
        <v>0</v>
      </c>
      <c r="BD276" s="18">
        <f t="shared" si="14"/>
        <v>0</v>
      </c>
      <c r="BE276" s="19">
        <f t="shared" si="14"/>
        <v>0</v>
      </c>
      <c r="BF276" s="20">
        <f t="shared" si="14"/>
        <v>7906.0722366769005</v>
      </c>
      <c r="BG276" s="18">
        <f t="shared" si="14"/>
        <v>708.3603330017742</v>
      </c>
      <c r="BH276" s="18">
        <f t="shared" si="14"/>
        <v>15.925585250451613</v>
      </c>
      <c r="BI276" s="18">
        <f t="shared" si="14"/>
        <v>37.28138212332259</v>
      </c>
      <c r="BJ276" s="19">
        <f t="shared" si="14"/>
        <v>4305.138200684096</v>
      </c>
      <c r="BK276" s="32">
        <f t="shared" si="14"/>
        <v>46598.352085013445</v>
      </c>
      <c r="BL276" s="16"/>
      <c r="BM276" s="50"/>
    </row>
    <row r="277" spans="1:65" s="21" customFormat="1" ht="15">
      <c r="A277" s="5"/>
      <c r="B277" s="15" t="s">
        <v>25</v>
      </c>
      <c r="C277" s="20">
        <f aca="true" t="shared" si="15" ref="C277:AH277">C276+C242</f>
        <v>0</v>
      </c>
      <c r="D277" s="18">
        <f t="shared" si="15"/>
        <v>174.0084409621613</v>
      </c>
      <c r="E277" s="18">
        <f t="shared" si="15"/>
        <v>0</v>
      </c>
      <c r="F277" s="18">
        <f t="shared" si="15"/>
        <v>0</v>
      </c>
      <c r="G277" s="19">
        <f t="shared" si="15"/>
        <v>0</v>
      </c>
      <c r="H277" s="20">
        <f t="shared" si="15"/>
        <v>1824.9069787112903</v>
      </c>
      <c r="I277" s="18">
        <f t="shared" si="15"/>
        <v>2129.5675913014834</v>
      </c>
      <c r="J277" s="18">
        <f t="shared" si="15"/>
        <v>1.2178503879354838</v>
      </c>
      <c r="K277" s="18">
        <f t="shared" si="15"/>
        <v>250.76852106287106</v>
      </c>
      <c r="L277" s="19">
        <f t="shared" si="15"/>
        <v>1332.9268477706453</v>
      </c>
      <c r="M277" s="20">
        <f t="shared" si="15"/>
        <v>0</v>
      </c>
      <c r="N277" s="18">
        <f t="shared" si="15"/>
        <v>0</v>
      </c>
      <c r="O277" s="18">
        <f t="shared" si="15"/>
        <v>0</v>
      </c>
      <c r="P277" s="18">
        <f t="shared" si="15"/>
        <v>0</v>
      </c>
      <c r="Q277" s="19">
        <f t="shared" si="15"/>
        <v>0</v>
      </c>
      <c r="R277" s="20">
        <f t="shared" si="15"/>
        <v>619.1724047368064</v>
      </c>
      <c r="S277" s="18">
        <f t="shared" si="15"/>
        <v>284.20297628741946</v>
      </c>
      <c r="T277" s="18">
        <f t="shared" si="15"/>
        <v>0.6883253225806452</v>
      </c>
      <c r="U277" s="18">
        <f t="shared" si="15"/>
        <v>0</v>
      </c>
      <c r="V277" s="19">
        <f t="shared" si="15"/>
        <v>453.0296867737742</v>
      </c>
      <c r="W277" s="20">
        <f t="shared" si="15"/>
        <v>0</v>
      </c>
      <c r="X277" s="18">
        <f t="shared" si="15"/>
        <v>0.5070077433548387</v>
      </c>
      <c r="Y277" s="18">
        <f t="shared" si="15"/>
        <v>0</v>
      </c>
      <c r="Z277" s="18">
        <f t="shared" si="15"/>
        <v>0</v>
      </c>
      <c r="AA277" s="19">
        <f t="shared" si="15"/>
        <v>0</v>
      </c>
      <c r="AB277" s="20">
        <f t="shared" si="15"/>
        <v>60.753557791967744</v>
      </c>
      <c r="AC277" s="18">
        <f t="shared" si="15"/>
        <v>109.30315147245159</v>
      </c>
      <c r="AD277" s="18">
        <f t="shared" si="15"/>
        <v>0.006278367741935484</v>
      </c>
      <c r="AE277" s="18">
        <f t="shared" si="15"/>
        <v>0</v>
      </c>
      <c r="AF277" s="19">
        <f t="shared" si="15"/>
        <v>36.15206253787096</v>
      </c>
      <c r="AG277" s="20">
        <f t="shared" si="15"/>
        <v>0</v>
      </c>
      <c r="AH277" s="18">
        <f t="shared" si="15"/>
        <v>0</v>
      </c>
      <c r="AI277" s="18">
        <f aca="true" t="shared" si="16" ref="AI277:BK277">AI276+AI242</f>
        <v>0</v>
      </c>
      <c r="AJ277" s="18">
        <f t="shared" si="16"/>
        <v>0</v>
      </c>
      <c r="AK277" s="19">
        <f t="shared" si="16"/>
        <v>0</v>
      </c>
      <c r="AL277" s="20">
        <f t="shared" si="16"/>
        <v>69.23480636138711</v>
      </c>
      <c r="AM277" s="18">
        <f t="shared" si="16"/>
        <v>133.08864949632257</v>
      </c>
      <c r="AN277" s="18">
        <f t="shared" si="16"/>
        <v>0</v>
      </c>
      <c r="AO277" s="18">
        <f t="shared" si="16"/>
        <v>0</v>
      </c>
      <c r="AP277" s="19">
        <f t="shared" si="16"/>
        <v>18.14818438929032</v>
      </c>
      <c r="AQ277" s="20">
        <f t="shared" si="16"/>
        <v>0</v>
      </c>
      <c r="AR277" s="18">
        <f t="shared" si="16"/>
        <v>0</v>
      </c>
      <c r="AS277" s="18">
        <f t="shared" si="16"/>
        <v>0</v>
      </c>
      <c r="AT277" s="18">
        <f t="shared" si="16"/>
        <v>0</v>
      </c>
      <c r="AU277" s="19">
        <f t="shared" si="16"/>
        <v>0</v>
      </c>
      <c r="AV277" s="20">
        <f t="shared" si="16"/>
        <v>14820.825958188418</v>
      </c>
      <c r="AW277" s="18">
        <f t="shared" si="16"/>
        <v>2516.494422869793</v>
      </c>
      <c r="AX277" s="18">
        <f t="shared" si="16"/>
        <v>9.22209451187097</v>
      </c>
      <c r="AY277" s="18">
        <f t="shared" si="16"/>
        <v>2.3618190636451613</v>
      </c>
      <c r="AZ277" s="19">
        <f t="shared" si="16"/>
        <v>13202.590430754319</v>
      </c>
      <c r="BA277" s="20">
        <f t="shared" si="16"/>
        <v>0</v>
      </c>
      <c r="BB277" s="18">
        <f t="shared" si="16"/>
        <v>0</v>
      </c>
      <c r="BC277" s="18">
        <f t="shared" si="16"/>
        <v>0</v>
      </c>
      <c r="BD277" s="18">
        <f t="shared" si="16"/>
        <v>0</v>
      </c>
      <c r="BE277" s="19">
        <f t="shared" si="16"/>
        <v>0</v>
      </c>
      <c r="BF277" s="20">
        <f t="shared" si="16"/>
        <v>10233.331423978256</v>
      </c>
      <c r="BG277" s="18">
        <f t="shared" si="16"/>
        <v>731.3041758898064</v>
      </c>
      <c r="BH277" s="18">
        <f t="shared" si="16"/>
        <v>15.925585250451613</v>
      </c>
      <c r="BI277" s="18">
        <f t="shared" si="16"/>
        <v>37.28138212332259</v>
      </c>
      <c r="BJ277" s="19">
        <f t="shared" si="16"/>
        <v>4838.742402203064</v>
      </c>
      <c r="BK277" s="19">
        <f t="shared" si="16"/>
        <v>53905.76301631031</v>
      </c>
      <c r="BL277" s="16"/>
      <c r="BM277" s="50"/>
    </row>
    <row r="278" spans="3:65" ht="15" customHeigh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6"/>
      <c r="BM278" s="50"/>
    </row>
    <row r="279" spans="1:65" s="12" customFormat="1" ht="15">
      <c r="A279" s="5" t="s">
        <v>26</v>
      </c>
      <c r="B279" s="27" t="s">
        <v>27</v>
      </c>
      <c r="C279" s="11"/>
      <c r="D279" s="9"/>
      <c r="E279" s="9"/>
      <c r="F279" s="9"/>
      <c r="G279" s="10"/>
      <c r="H279" s="11"/>
      <c r="I279" s="9"/>
      <c r="J279" s="9"/>
      <c r="K279" s="9"/>
      <c r="L279" s="10"/>
      <c r="M279" s="11"/>
      <c r="N279" s="9"/>
      <c r="O279" s="9"/>
      <c r="P279" s="9"/>
      <c r="Q279" s="10"/>
      <c r="R279" s="11"/>
      <c r="S279" s="9"/>
      <c r="T279" s="9"/>
      <c r="U279" s="9"/>
      <c r="V279" s="10"/>
      <c r="W279" s="11"/>
      <c r="X279" s="9"/>
      <c r="Y279" s="9"/>
      <c r="Z279" s="9"/>
      <c r="AA279" s="10"/>
      <c r="AB279" s="11"/>
      <c r="AC279" s="9"/>
      <c r="AD279" s="9"/>
      <c r="AE279" s="9"/>
      <c r="AF279" s="10"/>
      <c r="AG279" s="11"/>
      <c r="AH279" s="9"/>
      <c r="AI279" s="9"/>
      <c r="AJ279" s="9"/>
      <c r="AK279" s="10"/>
      <c r="AL279" s="11"/>
      <c r="AM279" s="9"/>
      <c r="AN279" s="9"/>
      <c r="AO279" s="9"/>
      <c r="AP279" s="10"/>
      <c r="AQ279" s="11"/>
      <c r="AR279" s="9"/>
      <c r="AS279" s="9"/>
      <c r="AT279" s="9"/>
      <c r="AU279" s="10"/>
      <c r="AV279" s="11"/>
      <c r="AW279" s="9"/>
      <c r="AX279" s="9"/>
      <c r="AY279" s="9"/>
      <c r="AZ279" s="10"/>
      <c r="BA279" s="11"/>
      <c r="BB279" s="9"/>
      <c r="BC279" s="9"/>
      <c r="BD279" s="9"/>
      <c r="BE279" s="10"/>
      <c r="BF279" s="11"/>
      <c r="BG279" s="9"/>
      <c r="BH279" s="9"/>
      <c r="BI279" s="9"/>
      <c r="BJ279" s="10"/>
      <c r="BK279" s="17"/>
      <c r="BL279" s="16"/>
      <c r="BM279" s="50"/>
    </row>
    <row r="280" spans="1:65" s="12" customFormat="1" ht="15">
      <c r="A280" s="5" t="s">
        <v>9</v>
      </c>
      <c r="B280" s="15" t="s">
        <v>28</v>
      </c>
      <c r="C280" s="11"/>
      <c r="D280" s="9"/>
      <c r="E280" s="9"/>
      <c r="F280" s="9"/>
      <c r="G280" s="10"/>
      <c r="H280" s="11"/>
      <c r="I280" s="9"/>
      <c r="J280" s="9"/>
      <c r="K280" s="9"/>
      <c r="L280" s="10"/>
      <c r="M280" s="11"/>
      <c r="N280" s="9"/>
      <c r="O280" s="9"/>
      <c r="P280" s="9"/>
      <c r="Q280" s="10"/>
      <c r="R280" s="11"/>
      <c r="S280" s="9"/>
      <c r="T280" s="9"/>
      <c r="U280" s="9"/>
      <c r="V280" s="10"/>
      <c r="W280" s="11"/>
      <c r="X280" s="9"/>
      <c r="Y280" s="9"/>
      <c r="Z280" s="9"/>
      <c r="AA280" s="10"/>
      <c r="AB280" s="11"/>
      <c r="AC280" s="9"/>
      <c r="AD280" s="9"/>
      <c r="AE280" s="9"/>
      <c r="AF280" s="10"/>
      <c r="AG280" s="11"/>
      <c r="AH280" s="9"/>
      <c r="AI280" s="9"/>
      <c r="AJ280" s="9"/>
      <c r="AK280" s="10"/>
      <c r="AL280" s="11"/>
      <c r="AM280" s="9"/>
      <c r="AN280" s="9"/>
      <c r="AO280" s="9"/>
      <c r="AP280" s="10"/>
      <c r="AQ280" s="11"/>
      <c r="AR280" s="9"/>
      <c r="AS280" s="9"/>
      <c r="AT280" s="9"/>
      <c r="AU280" s="10"/>
      <c r="AV280" s="11"/>
      <c r="AW280" s="9"/>
      <c r="AX280" s="9"/>
      <c r="AY280" s="9"/>
      <c r="AZ280" s="10"/>
      <c r="BA280" s="11"/>
      <c r="BB280" s="9"/>
      <c r="BC280" s="9"/>
      <c r="BD280" s="9"/>
      <c r="BE280" s="10"/>
      <c r="BF280" s="11"/>
      <c r="BG280" s="9"/>
      <c r="BH280" s="9"/>
      <c r="BI280" s="9"/>
      <c r="BJ280" s="10"/>
      <c r="BK280" s="17"/>
      <c r="BL280" s="16"/>
      <c r="BM280" s="50"/>
    </row>
    <row r="281" spans="1:65" s="12" customFormat="1" ht="15">
      <c r="A281" s="5"/>
      <c r="B281" s="8" t="s">
        <v>204</v>
      </c>
      <c r="C281" s="11">
        <v>0</v>
      </c>
      <c r="D281" s="9">
        <v>7.674925120419355</v>
      </c>
      <c r="E281" s="9">
        <v>0</v>
      </c>
      <c r="F281" s="9">
        <v>0</v>
      </c>
      <c r="G281" s="10">
        <v>0</v>
      </c>
      <c r="H281" s="11">
        <v>42.71069448248388</v>
      </c>
      <c r="I281" s="9">
        <v>54.316915488419355</v>
      </c>
      <c r="J281" s="9">
        <v>0.5271019384516128</v>
      </c>
      <c r="K281" s="9">
        <v>0</v>
      </c>
      <c r="L281" s="10">
        <v>41.03946970245162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24.433898043935475</v>
      </c>
      <c r="S281" s="9">
        <v>37.30766696538709</v>
      </c>
      <c r="T281" s="9">
        <v>0</v>
      </c>
      <c r="U281" s="9">
        <v>0</v>
      </c>
      <c r="V281" s="10">
        <v>20.18818073170967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0.7264244634838711</v>
      </c>
      <c r="AC281" s="9">
        <v>0.012372381322580648</v>
      </c>
      <c r="AD281" s="9">
        <v>0</v>
      </c>
      <c r="AE281" s="9">
        <v>0</v>
      </c>
      <c r="AF281" s="10">
        <v>0.13398592735483866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0.2834892226774194</v>
      </c>
      <c r="AM281" s="9">
        <v>0</v>
      </c>
      <c r="AN281" s="9">
        <v>0</v>
      </c>
      <c r="AO281" s="9">
        <v>0</v>
      </c>
      <c r="AP281" s="10">
        <v>0.18736331270967743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1674.0939283843868</v>
      </c>
      <c r="AW281" s="9">
        <v>355.49408962058806</v>
      </c>
      <c r="AX281" s="9">
        <v>0.2156009132903226</v>
      </c>
      <c r="AY281" s="9">
        <v>0</v>
      </c>
      <c r="AZ281" s="10">
        <v>792.8936345797742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1170.15237413</v>
      </c>
      <c r="BG281" s="9">
        <v>215.14176278545162</v>
      </c>
      <c r="BH281" s="9">
        <v>12.02463367516129</v>
      </c>
      <c r="BI281" s="9">
        <v>0</v>
      </c>
      <c r="BJ281" s="10">
        <v>441.84272656374173</v>
      </c>
      <c r="BK281" s="17">
        <f>SUM(C281:BJ281)</f>
        <v>4891.401238433201</v>
      </c>
      <c r="BL281" s="16"/>
      <c r="BM281" s="50"/>
    </row>
    <row r="282" spans="1:65" s="21" customFormat="1" ht="15">
      <c r="A282" s="5"/>
      <c r="B282" s="15" t="s">
        <v>29</v>
      </c>
      <c r="C282" s="20">
        <f>SUM(C281)</f>
        <v>0</v>
      </c>
      <c r="D282" s="18">
        <f>SUM(D281)</f>
        <v>7.674925120419355</v>
      </c>
      <c r="E282" s="18">
        <f>SUM(E281)</f>
        <v>0</v>
      </c>
      <c r="F282" s="18">
        <f>SUM(F281)</f>
        <v>0</v>
      </c>
      <c r="G282" s="19">
        <f>SUM(G281)</f>
        <v>0</v>
      </c>
      <c r="H282" s="20">
        <f aca="true" t="shared" si="17" ref="H282:BJ282">SUM(H281)</f>
        <v>42.71069448248388</v>
      </c>
      <c r="I282" s="18">
        <f t="shared" si="17"/>
        <v>54.316915488419355</v>
      </c>
      <c r="J282" s="18">
        <f t="shared" si="17"/>
        <v>0.5271019384516128</v>
      </c>
      <c r="K282" s="18">
        <f t="shared" si="17"/>
        <v>0</v>
      </c>
      <c r="L282" s="19">
        <f t="shared" si="17"/>
        <v>41.03946970245162</v>
      </c>
      <c r="M282" s="20">
        <f t="shared" si="17"/>
        <v>0</v>
      </c>
      <c r="N282" s="18">
        <f t="shared" si="17"/>
        <v>0</v>
      </c>
      <c r="O282" s="18">
        <f t="shared" si="17"/>
        <v>0</v>
      </c>
      <c r="P282" s="18">
        <f t="shared" si="17"/>
        <v>0</v>
      </c>
      <c r="Q282" s="19">
        <f t="shared" si="17"/>
        <v>0</v>
      </c>
      <c r="R282" s="20">
        <f t="shared" si="17"/>
        <v>24.433898043935475</v>
      </c>
      <c r="S282" s="18">
        <f t="shared" si="17"/>
        <v>37.30766696538709</v>
      </c>
      <c r="T282" s="18">
        <f t="shared" si="17"/>
        <v>0</v>
      </c>
      <c r="U282" s="18">
        <f t="shared" si="17"/>
        <v>0</v>
      </c>
      <c r="V282" s="19">
        <f t="shared" si="17"/>
        <v>20.18818073170967</v>
      </c>
      <c r="W282" s="20">
        <f t="shared" si="17"/>
        <v>0</v>
      </c>
      <c r="X282" s="18">
        <f t="shared" si="17"/>
        <v>0</v>
      </c>
      <c r="Y282" s="18">
        <f t="shared" si="17"/>
        <v>0</v>
      </c>
      <c r="Z282" s="18">
        <f t="shared" si="17"/>
        <v>0</v>
      </c>
      <c r="AA282" s="19">
        <f t="shared" si="17"/>
        <v>0</v>
      </c>
      <c r="AB282" s="20">
        <f t="shared" si="17"/>
        <v>0.7264244634838711</v>
      </c>
      <c r="AC282" s="18">
        <f t="shared" si="17"/>
        <v>0.012372381322580648</v>
      </c>
      <c r="AD282" s="18">
        <f t="shared" si="17"/>
        <v>0</v>
      </c>
      <c r="AE282" s="18">
        <f t="shared" si="17"/>
        <v>0</v>
      </c>
      <c r="AF282" s="19">
        <f t="shared" si="17"/>
        <v>0.13398592735483866</v>
      </c>
      <c r="AG282" s="20">
        <f t="shared" si="17"/>
        <v>0</v>
      </c>
      <c r="AH282" s="18">
        <f t="shared" si="17"/>
        <v>0</v>
      </c>
      <c r="AI282" s="18">
        <f t="shared" si="17"/>
        <v>0</v>
      </c>
      <c r="AJ282" s="18">
        <f t="shared" si="17"/>
        <v>0</v>
      </c>
      <c r="AK282" s="19">
        <f t="shared" si="17"/>
        <v>0</v>
      </c>
      <c r="AL282" s="20">
        <f t="shared" si="17"/>
        <v>0.2834892226774194</v>
      </c>
      <c r="AM282" s="18">
        <f t="shared" si="17"/>
        <v>0</v>
      </c>
      <c r="AN282" s="18">
        <f t="shared" si="17"/>
        <v>0</v>
      </c>
      <c r="AO282" s="18">
        <f t="shared" si="17"/>
        <v>0</v>
      </c>
      <c r="AP282" s="19">
        <f t="shared" si="17"/>
        <v>0.18736331270967743</v>
      </c>
      <c r="AQ282" s="20">
        <f t="shared" si="17"/>
        <v>0</v>
      </c>
      <c r="AR282" s="18">
        <f t="shared" si="17"/>
        <v>0</v>
      </c>
      <c r="AS282" s="18">
        <f t="shared" si="17"/>
        <v>0</v>
      </c>
      <c r="AT282" s="18">
        <f t="shared" si="17"/>
        <v>0</v>
      </c>
      <c r="AU282" s="19">
        <f t="shared" si="17"/>
        <v>0</v>
      </c>
      <c r="AV282" s="20">
        <f t="shared" si="17"/>
        <v>1674.0939283843868</v>
      </c>
      <c r="AW282" s="18">
        <f t="shared" si="17"/>
        <v>355.49408962058806</v>
      </c>
      <c r="AX282" s="18">
        <f t="shared" si="17"/>
        <v>0.2156009132903226</v>
      </c>
      <c r="AY282" s="18">
        <f t="shared" si="17"/>
        <v>0</v>
      </c>
      <c r="AZ282" s="19">
        <f t="shared" si="17"/>
        <v>792.8936345797742</v>
      </c>
      <c r="BA282" s="20">
        <f t="shared" si="17"/>
        <v>0</v>
      </c>
      <c r="BB282" s="18">
        <f t="shared" si="17"/>
        <v>0</v>
      </c>
      <c r="BC282" s="18">
        <f t="shared" si="17"/>
        <v>0</v>
      </c>
      <c r="BD282" s="18">
        <f t="shared" si="17"/>
        <v>0</v>
      </c>
      <c r="BE282" s="19">
        <f t="shared" si="17"/>
        <v>0</v>
      </c>
      <c r="BF282" s="20">
        <f t="shared" si="17"/>
        <v>1170.15237413</v>
      </c>
      <c r="BG282" s="18">
        <f t="shared" si="17"/>
        <v>215.14176278545162</v>
      </c>
      <c r="BH282" s="18">
        <f t="shared" si="17"/>
        <v>12.02463367516129</v>
      </c>
      <c r="BI282" s="18">
        <f t="shared" si="17"/>
        <v>0</v>
      </c>
      <c r="BJ282" s="19">
        <f t="shared" si="17"/>
        <v>441.84272656374173</v>
      </c>
      <c r="BK282" s="32">
        <f>SUM(BK281)</f>
        <v>4891.401238433201</v>
      </c>
      <c r="BL282" s="16"/>
      <c r="BM282" s="50"/>
    </row>
    <row r="283" spans="3:65" ht="15" customHeigh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6"/>
      <c r="BM283" s="50"/>
    </row>
    <row r="284" spans="1:65" s="12" customFormat="1" ht="15">
      <c r="A284" s="5" t="s">
        <v>43</v>
      </c>
      <c r="B284" s="24" t="s">
        <v>44</v>
      </c>
      <c r="C284" s="52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4"/>
      <c r="BL284" s="16"/>
      <c r="BM284" s="50"/>
    </row>
    <row r="285" spans="1:65" s="12" customFormat="1" ht="15">
      <c r="A285" s="5" t="s">
        <v>9</v>
      </c>
      <c r="B285" s="33" t="s">
        <v>45</v>
      </c>
      <c r="C285" s="52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4"/>
      <c r="BL285" s="16"/>
      <c r="BM285" s="50"/>
    </row>
    <row r="286" spans="1:65" s="12" customFormat="1" ht="15">
      <c r="A286" s="5"/>
      <c r="B286" s="8" t="s">
        <v>343</v>
      </c>
      <c r="C286" s="11">
        <v>0</v>
      </c>
      <c r="D286" s="9">
        <v>0.5798</v>
      </c>
      <c r="E286" s="9">
        <v>0</v>
      </c>
      <c r="F286" s="9">
        <v>0</v>
      </c>
      <c r="G286" s="10">
        <v>0</v>
      </c>
      <c r="H286" s="11">
        <v>615.8328</v>
      </c>
      <c r="I286" s="9">
        <v>1080.0567</v>
      </c>
      <c r="J286" s="9">
        <v>6.6218</v>
      </c>
      <c r="K286" s="9">
        <v>0</v>
      </c>
      <c r="L286" s="10">
        <v>630.648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257.7845</v>
      </c>
      <c r="S286" s="9">
        <v>15.0872</v>
      </c>
      <c r="T286" s="9">
        <v>0.0035</v>
      </c>
      <c r="U286" s="9">
        <v>0</v>
      </c>
      <c r="V286" s="10">
        <v>147.3742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7">
        <f>SUM(C286:BJ286)</f>
        <v>2753.9885000000004</v>
      </c>
      <c r="BL286" s="25"/>
      <c r="BM286" s="50"/>
    </row>
    <row r="287" spans="1:65" s="21" customFormat="1" ht="15">
      <c r="A287" s="5"/>
      <c r="B287" s="15" t="s">
        <v>11</v>
      </c>
      <c r="C287" s="20">
        <f>SUM(C286)</f>
        <v>0</v>
      </c>
      <c r="D287" s="20">
        <f aca="true" t="shared" si="18" ref="D287:BJ287">SUM(D286)</f>
        <v>0.5798</v>
      </c>
      <c r="E287" s="20">
        <f t="shared" si="18"/>
        <v>0</v>
      </c>
      <c r="F287" s="20">
        <f t="shared" si="18"/>
        <v>0</v>
      </c>
      <c r="G287" s="20">
        <f t="shared" si="18"/>
        <v>0</v>
      </c>
      <c r="H287" s="20">
        <f t="shared" si="18"/>
        <v>615.8328</v>
      </c>
      <c r="I287" s="20">
        <f t="shared" si="18"/>
        <v>1080.0567</v>
      </c>
      <c r="J287" s="20">
        <f t="shared" si="18"/>
        <v>6.6218</v>
      </c>
      <c r="K287" s="20">
        <f t="shared" si="18"/>
        <v>0</v>
      </c>
      <c r="L287" s="20">
        <f t="shared" si="18"/>
        <v>630.648</v>
      </c>
      <c r="M287" s="20">
        <f t="shared" si="18"/>
        <v>0</v>
      </c>
      <c r="N287" s="20">
        <f t="shared" si="18"/>
        <v>0</v>
      </c>
      <c r="O287" s="20">
        <f t="shared" si="18"/>
        <v>0</v>
      </c>
      <c r="P287" s="20">
        <f t="shared" si="18"/>
        <v>0</v>
      </c>
      <c r="Q287" s="20">
        <f t="shared" si="18"/>
        <v>0</v>
      </c>
      <c r="R287" s="20">
        <f t="shared" si="18"/>
        <v>257.7845</v>
      </c>
      <c r="S287" s="20">
        <f t="shared" si="18"/>
        <v>15.0872</v>
      </c>
      <c r="T287" s="20">
        <f t="shared" si="18"/>
        <v>0.0035</v>
      </c>
      <c r="U287" s="20">
        <f t="shared" si="18"/>
        <v>0</v>
      </c>
      <c r="V287" s="20">
        <f t="shared" si="18"/>
        <v>147.3742</v>
      </c>
      <c r="W287" s="20">
        <f t="shared" si="18"/>
        <v>0</v>
      </c>
      <c r="X287" s="20">
        <f t="shared" si="18"/>
        <v>0</v>
      </c>
      <c r="Y287" s="20">
        <f t="shared" si="18"/>
        <v>0</v>
      </c>
      <c r="Z287" s="20">
        <f t="shared" si="18"/>
        <v>0</v>
      </c>
      <c r="AA287" s="20">
        <f t="shared" si="18"/>
        <v>0</v>
      </c>
      <c r="AB287" s="20">
        <f t="shared" si="18"/>
        <v>0</v>
      </c>
      <c r="AC287" s="20">
        <f t="shared" si="18"/>
        <v>0</v>
      </c>
      <c r="AD287" s="20">
        <f t="shared" si="18"/>
        <v>0</v>
      </c>
      <c r="AE287" s="20">
        <f t="shared" si="18"/>
        <v>0</v>
      </c>
      <c r="AF287" s="20">
        <f t="shared" si="18"/>
        <v>0</v>
      </c>
      <c r="AG287" s="20">
        <f t="shared" si="18"/>
        <v>0</v>
      </c>
      <c r="AH287" s="20">
        <f t="shared" si="18"/>
        <v>0</v>
      </c>
      <c r="AI287" s="20">
        <f t="shared" si="18"/>
        <v>0</v>
      </c>
      <c r="AJ287" s="20">
        <f t="shared" si="18"/>
        <v>0</v>
      </c>
      <c r="AK287" s="20">
        <f t="shared" si="18"/>
        <v>0</v>
      </c>
      <c r="AL287" s="20">
        <f t="shared" si="18"/>
        <v>0</v>
      </c>
      <c r="AM287" s="20">
        <f t="shared" si="18"/>
        <v>0</v>
      </c>
      <c r="AN287" s="20">
        <f t="shared" si="18"/>
        <v>0</v>
      </c>
      <c r="AO287" s="20">
        <f t="shared" si="18"/>
        <v>0</v>
      </c>
      <c r="AP287" s="20">
        <f t="shared" si="18"/>
        <v>0</v>
      </c>
      <c r="AQ287" s="20">
        <f t="shared" si="18"/>
        <v>0</v>
      </c>
      <c r="AR287" s="20">
        <f t="shared" si="18"/>
        <v>0</v>
      </c>
      <c r="AS287" s="20">
        <f t="shared" si="18"/>
        <v>0</v>
      </c>
      <c r="AT287" s="20">
        <f t="shared" si="18"/>
        <v>0</v>
      </c>
      <c r="AU287" s="20">
        <f t="shared" si="18"/>
        <v>0</v>
      </c>
      <c r="AV287" s="20">
        <f t="shared" si="18"/>
        <v>0</v>
      </c>
      <c r="AW287" s="20">
        <f t="shared" si="18"/>
        <v>0</v>
      </c>
      <c r="AX287" s="20">
        <f t="shared" si="18"/>
        <v>0</v>
      </c>
      <c r="AY287" s="20">
        <f t="shared" si="18"/>
        <v>0</v>
      </c>
      <c r="AZ287" s="20">
        <f t="shared" si="18"/>
        <v>0</v>
      </c>
      <c r="BA287" s="20">
        <f t="shared" si="18"/>
        <v>0</v>
      </c>
      <c r="BB287" s="20">
        <f t="shared" si="18"/>
        <v>0</v>
      </c>
      <c r="BC287" s="20">
        <f t="shared" si="18"/>
        <v>0</v>
      </c>
      <c r="BD287" s="20">
        <f t="shared" si="18"/>
        <v>0</v>
      </c>
      <c r="BE287" s="20">
        <f t="shared" si="18"/>
        <v>0</v>
      </c>
      <c r="BF287" s="20">
        <f t="shared" si="18"/>
        <v>0</v>
      </c>
      <c r="BG287" s="20">
        <f t="shared" si="18"/>
        <v>0</v>
      </c>
      <c r="BH287" s="20">
        <f t="shared" si="18"/>
        <v>0</v>
      </c>
      <c r="BI287" s="20">
        <f t="shared" si="18"/>
        <v>0</v>
      </c>
      <c r="BJ287" s="20">
        <f t="shared" si="18"/>
        <v>0</v>
      </c>
      <c r="BK287" s="32">
        <f>SUM(BK286)</f>
        <v>2753.9885000000004</v>
      </c>
      <c r="BL287" s="16"/>
      <c r="BM287" s="50"/>
    </row>
    <row r="288" spans="1:65" s="12" customFormat="1" ht="15">
      <c r="A288" s="5" t="s">
        <v>12</v>
      </c>
      <c r="B288" s="6" t="s">
        <v>46</v>
      </c>
      <c r="C288" s="52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4"/>
      <c r="BL288" s="16"/>
      <c r="BM288" s="50"/>
    </row>
    <row r="289" spans="1:65" s="12" customFormat="1" ht="15">
      <c r="A289" s="5"/>
      <c r="B289" s="8" t="s">
        <v>344</v>
      </c>
      <c r="C289" s="11">
        <v>0</v>
      </c>
      <c r="D289" s="9">
        <v>35.5544</v>
      </c>
      <c r="E289" s="9">
        <v>0</v>
      </c>
      <c r="F289" s="9">
        <v>0</v>
      </c>
      <c r="G289" s="10">
        <v>0</v>
      </c>
      <c r="H289" s="11">
        <v>0.3424</v>
      </c>
      <c r="I289" s="9">
        <v>3.4623</v>
      </c>
      <c r="J289" s="9">
        <v>0</v>
      </c>
      <c r="K289" s="9">
        <v>0</v>
      </c>
      <c r="L289" s="10">
        <v>0.1692</v>
      </c>
      <c r="M289" s="11">
        <v>0</v>
      </c>
      <c r="N289" s="9">
        <v>0</v>
      </c>
      <c r="O289" s="9">
        <v>0</v>
      </c>
      <c r="P289" s="9">
        <v>0</v>
      </c>
      <c r="Q289" s="10">
        <v>0</v>
      </c>
      <c r="R289" s="11">
        <v>0.0721</v>
      </c>
      <c r="S289" s="9">
        <v>0</v>
      </c>
      <c r="T289" s="9">
        <v>0</v>
      </c>
      <c r="U289" s="9">
        <v>0</v>
      </c>
      <c r="V289" s="10">
        <v>0</v>
      </c>
      <c r="W289" s="11">
        <v>0</v>
      </c>
      <c r="X289" s="9">
        <v>0</v>
      </c>
      <c r="Y289" s="9">
        <v>0</v>
      </c>
      <c r="Z289" s="9">
        <v>0</v>
      </c>
      <c r="AA289" s="10">
        <v>0</v>
      </c>
      <c r="AB289" s="11">
        <v>0</v>
      </c>
      <c r="AC289" s="9">
        <v>0</v>
      </c>
      <c r="AD289" s="9">
        <v>0</v>
      </c>
      <c r="AE289" s="9">
        <v>0</v>
      </c>
      <c r="AF289" s="10">
        <v>0</v>
      </c>
      <c r="AG289" s="11">
        <v>0</v>
      </c>
      <c r="AH289" s="9">
        <v>0</v>
      </c>
      <c r="AI289" s="9">
        <v>0</v>
      </c>
      <c r="AJ289" s="9">
        <v>0</v>
      </c>
      <c r="AK289" s="10">
        <v>0</v>
      </c>
      <c r="AL289" s="11">
        <v>0</v>
      </c>
      <c r="AM289" s="9">
        <v>0</v>
      </c>
      <c r="AN289" s="9">
        <v>0</v>
      </c>
      <c r="AO289" s="9">
        <v>0</v>
      </c>
      <c r="AP289" s="10">
        <v>0</v>
      </c>
      <c r="AQ289" s="11">
        <v>0</v>
      </c>
      <c r="AR289" s="9">
        <v>0</v>
      </c>
      <c r="AS289" s="9">
        <v>0</v>
      </c>
      <c r="AT289" s="9">
        <v>0</v>
      </c>
      <c r="AU289" s="10">
        <v>0</v>
      </c>
      <c r="AV289" s="11">
        <v>0</v>
      </c>
      <c r="AW289" s="9">
        <v>0</v>
      </c>
      <c r="AX289" s="9">
        <v>0</v>
      </c>
      <c r="AY289" s="9">
        <v>0</v>
      </c>
      <c r="AZ289" s="10">
        <v>0</v>
      </c>
      <c r="BA289" s="11">
        <v>0</v>
      </c>
      <c r="BB289" s="9">
        <v>0</v>
      </c>
      <c r="BC289" s="9">
        <v>0</v>
      </c>
      <c r="BD289" s="9">
        <v>0</v>
      </c>
      <c r="BE289" s="10">
        <v>0</v>
      </c>
      <c r="BF289" s="11">
        <v>0</v>
      </c>
      <c r="BG289" s="9">
        <v>0</v>
      </c>
      <c r="BH289" s="9">
        <v>0</v>
      </c>
      <c r="BI289" s="9">
        <v>0</v>
      </c>
      <c r="BJ289" s="10">
        <v>0</v>
      </c>
      <c r="BK289" s="17">
        <f aca="true" t="shared" si="19" ref="BK289:BK303">SUM(C289:BJ289)</f>
        <v>39.60039999999999</v>
      </c>
      <c r="BL289" s="25"/>
      <c r="BM289" s="50"/>
    </row>
    <row r="290" spans="1:65" s="12" customFormat="1" ht="15">
      <c r="A290" s="5"/>
      <c r="B290" s="8" t="s">
        <v>345</v>
      </c>
      <c r="C290" s="11">
        <v>0</v>
      </c>
      <c r="D290" s="9">
        <v>3.4227</v>
      </c>
      <c r="E290" s="9">
        <v>0</v>
      </c>
      <c r="F290" s="9">
        <v>0</v>
      </c>
      <c r="G290" s="10">
        <v>0</v>
      </c>
      <c r="H290" s="11">
        <v>1.3977</v>
      </c>
      <c r="I290" s="9">
        <v>1.1688</v>
      </c>
      <c r="J290" s="9">
        <v>0</v>
      </c>
      <c r="K290" s="9">
        <v>0</v>
      </c>
      <c r="L290" s="10">
        <v>0</v>
      </c>
      <c r="M290" s="11">
        <v>0</v>
      </c>
      <c r="N290" s="9">
        <v>0</v>
      </c>
      <c r="O290" s="9">
        <v>0</v>
      </c>
      <c r="P290" s="9">
        <v>0</v>
      </c>
      <c r="Q290" s="10">
        <v>0</v>
      </c>
      <c r="R290" s="11">
        <v>1.4763</v>
      </c>
      <c r="S290" s="9">
        <v>0</v>
      </c>
      <c r="T290" s="9">
        <v>0</v>
      </c>
      <c r="U290" s="9">
        <v>0</v>
      </c>
      <c r="V290" s="10">
        <v>0</v>
      </c>
      <c r="W290" s="11">
        <v>0</v>
      </c>
      <c r="X290" s="9">
        <v>0</v>
      </c>
      <c r="Y290" s="9">
        <v>0</v>
      </c>
      <c r="Z290" s="9">
        <v>0</v>
      </c>
      <c r="AA290" s="10">
        <v>0</v>
      </c>
      <c r="AB290" s="11">
        <v>0</v>
      </c>
      <c r="AC290" s="9">
        <v>0</v>
      </c>
      <c r="AD290" s="9">
        <v>0</v>
      </c>
      <c r="AE290" s="9">
        <v>0</v>
      </c>
      <c r="AF290" s="10">
        <v>0</v>
      </c>
      <c r="AG290" s="11">
        <v>0</v>
      </c>
      <c r="AH290" s="9">
        <v>0</v>
      </c>
      <c r="AI290" s="9">
        <v>0</v>
      </c>
      <c r="AJ290" s="9">
        <v>0</v>
      </c>
      <c r="AK290" s="10">
        <v>0</v>
      </c>
      <c r="AL290" s="11">
        <v>0</v>
      </c>
      <c r="AM290" s="9">
        <v>0</v>
      </c>
      <c r="AN290" s="9">
        <v>0</v>
      </c>
      <c r="AO290" s="9">
        <v>0</v>
      </c>
      <c r="AP290" s="10">
        <v>0</v>
      </c>
      <c r="AQ290" s="11">
        <v>0</v>
      </c>
      <c r="AR290" s="9">
        <v>0</v>
      </c>
      <c r="AS290" s="9">
        <v>0</v>
      </c>
      <c r="AT290" s="9">
        <v>0</v>
      </c>
      <c r="AU290" s="10">
        <v>0</v>
      </c>
      <c r="AV290" s="11">
        <v>0</v>
      </c>
      <c r="AW290" s="9">
        <v>0</v>
      </c>
      <c r="AX290" s="9">
        <v>0</v>
      </c>
      <c r="AY290" s="9">
        <v>0</v>
      </c>
      <c r="AZ290" s="10">
        <v>0</v>
      </c>
      <c r="BA290" s="11">
        <v>0</v>
      </c>
      <c r="BB290" s="9">
        <v>0</v>
      </c>
      <c r="BC290" s="9">
        <v>0</v>
      </c>
      <c r="BD290" s="9">
        <v>0</v>
      </c>
      <c r="BE290" s="10">
        <v>0</v>
      </c>
      <c r="BF290" s="11">
        <v>0</v>
      </c>
      <c r="BG290" s="9">
        <v>0</v>
      </c>
      <c r="BH290" s="9">
        <v>0</v>
      </c>
      <c r="BI290" s="9">
        <v>0</v>
      </c>
      <c r="BJ290" s="10">
        <v>0</v>
      </c>
      <c r="BK290" s="17">
        <f t="shared" si="19"/>
        <v>7.4655</v>
      </c>
      <c r="BL290" s="25"/>
      <c r="BM290" s="57"/>
    </row>
    <row r="291" spans="1:65" s="12" customFormat="1" ht="15">
      <c r="A291" s="5"/>
      <c r="B291" s="8" t="s">
        <v>346</v>
      </c>
      <c r="C291" s="11">
        <v>0</v>
      </c>
      <c r="D291" s="9">
        <v>15.3838</v>
      </c>
      <c r="E291" s="9">
        <v>0</v>
      </c>
      <c r="F291" s="9">
        <v>0</v>
      </c>
      <c r="G291" s="10">
        <v>0</v>
      </c>
      <c r="H291" s="11">
        <v>0.5523</v>
      </c>
      <c r="I291" s="9">
        <v>0.2591</v>
      </c>
      <c r="J291" s="9">
        <v>0</v>
      </c>
      <c r="K291" s="9">
        <v>0</v>
      </c>
      <c r="L291" s="10">
        <v>0.2308</v>
      </c>
      <c r="M291" s="11">
        <v>0</v>
      </c>
      <c r="N291" s="9">
        <v>0</v>
      </c>
      <c r="O291" s="9">
        <v>0</v>
      </c>
      <c r="P291" s="9">
        <v>0</v>
      </c>
      <c r="Q291" s="10">
        <v>0</v>
      </c>
      <c r="R291" s="11">
        <v>0.2238</v>
      </c>
      <c r="S291" s="9">
        <v>0.0005</v>
      </c>
      <c r="T291" s="9">
        <v>0</v>
      </c>
      <c r="U291" s="9">
        <v>0</v>
      </c>
      <c r="V291" s="10">
        <v>0</v>
      </c>
      <c r="W291" s="11">
        <v>0</v>
      </c>
      <c r="X291" s="9">
        <v>0</v>
      </c>
      <c r="Y291" s="9">
        <v>0</v>
      </c>
      <c r="Z291" s="9">
        <v>0</v>
      </c>
      <c r="AA291" s="10">
        <v>0</v>
      </c>
      <c r="AB291" s="11">
        <v>0</v>
      </c>
      <c r="AC291" s="9">
        <v>0</v>
      </c>
      <c r="AD291" s="9">
        <v>0</v>
      </c>
      <c r="AE291" s="9">
        <v>0</v>
      </c>
      <c r="AF291" s="10">
        <v>0</v>
      </c>
      <c r="AG291" s="11">
        <v>0</v>
      </c>
      <c r="AH291" s="9">
        <v>0</v>
      </c>
      <c r="AI291" s="9">
        <v>0</v>
      </c>
      <c r="AJ291" s="9">
        <v>0</v>
      </c>
      <c r="AK291" s="10">
        <v>0</v>
      </c>
      <c r="AL291" s="11">
        <v>0</v>
      </c>
      <c r="AM291" s="9">
        <v>0</v>
      </c>
      <c r="AN291" s="9">
        <v>0</v>
      </c>
      <c r="AO291" s="9">
        <v>0</v>
      </c>
      <c r="AP291" s="10">
        <v>0</v>
      </c>
      <c r="AQ291" s="11">
        <v>0</v>
      </c>
      <c r="AR291" s="9">
        <v>0</v>
      </c>
      <c r="AS291" s="9">
        <v>0</v>
      </c>
      <c r="AT291" s="9">
        <v>0</v>
      </c>
      <c r="AU291" s="10">
        <v>0</v>
      </c>
      <c r="AV291" s="11">
        <v>0</v>
      </c>
      <c r="AW291" s="9">
        <v>0</v>
      </c>
      <c r="AX291" s="9">
        <v>0</v>
      </c>
      <c r="AY291" s="9">
        <v>0</v>
      </c>
      <c r="AZ291" s="10">
        <v>0</v>
      </c>
      <c r="BA291" s="11">
        <v>0</v>
      </c>
      <c r="BB291" s="9">
        <v>0</v>
      </c>
      <c r="BC291" s="9">
        <v>0</v>
      </c>
      <c r="BD291" s="9">
        <v>0</v>
      </c>
      <c r="BE291" s="10">
        <v>0</v>
      </c>
      <c r="BF291" s="11">
        <v>0</v>
      </c>
      <c r="BG291" s="9">
        <v>0</v>
      </c>
      <c r="BH291" s="9">
        <v>0</v>
      </c>
      <c r="BI291" s="9">
        <v>0</v>
      </c>
      <c r="BJ291" s="10">
        <v>0</v>
      </c>
      <c r="BK291" s="17">
        <f t="shared" si="19"/>
        <v>16.650299999999998</v>
      </c>
      <c r="BL291" s="25"/>
      <c r="BM291" s="50"/>
    </row>
    <row r="292" spans="1:65" s="12" customFormat="1" ht="15">
      <c r="A292" s="5"/>
      <c r="B292" s="8" t="s">
        <v>347</v>
      </c>
      <c r="C292" s="11">
        <v>0</v>
      </c>
      <c r="D292" s="9">
        <v>14.4197</v>
      </c>
      <c r="E292" s="9">
        <v>0</v>
      </c>
      <c r="F292" s="9">
        <v>0</v>
      </c>
      <c r="G292" s="10">
        <v>0</v>
      </c>
      <c r="H292" s="11">
        <v>0.6192</v>
      </c>
      <c r="I292" s="9">
        <v>0.058</v>
      </c>
      <c r="J292" s="9">
        <v>0</v>
      </c>
      <c r="K292" s="9">
        <v>0</v>
      </c>
      <c r="L292" s="10">
        <v>0.1613</v>
      </c>
      <c r="M292" s="11">
        <v>0</v>
      </c>
      <c r="N292" s="9">
        <v>0</v>
      </c>
      <c r="O292" s="9">
        <v>0</v>
      </c>
      <c r="P292" s="9">
        <v>0</v>
      </c>
      <c r="Q292" s="10">
        <v>0</v>
      </c>
      <c r="R292" s="11">
        <v>0.1887</v>
      </c>
      <c r="S292" s="9">
        <v>0</v>
      </c>
      <c r="T292" s="9">
        <v>0</v>
      </c>
      <c r="U292" s="9">
        <v>0</v>
      </c>
      <c r="V292" s="10">
        <v>0.1385</v>
      </c>
      <c r="W292" s="11">
        <v>0</v>
      </c>
      <c r="X292" s="9">
        <v>0</v>
      </c>
      <c r="Y292" s="9">
        <v>0</v>
      </c>
      <c r="Z292" s="9">
        <v>0</v>
      </c>
      <c r="AA292" s="10">
        <v>0</v>
      </c>
      <c r="AB292" s="11">
        <v>0</v>
      </c>
      <c r="AC292" s="9">
        <v>0</v>
      </c>
      <c r="AD292" s="9">
        <v>0</v>
      </c>
      <c r="AE292" s="9">
        <v>0</v>
      </c>
      <c r="AF292" s="10">
        <v>0</v>
      </c>
      <c r="AG292" s="11">
        <v>0</v>
      </c>
      <c r="AH292" s="9">
        <v>0</v>
      </c>
      <c r="AI292" s="9">
        <v>0</v>
      </c>
      <c r="AJ292" s="9">
        <v>0</v>
      </c>
      <c r="AK292" s="10">
        <v>0</v>
      </c>
      <c r="AL292" s="11">
        <v>0</v>
      </c>
      <c r="AM292" s="9">
        <v>0</v>
      </c>
      <c r="AN292" s="9">
        <v>0</v>
      </c>
      <c r="AO292" s="9">
        <v>0</v>
      </c>
      <c r="AP292" s="10">
        <v>0</v>
      </c>
      <c r="AQ292" s="11">
        <v>0</v>
      </c>
      <c r="AR292" s="9">
        <v>0</v>
      </c>
      <c r="AS292" s="9">
        <v>0</v>
      </c>
      <c r="AT292" s="9">
        <v>0</v>
      </c>
      <c r="AU292" s="10">
        <v>0</v>
      </c>
      <c r="AV292" s="11">
        <v>0</v>
      </c>
      <c r="AW292" s="9">
        <v>0</v>
      </c>
      <c r="AX292" s="9">
        <v>0</v>
      </c>
      <c r="AY292" s="9">
        <v>0</v>
      </c>
      <c r="AZ292" s="10">
        <v>0</v>
      </c>
      <c r="BA292" s="11">
        <v>0</v>
      </c>
      <c r="BB292" s="9">
        <v>0</v>
      </c>
      <c r="BC292" s="9">
        <v>0</v>
      </c>
      <c r="BD292" s="9">
        <v>0</v>
      </c>
      <c r="BE292" s="10">
        <v>0</v>
      </c>
      <c r="BF292" s="11">
        <v>0</v>
      </c>
      <c r="BG292" s="9">
        <v>0</v>
      </c>
      <c r="BH292" s="9">
        <v>0</v>
      </c>
      <c r="BI292" s="9">
        <v>0</v>
      </c>
      <c r="BJ292" s="10">
        <v>0</v>
      </c>
      <c r="BK292" s="17">
        <f t="shared" si="19"/>
        <v>15.585400000000002</v>
      </c>
      <c r="BL292" s="25"/>
      <c r="BM292" s="50"/>
    </row>
    <row r="293" spans="1:65" s="12" customFormat="1" ht="15">
      <c r="A293" s="5"/>
      <c r="B293" s="8" t="s">
        <v>348</v>
      </c>
      <c r="C293" s="11">
        <v>0</v>
      </c>
      <c r="D293" s="9">
        <v>14.3784</v>
      </c>
      <c r="E293" s="9">
        <v>0</v>
      </c>
      <c r="F293" s="9">
        <v>0</v>
      </c>
      <c r="G293" s="10">
        <v>0</v>
      </c>
      <c r="H293" s="11">
        <v>0.1814</v>
      </c>
      <c r="I293" s="9">
        <v>0.2001</v>
      </c>
      <c r="J293" s="9">
        <v>0</v>
      </c>
      <c r="K293" s="9">
        <v>0</v>
      </c>
      <c r="L293" s="10">
        <v>0.164</v>
      </c>
      <c r="M293" s="11">
        <v>0</v>
      </c>
      <c r="N293" s="9">
        <v>0</v>
      </c>
      <c r="O293" s="9">
        <v>0</v>
      </c>
      <c r="P293" s="9">
        <v>0</v>
      </c>
      <c r="Q293" s="10">
        <v>0</v>
      </c>
      <c r="R293" s="11">
        <v>0.034</v>
      </c>
      <c r="S293" s="9">
        <v>0.244</v>
      </c>
      <c r="T293" s="9">
        <v>0</v>
      </c>
      <c r="U293" s="9">
        <v>0</v>
      </c>
      <c r="V293" s="10">
        <v>0</v>
      </c>
      <c r="W293" s="11">
        <v>0</v>
      </c>
      <c r="X293" s="9">
        <v>0</v>
      </c>
      <c r="Y293" s="9">
        <v>0</v>
      </c>
      <c r="Z293" s="9">
        <v>0</v>
      </c>
      <c r="AA293" s="10">
        <v>0</v>
      </c>
      <c r="AB293" s="11">
        <v>0</v>
      </c>
      <c r="AC293" s="9">
        <v>0</v>
      </c>
      <c r="AD293" s="9">
        <v>0</v>
      </c>
      <c r="AE293" s="9">
        <v>0</v>
      </c>
      <c r="AF293" s="10">
        <v>0</v>
      </c>
      <c r="AG293" s="11">
        <v>0</v>
      </c>
      <c r="AH293" s="9">
        <v>0</v>
      </c>
      <c r="AI293" s="9">
        <v>0</v>
      </c>
      <c r="AJ293" s="9">
        <v>0</v>
      </c>
      <c r="AK293" s="10">
        <v>0</v>
      </c>
      <c r="AL293" s="11">
        <v>0</v>
      </c>
      <c r="AM293" s="9">
        <v>0</v>
      </c>
      <c r="AN293" s="9">
        <v>0</v>
      </c>
      <c r="AO293" s="9">
        <v>0</v>
      </c>
      <c r="AP293" s="10">
        <v>0</v>
      </c>
      <c r="AQ293" s="11">
        <v>0</v>
      </c>
      <c r="AR293" s="9">
        <v>0</v>
      </c>
      <c r="AS293" s="9">
        <v>0</v>
      </c>
      <c r="AT293" s="9">
        <v>0</v>
      </c>
      <c r="AU293" s="10">
        <v>0</v>
      </c>
      <c r="AV293" s="11">
        <v>0</v>
      </c>
      <c r="AW293" s="9">
        <v>0</v>
      </c>
      <c r="AX293" s="9">
        <v>0</v>
      </c>
      <c r="AY293" s="9">
        <v>0</v>
      </c>
      <c r="AZ293" s="10">
        <v>0</v>
      </c>
      <c r="BA293" s="11">
        <v>0</v>
      </c>
      <c r="BB293" s="9">
        <v>0</v>
      </c>
      <c r="BC293" s="9">
        <v>0</v>
      </c>
      <c r="BD293" s="9">
        <v>0</v>
      </c>
      <c r="BE293" s="10">
        <v>0</v>
      </c>
      <c r="BF293" s="11">
        <v>0</v>
      </c>
      <c r="BG293" s="9">
        <v>0</v>
      </c>
      <c r="BH293" s="9">
        <v>0</v>
      </c>
      <c r="BI293" s="9">
        <v>0</v>
      </c>
      <c r="BJ293" s="10">
        <v>0</v>
      </c>
      <c r="BK293" s="17">
        <f t="shared" si="19"/>
        <v>15.2019</v>
      </c>
      <c r="BL293" s="25"/>
      <c r="BM293" s="50"/>
    </row>
    <row r="294" spans="1:65" s="12" customFormat="1" ht="15">
      <c r="A294" s="5"/>
      <c r="B294" s="8" t="s">
        <v>349</v>
      </c>
      <c r="C294" s="11">
        <v>0</v>
      </c>
      <c r="D294" s="9">
        <v>18.2553</v>
      </c>
      <c r="E294" s="9">
        <v>0</v>
      </c>
      <c r="F294" s="9">
        <v>0</v>
      </c>
      <c r="G294" s="10">
        <v>0</v>
      </c>
      <c r="H294" s="11">
        <v>0.1183</v>
      </c>
      <c r="I294" s="9">
        <v>0.8924</v>
      </c>
      <c r="J294" s="9">
        <v>0</v>
      </c>
      <c r="K294" s="9">
        <v>0</v>
      </c>
      <c r="L294" s="10">
        <v>0.8822</v>
      </c>
      <c r="M294" s="11">
        <v>0</v>
      </c>
      <c r="N294" s="9">
        <v>0</v>
      </c>
      <c r="O294" s="9">
        <v>0</v>
      </c>
      <c r="P294" s="9">
        <v>0</v>
      </c>
      <c r="Q294" s="10">
        <v>0</v>
      </c>
      <c r="R294" s="11">
        <v>0.0261</v>
      </c>
      <c r="S294" s="9">
        <v>0</v>
      </c>
      <c r="T294" s="9">
        <v>0</v>
      </c>
      <c r="U294" s="9">
        <v>0.1236</v>
      </c>
      <c r="V294" s="10">
        <v>0</v>
      </c>
      <c r="W294" s="11">
        <v>0</v>
      </c>
      <c r="X294" s="9">
        <v>0</v>
      </c>
      <c r="Y294" s="9">
        <v>0</v>
      </c>
      <c r="Z294" s="9">
        <v>0</v>
      </c>
      <c r="AA294" s="10">
        <v>0</v>
      </c>
      <c r="AB294" s="11">
        <v>0</v>
      </c>
      <c r="AC294" s="9">
        <v>0</v>
      </c>
      <c r="AD294" s="9">
        <v>0</v>
      </c>
      <c r="AE294" s="9">
        <v>0</v>
      </c>
      <c r="AF294" s="10">
        <v>0</v>
      </c>
      <c r="AG294" s="11">
        <v>0</v>
      </c>
      <c r="AH294" s="9">
        <v>0</v>
      </c>
      <c r="AI294" s="9">
        <v>0</v>
      </c>
      <c r="AJ294" s="9">
        <v>0</v>
      </c>
      <c r="AK294" s="10">
        <v>0</v>
      </c>
      <c r="AL294" s="11">
        <v>0</v>
      </c>
      <c r="AM294" s="9">
        <v>0</v>
      </c>
      <c r="AN294" s="9">
        <v>0</v>
      </c>
      <c r="AO294" s="9">
        <v>0</v>
      </c>
      <c r="AP294" s="10">
        <v>0</v>
      </c>
      <c r="AQ294" s="11">
        <v>0</v>
      </c>
      <c r="AR294" s="9">
        <v>0</v>
      </c>
      <c r="AS294" s="9">
        <v>0</v>
      </c>
      <c r="AT294" s="9">
        <v>0</v>
      </c>
      <c r="AU294" s="10">
        <v>0</v>
      </c>
      <c r="AV294" s="11">
        <v>0</v>
      </c>
      <c r="AW294" s="9">
        <v>0</v>
      </c>
      <c r="AX294" s="9">
        <v>0</v>
      </c>
      <c r="AY294" s="9">
        <v>0</v>
      </c>
      <c r="AZ294" s="10">
        <v>0</v>
      </c>
      <c r="BA294" s="11">
        <v>0</v>
      </c>
      <c r="BB294" s="9">
        <v>0</v>
      </c>
      <c r="BC294" s="9">
        <v>0</v>
      </c>
      <c r="BD294" s="9">
        <v>0</v>
      </c>
      <c r="BE294" s="10">
        <v>0</v>
      </c>
      <c r="BF294" s="11">
        <v>0</v>
      </c>
      <c r="BG294" s="9">
        <v>0</v>
      </c>
      <c r="BH294" s="9">
        <v>0</v>
      </c>
      <c r="BI294" s="9">
        <v>0</v>
      </c>
      <c r="BJ294" s="10">
        <v>0</v>
      </c>
      <c r="BK294" s="17">
        <f t="shared" si="19"/>
        <v>20.2979</v>
      </c>
      <c r="BL294" s="25"/>
      <c r="BM294" s="57"/>
    </row>
    <row r="295" spans="1:65" s="12" customFormat="1" ht="15">
      <c r="A295" s="5"/>
      <c r="B295" s="8" t="s">
        <v>350</v>
      </c>
      <c r="C295" s="11">
        <v>0</v>
      </c>
      <c r="D295" s="9">
        <v>2.4201</v>
      </c>
      <c r="E295" s="9">
        <v>0</v>
      </c>
      <c r="F295" s="9">
        <v>0</v>
      </c>
      <c r="G295" s="10">
        <v>0</v>
      </c>
      <c r="H295" s="11">
        <v>26.9981</v>
      </c>
      <c r="I295" s="9">
        <v>1429.8384</v>
      </c>
      <c r="J295" s="9">
        <v>6.9143</v>
      </c>
      <c r="K295" s="9">
        <v>0.9078</v>
      </c>
      <c r="L295" s="10">
        <v>43.3606</v>
      </c>
      <c r="M295" s="11">
        <v>0</v>
      </c>
      <c r="N295" s="9">
        <v>0</v>
      </c>
      <c r="O295" s="9">
        <v>0</v>
      </c>
      <c r="P295" s="9">
        <v>0</v>
      </c>
      <c r="Q295" s="10">
        <v>0</v>
      </c>
      <c r="R295" s="11">
        <v>10.1049</v>
      </c>
      <c r="S295" s="9">
        <v>0.2913</v>
      </c>
      <c r="T295" s="9">
        <v>0</v>
      </c>
      <c r="U295" s="9">
        <v>0</v>
      </c>
      <c r="V295" s="10">
        <v>6.1714</v>
      </c>
      <c r="W295" s="11">
        <v>0</v>
      </c>
      <c r="X295" s="9">
        <v>0</v>
      </c>
      <c r="Y295" s="9">
        <v>0</v>
      </c>
      <c r="Z295" s="9">
        <v>0</v>
      </c>
      <c r="AA295" s="10">
        <v>0</v>
      </c>
      <c r="AB295" s="11">
        <v>0</v>
      </c>
      <c r="AC295" s="9">
        <v>0</v>
      </c>
      <c r="AD295" s="9">
        <v>0</v>
      </c>
      <c r="AE295" s="9">
        <v>0</v>
      </c>
      <c r="AF295" s="10">
        <v>0</v>
      </c>
      <c r="AG295" s="11">
        <v>0</v>
      </c>
      <c r="AH295" s="9">
        <v>0</v>
      </c>
      <c r="AI295" s="9">
        <v>0</v>
      </c>
      <c r="AJ295" s="9">
        <v>0</v>
      </c>
      <c r="AK295" s="10">
        <v>0</v>
      </c>
      <c r="AL295" s="11">
        <v>0</v>
      </c>
      <c r="AM295" s="9">
        <v>0</v>
      </c>
      <c r="AN295" s="9">
        <v>0</v>
      </c>
      <c r="AO295" s="9">
        <v>0</v>
      </c>
      <c r="AP295" s="10">
        <v>0</v>
      </c>
      <c r="AQ295" s="11">
        <v>0</v>
      </c>
      <c r="AR295" s="9">
        <v>0</v>
      </c>
      <c r="AS295" s="9">
        <v>0</v>
      </c>
      <c r="AT295" s="9">
        <v>0</v>
      </c>
      <c r="AU295" s="10">
        <v>0</v>
      </c>
      <c r="AV295" s="11">
        <v>0</v>
      </c>
      <c r="AW295" s="9">
        <v>0</v>
      </c>
      <c r="AX295" s="9">
        <v>0</v>
      </c>
      <c r="AY295" s="9">
        <v>0</v>
      </c>
      <c r="AZ295" s="10">
        <v>0</v>
      </c>
      <c r="BA295" s="11">
        <v>0</v>
      </c>
      <c r="BB295" s="9">
        <v>0</v>
      </c>
      <c r="BC295" s="9">
        <v>0</v>
      </c>
      <c r="BD295" s="9">
        <v>0</v>
      </c>
      <c r="BE295" s="10">
        <v>0</v>
      </c>
      <c r="BF295" s="11">
        <v>0</v>
      </c>
      <c r="BG295" s="9">
        <v>0</v>
      </c>
      <c r="BH295" s="9">
        <v>0</v>
      </c>
      <c r="BI295" s="9">
        <v>0</v>
      </c>
      <c r="BJ295" s="10">
        <v>0</v>
      </c>
      <c r="BK295" s="17">
        <f t="shared" si="19"/>
        <v>1527.0069</v>
      </c>
      <c r="BL295" s="25"/>
      <c r="BM295" s="57"/>
    </row>
    <row r="296" spans="1:65" s="12" customFormat="1" ht="15">
      <c r="A296" s="5"/>
      <c r="B296" s="8" t="s">
        <v>351</v>
      </c>
      <c r="C296" s="11">
        <v>0</v>
      </c>
      <c r="D296" s="9">
        <v>2.2882</v>
      </c>
      <c r="E296" s="9">
        <v>0</v>
      </c>
      <c r="F296" s="9">
        <v>0</v>
      </c>
      <c r="G296" s="10">
        <v>0</v>
      </c>
      <c r="H296" s="11">
        <v>958.3509</v>
      </c>
      <c r="I296" s="9">
        <v>2943.9222</v>
      </c>
      <c r="J296" s="9">
        <v>2021.315</v>
      </c>
      <c r="K296" s="9">
        <v>56.1627</v>
      </c>
      <c r="L296" s="10">
        <v>39.7528</v>
      </c>
      <c r="M296" s="11">
        <v>0</v>
      </c>
      <c r="N296" s="9">
        <v>0</v>
      </c>
      <c r="O296" s="9">
        <v>0</v>
      </c>
      <c r="P296" s="9">
        <v>0</v>
      </c>
      <c r="Q296" s="10">
        <v>0</v>
      </c>
      <c r="R296" s="11">
        <v>427.3596</v>
      </c>
      <c r="S296" s="9">
        <v>155.9157</v>
      </c>
      <c r="T296" s="9">
        <v>0.0113</v>
      </c>
      <c r="U296" s="9">
        <v>0</v>
      </c>
      <c r="V296" s="10">
        <v>16.7949</v>
      </c>
      <c r="W296" s="11">
        <v>0</v>
      </c>
      <c r="X296" s="9">
        <v>0</v>
      </c>
      <c r="Y296" s="9">
        <v>0</v>
      </c>
      <c r="Z296" s="9">
        <v>0</v>
      </c>
      <c r="AA296" s="10">
        <v>0</v>
      </c>
      <c r="AB296" s="11">
        <v>0</v>
      </c>
      <c r="AC296" s="9">
        <v>0</v>
      </c>
      <c r="AD296" s="9">
        <v>0</v>
      </c>
      <c r="AE296" s="9">
        <v>0</v>
      </c>
      <c r="AF296" s="10">
        <v>0</v>
      </c>
      <c r="AG296" s="11">
        <v>0</v>
      </c>
      <c r="AH296" s="9">
        <v>0</v>
      </c>
      <c r="AI296" s="9">
        <v>0</v>
      </c>
      <c r="AJ296" s="9">
        <v>0</v>
      </c>
      <c r="AK296" s="10">
        <v>0</v>
      </c>
      <c r="AL296" s="11">
        <v>0</v>
      </c>
      <c r="AM296" s="9">
        <v>0</v>
      </c>
      <c r="AN296" s="9">
        <v>0</v>
      </c>
      <c r="AO296" s="9">
        <v>0</v>
      </c>
      <c r="AP296" s="10">
        <v>0</v>
      </c>
      <c r="AQ296" s="11">
        <v>0</v>
      </c>
      <c r="AR296" s="9">
        <v>0</v>
      </c>
      <c r="AS296" s="9">
        <v>0</v>
      </c>
      <c r="AT296" s="9">
        <v>0</v>
      </c>
      <c r="AU296" s="10">
        <v>0</v>
      </c>
      <c r="AV296" s="11">
        <v>0</v>
      </c>
      <c r="AW296" s="9">
        <v>0</v>
      </c>
      <c r="AX296" s="9">
        <v>0</v>
      </c>
      <c r="AY296" s="9">
        <v>0</v>
      </c>
      <c r="AZ296" s="10">
        <v>0</v>
      </c>
      <c r="BA296" s="11">
        <v>0</v>
      </c>
      <c r="BB296" s="9">
        <v>0</v>
      </c>
      <c r="BC296" s="9">
        <v>0</v>
      </c>
      <c r="BD296" s="9">
        <v>0</v>
      </c>
      <c r="BE296" s="10">
        <v>0</v>
      </c>
      <c r="BF296" s="11">
        <v>0</v>
      </c>
      <c r="BG296" s="9">
        <v>0</v>
      </c>
      <c r="BH296" s="9">
        <v>0</v>
      </c>
      <c r="BI296" s="9">
        <v>0</v>
      </c>
      <c r="BJ296" s="10">
        <v>0</v>
      </c>
      <c r="BK296" s="17">
        <f t="shared" si="19"/>
        <v>6621.873299999999</v>
      </c>
      <c r="BL296" s="25"/>
      <c r="BM296" s="57"/>
    </row>
    <row r="297" spans="1:65" s="12" customFormat="1" ht="15">
      <c r="A297" s="5"/>
      <c r="B297" s="8" t="s">
        <v>352</v>
      </c>
      <c r="C297" s="11">
        <v>0</v>
      </c>
      <c r="D297" s="9">
        <v>0.0774</v>
      </c>
      <c r="E297" s="9">
        <v>0</v>
      </c>
      <c r="F297" s="9">
        <v>0</v>
      </c>
      <c r="G297" s="10">
        <v>0</v>
      </c>
      <c r="H297" s="11">
        <v>2.97</v>
      </c>
      <c r="I297" s="9">
        <v>0.4329</v>
      </c>
      <c r="J297" s="9">
        <v>0</v>
      </c>
      <c r="K297" s="9">
        <v>0</v>
      </c>
      <c r="L297" s="10">
        <v>1.5351</v>
      </c>
      <c r="M297" s="11">
        <v>0</v>
      </c>
      <c r="N297" s="9">
        <v>0</v>
      </c>
      <c r="O297" s="9">
        <v>0</v>
      </c>
      <c r="P297" s="9">
        <v>0</v>
      </c>
      <c r="Q297" s="10">
        <v>0</v>
      </c>
      <c r="R297" s="11">
        <v>0.8902</v>
      </c>
      <c r="S297" s="9">
        <v>0.1407</v>
      </c>
      <c r="T297" s="9">
        <v>0</v>
      </c>
      <c r="U297" s="9">
        <v>0</v>
      </c>
      <c r="V297" s="10">
        <v>0.0579</v>
      </c>
      <c r="W297" s="11">
        <v>0</v>
      </c>
      <c r="X297" s="9">
        <v>0</v>
      </c>
      <c r="Y297" s="9">
        <v>0</v>
      </c>
      <c r="Z297" s="9">
        <v>0</v>
      </c>
      <c r="AA297" s="10">
        <v>0</v>
      </c>
      <c r="AB297" s="11">
        <v>0</v>
      </c>
      <c r="AC297" s="9">
        <v>0</v>
      </c>
      <c r="AD297" s="9">
        <v>0</v>
      </c>
      <c r="AE297" s="9">
        <v>0</v>
      </c>
      <c r="AF297" s="10">
        <v>0</v>
      </c>
      <c r="AG297" s="11">
        <v>0</v>
      </c>
      <c r="AH297" s="9">
        <v>0</v>
      </c>
      <c r="AI297" s="9">
        <v>0</v>
      </c>
      <c r="AJ297" s="9">
        <v>0</v>
      </c>
      <c r="AK297" s="10">
        <v>0</v>
      </c>
      <c r="AL297" s="11">
        <v>0</v>
      </c>
      <c r="AM297" s="9">
        <v>0</v>
      </c>
      <c r="AN297" s="9">
        <v>0</v>
      </c>
      <c r="AO297" s="9">
        <v>0</v>
      </c>
      <c r="AP297" s="10">
        <v>0</v>
      </c>
      <c r="AQ297" s="11">
        <v>0</v>
      </c>
      <c r="AR297" s="9">
        <v>0</v>
      </c>
      <c r="AS297" s="9">
        <v>0</v>
      </c>
      <c r="AT297" s="9">
        <v>0</v>
      </c>
      <c r="AU297" s="10">
        <v>0</v>
      </c>
      <c r="AV297" s="11">
        <v>0</v>
      </c>
      <c r="AW297" s="9">
        <v>0</v>
      </c>
      <c r="AX297" s="9">
        <v>0</v>
      </c>
      <c r="AY297" s="9">
        <v>0</v>
      </c>
      <c r="AZ297" s="10">
        <v>0</v>
      </c>
      <c r="BA297" s="11">
        <v>0</v>
      </c>
      <c r="BB297" s="9">
        <v>0</v>
      </c>
      <c r="BC297" s="9">
        <v>0</v>
      </c>
      <c r="BD297" s="9">
        <v>0</v>
      </c>
      <c r="BE297" s="10">
        <v>0</v>
      </c>
      <c r="BF297" s="11">
        <v>0</v>
      </c>
      <c r="BG297" s="9">
        <v>0</v>
      </c>
      <c r="BH297" s="9">
        <v>0</v>
      </c>
      <c r="BI297" s="9">
        <v>0</v>
      </c>
      <c r="BJ297" s="10">
        <v>0</v>
      </c>
      <c r="BK297" s="17">
        <f t="shared" si="19"/>
        <v>6.1042</v>
      </c>
      <c r="BL297" s="25"/>
      <c r="BM297" s="57"/>
    </row>
    <row r="298" spans="1:65" s="12" customFormat="1" ht="15">
      <c r="A298" s="5"/>
      <c r="B298" s="8" t="s">
        <v>353</v>
      </c>
      <c r="C298" s="11">
        <v>0</v>
      </c>
      <c r="D298" s="9">
        <v>0.3074</v>
      </c>
      <c r="E298" s="9">
        <v>0</v>
      </c>
      <c r="F298" s="9">
        <v>0</v>
      </c>
      <c r="G298" s="10">
        <v>0</v>
      </c>
      <c r="H298" s="11">
        <v>7.488</v>
      </c>
      <c r="I298" s="9">
        <v>0.7664</v>
      </c>
      <c r="J298" s="9">
        <v>0</v>
      </c>
      <c r="K298" s="9">
        <v>0</v>
      </c>
      <c r="L298" s="10">
        <v>5.7201</v>
      </c>
      <c r="M298" s="11">
        <v>0</v>
      </c>
      <c r="N298" s="9">
        <v>0</v>
      </c>
      <c r="O298" s="9">
        <v>0</v>
      </c>
      <c r="P298" s="9">
        <v>0</v>
      </c>
      <c r="Q298" s="10">
        <v>0</v>
      </c>
      <c r="R298" s="11">
        <v>1.4371</v>
      </c>
      <c r="S298" s="9">
        <v>0.0675</v>
      </c>
      <c r="T298" s="9">
        <v>0</v>
      </c>
      <c r="U298" s="9">
        <v>0</v>
      </c>
      <c r="V298" s="10">
        <v>0.4943</v>
      </c>
      <c r="W298" s="11">
        <v>0</v>
      </c>
      <c r="X298" s="9">
        <v>0</v>
      </c>
      <c r="Y298" s="9">
        <v>0</v>
      </c>
      <c r="Z298" s="9">
        <v>0</v>
      </c>
      <c r="AA298" s="10">
        <v>0</v>
      </c>
      <c r="AB298" s="11">
        <v>0</v>
      </c>
      <c r="AC298" s="9">
        <v>0</v>
      </c>
      <c r="AD298" s="9">
        <v>0</v>
      </c>
      <c r="AE298" s="9">
        <v>0</v>
      </c>
      <c r="AF298" s="10">
        <v>0</v>
      </c>
      <c r="AG298" s="11">
        <v>0</v>
      </c>
      <c r="AH298" s="9">
        <v>0</v>
      </c>
      <c r="AI298" s="9">
        <v>0</v>
      </c>
      <c r="AJ298" s="9">
        <v>0</v>
      </c>
      <c r="AK298" s="10">
        <v>0</v>
      </c>
      <c r="AL298" s="11">
        <v>0</v>
      </c>
      <c r="AM298" s="9">
        <v>0</v>
      </c>
      <c r="AN298" s="9">
        <v>0</v>
      </c>
      <c r="AO298" s="9">
        <v>0</v>
      </c>
      <c r="AP298" s="10">
        <v>0</v>
      </c>
      <c r="AQ298" s="11">
        <v>0</v>
      </c>
      <c r="AR298" s="9">
        <v>0</v>
      </c>
      <c r="AS298" s="9">
        <v>0</v>
      </c>
      <c r="AT298" s="9">
        <v>0</v>
      </c>
      <c r="AU298" s="10">
        <v>0</v>
      </c>
      <c r="AV298" s="11">
        <v>0</v>
      </c>
      <c r="AW298" s="9">
        <v>0</v>
      </c>
      <c r="AX298" s="9">
        <v>0</v>
      </c>
      <c r="AY298" s="9">
        <v>0</v>
      </c>
      <c r="AZ298" s="10">
        <v>0</v>
      </c>
      <c r="BA298" s="11">
        <v>0</v>
      </c>
      <c r="BB298" s="9">
        <v>0</v>
      </c>
      <c r="BC298" s="9">
        <v>0</v>
      </c>
      <c r="BD298" s="9">
        <v>0</v>
      </c>
      <c r="BE298" s="10">
        <v>0</v>
      </c>
      <c r="BF298" s="11">
        <v>0</v>
      </c>
      <c r="BG298" s="9">
        <v>0</v>
      </c>
      <c r="BH298" s="9">
        <v>0</v>
      </c>
      <c r="BI298" s="9">
        <v>0</v>
      </c>
      <c r="BJ298" s="10">
        <v>0</v>
      </c>
      <c r="BK298" s="17">
        <f t="shared" si="19"/>
        <v>16.280800000000003</v>
      </c>
      <c r="BL298" s="25"/>
      <c r="BM298" s="57"/>
    </row>
    <row r="299" spans="1:65" s="12" customFormat="1" ht="15">
      <c r="A299" s="5"/>
      <c r="B299" s="8" t="s">
        <v>354</v>
      </c>
      <c r="C299" s="11">
        <v>0</v>
      </c>
      <c r="D299" s="9">
        <v>0.7743</v>
      </c>
      <c r="E299" s="9">
        <v>0</v>
      </c>
      <c r="F299" s="9">
        <v>0</v>
      </c>
      <c r="G299" s="10">
        <v>0</v>
      </c>
      <c r="H299" s="11">
        <v>29.4086</v>
      </c>
      <c r="I299" s="9">
        <v>8.7983</v>
      </c>
      <c r="J299" s="9">
        <v>0.6144</v>
      </c>
      <c r="K299" s="9">
        <v>0</v>
      </c>
      <c r="L299" s="10">
        <v>62.3923</v>
      </c>
      <c r="M299" s="11">
        <v>0</v>
      </c>
      <c r="N299" s="9">
        <v>0</v>
      </c>
      <c r="O299" s="9">
        <v>0</v>
      </c>
      <c r="P299" s="9">
        <v>0</v>
      </c>
      <c r="Q299" s="10">
        <v>0</v>
      </c>
      <c r="R299" s="11">
        <v>7.6143</v>
      </c>
      <c r="S299" s="9">
        <v>0.0645</v>
      </c>
      <c r="T299" s="9">
        <v>0</v>
      </c>
      <c r="U299" s="9">
        <v>0</v>
      </c>
      <c r="V299" s="10">
        <v>8.8797</v>
      </c>
      <c r="W299" s="11">
        <v>0</v>
      </c>
      <c r="X299" s="9">
        <v>0</v>
      </c>
      <c r="Y299" s="9">
        <v>0</v>
      </c>
      <c r="Z299" s="9">
        <v>0</v>
      </c>
      <c r="AA299" s="10">
        <v>0</v>
      </c>
      <c r="AB299" s="11">
        <v>0</v>
      </c>
      <c r="AC299" s="9">
        <v>0</v>
      </c>
      <c r="AD299" s="9">
        <v>0</v>
      </c>
      <c r="AE299" s="9">
        <v>0</v>
      </c>
      <c r="AF299" s="10">
        <v>0</v>
      </c>
      <c r="AG299" s="11">
        <v>0</v>
      </c>
      <c r="AH299" s="9">
        <v>0</v>
      </c>
      <c r="AI299" s="9">
        <v>0</v>
      </c>
      <c r="AJ299" s="9">
        <v>0</v>
      </c>
      <c r="AK299" s="10">
        <v>0</v>
      </c>
      <c r="AL299" s="11">
        <v>0</v>
      </c>
      <c r="AM299" s="9">
        <v>0</v>
      </c>
      <c r="AN299" s="9">
        <v>0</v>
      </c>
      <c r="AO299" s="9">
        <v>0</v>
      </c>
      <c r="AP299" s="10">
        <v>0</v>
      </c>
      <c r="AQ299" s="11">
        <v>0</v>
      </c>
      <c r="AR299" s="9">
        <v>0</v>
      </c>
      <c r="AS299" s="9">
        <v>0</v>
      </c>
      <c r="AT299" s="9">
        <v>0</v>
      </c>
      <c r="AU299" s="10">
        <v>0</v>
      </c>
      <c r="AV299" s="11">
        <v>0</v>
      </c>
      <c r="AW299" s="9">
        <v>0</v>
      </c>
      <c r="AX299" s="9">
        <v>0</v>
      </c>
      <c r="AY299" s="9">
        <v>0</v>
      </c>
      <c r="AZ299" s="10">
        <v>0</v>
      </c>
      <c r="BA299" s="11">
        <v>0</v>
      </c>
      <c r="BB299" s="9">
        <v>0</v>
      </c>
      <c r="BC299" s="9">
        <v>0</v>
      </c>
      <c r="BD299" s="9">
        <v>0</v>
      </c>
      <c r="BE299" s="10">
        <v>0</v>
      </c>
      <c r="BF299" s="11">
        <v>0</v>
      </c>
      <c r="BG299" s="9">
        <v>0</v>
      </c>
      <c r="BH299" s="9">
        <v>0</v>
      </c>
      <c r="BI299" s="9">
        <v>0</v>
      </c>
      <c r="BJ299" s="10">
        <v>0</v>
      </c>
      <c r="BK299" s="17">
        <f t="shared" si="19"/>
        <v>118.54639999999999</v>
      </c>
      <c r="BL299" s="25"/>
      <c r="BM299" s="57"/>
    </row>
    <row r="300" spans="1:65" s="12" customFormat="1" ht="15">
      <c r="A300" s="5"/>
      <c r="B300" s="8" t="s">
        <v>355</v>
      </c>
      <c r="C300" s="11">
        <v>0</v>
      </c>
      <c r="D300" s="9">
        <v>0.5518</v>
      </c>
      <c r="E300" s="9">
        <v>0</v>
      </c>
      <c r="F300" s="9">
        <v>0</v>
      </c>
      <c r="G300" s="10">
        <v>0</v>
      </c>
      <c r="H300" s="11">
        <v>133.7329</v>
      </c>
      <c r="I300" s="9">
        <v>525.9419</v>
      </c>
      <c r="J300" s="9">
        <v>10.1967</v>
      </c>
      <c r="K300" s="9">
        <v>0.0005</v>
      </c>
      <c r="L300" s="10">
        <v>630.9704</v>
      </c>
      <c r="M300" s="11">
        <v>0</v>
      </c>
      <c r="N300" s="9">
        <v>0</v>
      </c>
      <c r="O300" s="9">
        <v>0</v>
      </c>
      <c r="P300" s="9">
        <v>0</v>
      </c>
      <c r="Q300" s="10">
        <v>0</v>
      </c>
      <c r="R300" s="11">
        <v>52.6972</v>
      </c>
      <c r="S300" s="9">
        <v>8.7375</v>
      </c>
      <c r="T300" s="9">
        <v>0</v>
      </c>
      <c r="U300" s="9">
        <v>0</v>
      </c>
      <c r="V300" s="10">
        <v>91.2025</v>
      </c>
      <c r="W300" s="11">
        <v>0</v>
      </c>
      <c r="X300" s="9">
        <v>0</v>
      </c>
      <c r="Y300" s="9">
        <v>0</v>
      </c>
      <c r="Z300" s="9">
        <v>0</v>
      </c>
      <c r="AA300" s="10">
        <v>0</v>
      </c>
      <c r="AB300" s="11">
        <v>0</v>
      </c>
      <c r="AC300" s="9">
        <v>0</v>
      </c>
      <c r="AD300" s="9">
        <v>0</v>
      </c>
      <c r="AE300" s="9">
        <v>0</v>
      </c>
      <c r="AF300" s="10">
        <v>0</v>
      </c>
      <c r="AG300" s="11">
        <v>0</v>
      </c>
      <c r="AH300" s="9">
        <v>0</v>
      </c>
      <c r="AI300" s="9">
        <v>0</v>
      </c>
      <c r="AJ300" s="9">
        <v>0</v>
      </c>
      <c r="AK300" s="10">
        <v>0</v>
      </c>
      <c r="AL300" s="11">
        <v>0</v>
      </c>
      <c r="AM300" s="9">
        <v>0</v>
      </c>
      <c r="AN300" s="9">
        <v>0</v>
      </c>
      <c r="AO300" s="9">
        <v>0</v>
      </c>
      <c r="AP300" s="10">
        <v>0</v>
      </c>
      <c r="AQ300" s="11">
        <v>0</v>
      </c>
      <c r="AR300" s="9">
        <v>0</v>
      </c>
      <c r="AS300" s="9">
        <v>0</v>
      </c>
      <c r="AT300" s="9">
        <v>0</v>
      </c>
      <c r="AU300" s="10">
        <v>0</v>
      </c>
      <c r="AV300" s="11">
        <v>0</v>
      </c>
      <c r="AW300" s="9">
        <v>0</v>
      </c>
      <c r="AX300" s="9">
        <v>0</v>
      </c>
      <c r="AY300" s="9">
        <v>0</v>
      </c>
      <c r="AZ300" s="10">
        <v>0</v>
      </c>
      <c r="BA300" s="11">
        <v>0</v>
      </c>
      <c r="BB300" s="9">
        <v>0</v>
      </c>
      <c r="BC300" s="9">
        <v>0</v>
      </c>
      <c r="BD300" s="9">
        <v>0</v>
      </c>
      <c r="BE300" s="10">
        <v>0</v>
      </c>
      <c r="BF300" s="11">
        <v>0</v>
      </c>
      <c r="BG300" s="9">
        <v>0</v>
      </c>
      <c r="BH300" s="9">
        <v>0</v>
      </c>
      <c r="BI300" s="9">
        <v>0</v>
      </c>
      <c r="BJ300" s="10">
        <v>0</v>
      </c>
      <c r="BK300" s="17">
        <f t="shared" si="19"/>
        <v>1454.0314</v>
      </c>
      <c r="BL300" s="25"/>
      <c r="BM300" s="57"/>
    </row>
    <row r="301" spans="1:65" s="12" customFormat="1" ht="15">
      <c r="A301" s="5"/>
      <c r="B301" s="8" t="s">
        <v>356</v>
      </c>
      <c r="C301" s="11">
        <v>0</v>
      </c>
      <c r="D301" s="9">
        <v>24.074</v>
      </c>
      <c r="E301" s="9">
        <v>0</v>
      </c>
      <c r="F301" s="9">
        <v>0</v>
      </c>
      <c r="G301" s="10">
        <v>0</v>
      </c>
      <c r="H301" s="11">
        <v>125.2701</v>
      </c>
      <c r="I301" s="9">
        <v>225.1415</v>
      </c>
      <c r="J301" s="9">
        <v>50.0242</v>
      </c>
      <c r="K301" s="9">
        <v>4.9485</v>
      </c>
      <c r="L301" s="10">
        <v>320.7677</v>
      </c>
      <c r="M301" s="11">
        <v>0</v>
      </c>
      <c r="N301" s="9">
        <v>0</v>
      </c>
      <c r="O301" s="9">
        <v>0</v>
      </c>
      <c r="P301" s="9">
        <v>0</v>
      </c>
      <c r="Q301" s="10">
        <v>0</v>
      </c>
      <c r="R301" s="11">
        <v>40.0021</v>
      </c>
      <c r="S301" s="9">
        <v>15.8123</v>
      </c>
      <c r="T301" s="9">
        <v>0</v>
      </c>
      <c r="U301" s="9">
        <v>0</v>
      </c>
      <c r="V301" s="10">
        <v>131.2307</v>
      </c>
      <c r="W301" s="11">
        <v>0</v>
      </c>
      <c r="X301" s="9">
        <v>0</v>
      </c>
      <c r="Y301" s="9">
        <v>0</v>
      </c>
      <c r="Z301" s="9">
        <v>0</v>
      </c>
      <c r="AA301" s="10">
        <v>0</v>
      </c>
      <c r="AB301" s="11">
        <v>0</v>
      </c>
      <c r="AC301" s="9">
        <v>0</v>
      </c>
      <c r="AD301" s="9">
        <v>0</v>
      </c>
      <c r="AE301" s="9">
        <v>0</v>
      </c>
      <c r="AF301" s="10">
        <v>0</v>
      </c>
      <c r="AG301" s="11">
        <v>0</v>
      </c>
      <c r="AH301" s="9">
        <v>0</v>
      </c>
      <c r="AI301" s="9">
        <v>0</v>
      </c>
      <c r="AJ301" s="9">
        <v>0</v>
      </c>
      <c r="AK301" s="10">
        <v>0</v>
      </c>
      <c r="AL301" s="11">
        <v>0</v>
      </c>
      <c r="AM301" s="9">
        <v>0</v>
      </c>
      <c r="AN301" s="9">
        <v>0</v>
      </c>
      <c r="AO301" s="9">
        <v>0</v>
      </c>
      <c r="AP301" s="10">
        <v>0</v>
      </c>
      <c r="AQ301" s="11">
        <v>0</v>
      </c>
      <c r="AR301" s="9">
        <v>0</v>
      </c>
      <c r="AS301" s="9">
        <v>0</v>
      </c>
      <c r="AT301" s="9">
        <v>0</v>
      </c>
      <c r="AU301" s="10">
        <v>0</v>
      </c>
      <c r="AV301" s="11">
        <v>0</v>
      </c>
      <c r="AW301" s="9">
        <v>0</v>
      </c>
      <c r="AX301" s="9">
        <v>0</v>
      </c>
      <c r="AY301" s="9">
        <v>0</v>
      </c>
      <c r="AZ301" s="10">
        <v>0</v>
      </c>
      <c r="BA301" s="11">
        <v>0</v>
      </c>
      <c r="BB301" s="9">
        <v>0</v>
      </c>
      <c r="BC301" s="9">
        <v>0</v>
      </c>
      <c r="BD301" s="9">
        <v>0</v>
      </c>
      <c r="BE301" s="10">
        <v>0</v>
      </c>
      <c r="BF301" s="11">
        <v>0</v>
      </c>
      <c r="BG301" s="9">
        <v>0</v>
      </c>
      <c r="BH301" s="9">
        <v>0</v>
      </c>
      <c r="BI301" s="9">
        <v>0</v>
      </c>
      <c r="BJ301" s="10">
        <v>0</v>
      </c>
      <c r="BK301" s="17">
        <f t="shared" si="19"/>
        <v>937.2711000000002</v>
      </c>
      <c r="BL301" s="25"/>
      <c r="BM301" s="57"/>
    </row>
    <row r="302" spans="1:65" s="12" customFormat="1" ht="15">
      <c r="A302" s="5"/>
      <c r="B302" s="8" t="s">
        <v>357</v>
      </c>
      <c r="C302" s="11">
        <v>0</v>
      </c>
      <c r="D302" s="9">
        <v>0.5765</v>
      </c>
      <c r="E302" s="9">
        <v>0</v>
      </c>
      <c r="F302" s="9">
        <v>0</v>
      </c>
      <c r="G302" s="10">
        <v>0</v>
      </c>
      <c r="H302" s="11">
        <v>5.9485</v>
      </c>
      <c r="I302" s="9">
        <v>51.9424</v>
      </c>
      <c r="J302" s="9">
        <v>0.0201</v>
      </c>
      <c r="K302" s="9">
        <v>0</v>
      </c>
      <c r="L302" s="10">
        <v>11.328</v>
      </c>
      <c r="M302" s="11">
        <v>0</v>
      </c>
      <c r="N302" s="9">
        <v>0</v>
      </c>
      <c r="O302" s="9">
        <v>0</v>
      </c>
      <c r="P302" s="9">
        <v>0</v>
      </c>
      <c r="Q302" s="10">
        <v>0</v>
      </c>
      <c r="R302" s="11">
        <v>1.7624</v>
      </c>
      <c r="S302" s="9">
        <v>0.0323</v>
      </c>
      <c r="T302" s="9">
        <v>0</v>
      </c>
      <c r="U302" s="9">
        <v>0</v>
      </c>
      <c r="V302" s="10">
        <v>0.7463</v>
      </c>
      <c r="W302" s="11">
        <v>0</v>
      </c>
      <c r="X302" s="9">
        <v>0</v>
      </c>
      <c r="Y302" s="9">
        <v>0</v>
      </c>
      <c r="Z302" s="9">
        <v>0</v>
      </c>
      <c r="AA302" s="10">
        <v>0</v>
      </c>
      <c r="AB302" s="11">
        <v>0</v>
      </c>
      <c r="AC302" s="9">
        <v>0</v>
      </c>
      <c r="AD302" s="9">
        <v>0</v>
      </c>
      <c r="AE302" s="9">
        <v>0</v>
      </c>
      <c r="AF302" s="10">
        <v>0</v>
      </c>
      <c r="AG302" s="11">
        <v>0</v>
      </c>
      <c r="AH302" s="9">
        <v>0</v>
      </c>
      <c r="AI302" s="9">
        <v>0</v>
      </c>
      <c r="AJ302" s="9">
        <v>0</v>
      </c>
      <c r="AK302" s="10">
        <v>0</v>
      </c>
      <c r="AL302" s="11">
        <v>0</v>
      </c>
      <c r="AM302" s="9">
        <v>0</v>
      </c>
      <c r="AN302" s="9">
        <v>0</v>
      </c>
      <c r="AO302" s="9">
        <v>0</v>
      </c>
      <c r="AP302" s="10">
        <v>0</v>
      </c>
      <c r="AQ302" s="11">
        <v>0</v>
      </c>
      <c r="AR302" s="9">
        <v>0</v>
      </c>
      <c r="AS302" s="9">
        <v>0</v>
      </c>
      <c r="AT302" s="9">
        <v>0</v>
      </c>
      <c r="AU302" s="10">
        <v>0</v>
      </c>
      <c r="AV302" s="11">
        <v>0</v>
      </c>
      <c r="AW302" s="9">
        <v>0</v>
      </c>
      <c r="AX302" s="9">
        <v>0</v>
      </c>
      <c r="AY302" s="9">
        <v>0</v>
      </c>
      <c r="AZ302" s="10">
        <v>0</v>
      </c>
      <c r="BA302" s="11">
        <v>0</v>
      </c>
      <c r="BB302" s="9">
        <v>0</v>
      </c>
      <c r="BC302" s="9">
        <v>0</v>
      </c>
      <c r="BD302" s="9">
        <v>0</v>
      </c>
      <c r="BE302" s="10">
        <v>0</v>
      </c>
      <c r="BF302" s="11">
        <v>0</v>
      </c>
      <c r="BG302" s="9">
        <v>0</v>
      </c>
      <c r="BH302" s="9">
        <v>0</v>
      </c>
      <c r="BI302" s="9">
        <v>0</v>
      </c>
      <c r="BJ302" s="10">
        <v>0</v>
      </c>
      <c r="BK302" s="17">
        <f t="shared" si="19"/>
        <v>72.35650000000001</v>
      </c>
      <c r="BL302" s="25"/>
      <c r="BM302" s="50"/>
    </row>
    <row r="303" spans="1:65" s="12" customFormat="1" ht="15">
      <c r="A303" s="5"/>
      <c r="B303" s="8" t="s">
        <v>358</v>
      </c>
      <c r="C303" s="11">
        <v>0</v>
      </c>
      <c r="D303" s="9">
        <v>0.0264</v>
      </c>
      <c r="E303" s="9">
        <v>0</v>
      </c>
      <c r="F303" s="9">
        <v>0</v>
      </c>
      <c r="G303" s="10">
        <v>0</v>
      </c>
      <c r="H303" s="11">
        <v>0.7659</v>
      </c>
      <c r="I303" s="9">
        <v>0.1954</v>
      </c>
      <c r="J303" s="9">
        <v>0</v>
      </c>
      <c r="K303" s="9">
        <v>0</v>
      </c>
      <c r="L303" s="10">
        <v>0.0941</v>
      </c>
      <c r="M303" s="11">
        <v>0</v>
      </c>
      <c r="N303" s="9">
        <v>0</v>
      </c>
      <c r="O303" s="9">
        <v>0</v>
      </c>
      <c r="P303" s="9">
        <v>0</v>
      </c>
      <c r="Q303" s="10">
        <v>0</v>
      </c>
      <c r="R303" s="11">
        <v>0.3247</v>
      </c>
      <c r="S303" s="9">
        <v>0.004</v>
      </c>
      <c r="T303" s="9">
        <v>0</v>
      </c>
      <c r="U303" s="9">
        <v>0</v>
      </c>
      <c r="V303" s="10">
        <v>0</v>
      </c>
      <c r="W303" s="11">
        <v>0</v>
      </c>
      <c r="X303" s="9">
        <v>0</v>
      </c>
      <c r="Y303" s="9">
        <v>0</v>
      </c>
      <c r="Z303" s="9">
        <v>0</v>
      </c>
      <c r="AA303" s="10">
        <v>0</v>
      </c>
      <c r="AB303" s="11">
        <v>0</v>
      </c>
      <c r="AC303" s="9">
        <v>0</v>
      </c>
      <c r="AD303" s="9">
        <v>0</v>
      </c>
      <c r="AE303" s="9">
        <v>0</v>
      </c>
      <c r="AF303" s="10">
        <v>0</v>
      </c>
      <c r="AG303" s="11">
        <v>0</v>
      </c>
      <c r="AH303" s="9">
        <v>0</v>
      </c>
      <c r="AI303" s="9">
        <v>0</v>
      </c>
      <c r="AJ303" s="9">
        <v>0</v>
      </c>
      <c r="AK303" s="10">
        <v>0</v>
      </c>
      <c r="AL303" s="11">
        <v>0</v>
      </c>
      <c r="AM303" s="9">
        <v>0</v>
      </c>
      <c r="AN303" s="9">
        <v>0</v>
      </c>
      <c r="AO303" s="9">
        <v>0</v>
      </c>
      <c r="AP303" s="10">
        <v>0</v>
      </c>
      <c r="AQ303" s="11">
        <v>0</v>
      </c>
      <c r="AR303" s="9">
        <v>0</v>
      </c>
      <c r="AS303" s="9">
        <v>0</v>
      </c>
      <c r="AT303" s="9">
        <v>0</v>
      </c>
      <c r="AU303" s="10">
        <v>0</v>
      </c>
      <c r="AV303" s="11">
        <v>0</v>
      </c>
      <c r="AW303" s="9">
        <v>0</v>
      </c>
      <c r="AX303" s="9">
        <v>0</v>
      </c>
      <c r="AY303" s="9">
        <v>0</v>
      </c>
      <c r="AZ303" s="10">
        <v>0</v>
      </c>
      <c r="BA303" s="11">
        <v>0</v>
      </c>
      <c r="BB303" s="9">
        <v>0</v>
      </c>
      <c r="BC303" s="9">
        <v>0</v>
      </c>
      <c r="BD303" s="9">
        <v>0</v>
      </c>
      <c r="BE303" s="10">
        <v>0</v>
      </c>
      <c r="BF303" s="11">
        <v>0</v>
      </c>
      <c r="BG303" s="9">
        <v>0</v>
      </c>
      <c r="BH303" s="9">
        <v>0</v>
      </c>
      <c r="BI303" s="9">
        <v>0</v>
      </c>
      <c r="BJ303" s="10">
        <v>0</v>
      </c>
      <c r="BK303" s="17">
        <f t="shared" si="19"/>
        <v>1.4105</v>
      </c>
      <c r="BL303" s="25"/>
      <c r="BM303" s="57"/>
    </row>
    <row r="304" spans="1:65" s="21" customFormat="1" ht="15">
      <c r="A304" s="5"/>
      <c r="B304" s="15" t="s">
        <v>14</v>
      </c>
      <c r="C304" s="20">
        <f aca="true" t="shared" si="20" ref="C304:AH304">SUM(C289:C303)</f>
        <v>0</v>
      </c>
      <c r="D304" s="18">
        <f t="shared" si="20"/>
        <v>132.5104</v>
      </c>
      <c r="E304" s="18">
        <f t="shared" si="20"/>
        <v>0</v>
      </c>
      <c r="F304" s="18">
        <f t="shared" si="20"/>
        <v>0</v>
      </c>
      <c r="G304" s="19">
        <f t="shared" si="20"/>
        <v>0</v>
      </c>
      <c r="H304" s="20">
        <f t="shared" si="20"/>
        <v>1294.1443000000002</v>
      </c>
      <c r="I304" s="18">
        <f t="shared" si="20"/>
        <v>5193.0201</v>
      </c>
      <c r="J304" s="18">
        <f t="shared" si="20"/>
        <v>2089.0847</v>
      </c>
      <c r="K304" s="18">
        <f t="shared" si="20"/>
        <v>62.01950000000001</v>
      </c>
      <c r="L304" s="19">
        <f t="shared" si="20"/>
        <v>1117.5285999999999</v>
      </c>
      <c r="M304" s="20">
        <f t="shared" si="20"/>
        <v>0</v>
      </c>
      <c r="N304" s="18">
        <f t="shared" si="20"/>
        <v>0</v>
      </c>
      <c r="O304" s="18">
        <f t="shared" si="20"/>
        <v>0</v>
      </c>
      <c r="P304" s="18">
        <f t="shared" si="20"/>
        <v>0</v>
      </c>
      <c r="Q304" s="19">
        <f t="shared" si="20"/>
        <v>0</v>
      </c>
      <c r="R304" s="20">
        <f t="shared" si="20"/>
        <v>544.2135</v>
      </c>
      <c r="S304" s="18">
        <f t="shared" si="20"/>
        <v>181.31029999999998</v>
      </c>
      <c r="T304" s="18">
        <f t="shared" si="20"/>
        <v>0.0113</v>
      </c>
      <c r="U304" s="18">
        <f t="shared" si="20"/>
        <v>0.1236</v>
      </c>
      <c r="V304" s="19">
        <f t="shared" si="20"/>
        <v>255.7162</v>
      </c>
      <c r="W304" s="20">
        <f t="shared" si="20"/>
        <v>0</v>
      </c>
      <c r="X304" s="18">
        <f t="shared" si="20"/>
        <v>0</v>
      </c>
      <c r="Y304" s="18">
        <f t="shared" si="20"/>
        <v>0</v>
      </c>
      <c r="Z304" s="18">
        <f t="shared" si="20"/>
        <v>0</v>
      </c>
      <c r="AA304" s="19">
        <f t="shared" si="20"/>
        <v>0</v>
      </c>
      <c r="AB304" s="20">
        <f t="shared" si="20"/>
        <v>0</v>
      </c>
      <c r="AC304" s="18">
        <f t="shared" si="20"/>
        <v>0</v>
      </c>
      <c r="AD304" s="18">
        <f t="shared" si="20"/>
        <v>0</v>
      </c>
      <c r="AE304" s="18">
        <f t="shared" si="20"/>
        <v>0</v>
      </c>
      <c r="AF304" s="19">
        <f t="shared" si="20"/>
        <v>0</v>
      </c>
      <c r="AG304" s="20">
        <f t="shared" si="20"/>
        <v>0</v>
      </c>
      <c r="AH304" s="18">
        <f t="shared" si="20"/>
        <v>0</v>
      </c>
      <c r="AI304" s="18">
        <f aca="true" t="shared" si="21" ref="AI304:BK304">SUM(AI289:AI303)</f>
        <v>0</v>
      </c>
      <c r="AJ304" s="18">
        <f t="shared" si="21"/>
        <v>0</v>
      </c>
      <c r="AK304" s="19">
        <f t="shared" si="21"/>
        <v>0</v>
      </c>
      <c r="AL304" s="20">
        <f t="shared" si="21"/>
        <v>0</v>
      </c>
      <c r="AM304" s="18">
        <f t="shared" si="21"/>
        <v>0</v>
      </c>
      <c r="AN304" s="18">
        <f t="shared" si="21"/>
        <v>0</v>
      </c>
      <c r="AO304" s="18">
        <f t="shared" si="21"/>
        <v>0</v>
      </c>
      <c r="AP304" s="19">
        <f t="shared" si="21"/>
        <v>0</v>
      </c>
      <c r="AQ304" s="20">
        <f t="shared" si="21"/>
        <v>0</v>
      </c>
      <c r="AR304" s="18">
        <f t="shared" si="21"/>
        <v>0</v>
      </c>
      <c r="AS304" s="18">
        <f t="shared" si="21"/>
        <v>0</v>
      </c>
      <c r="AT304" s="18">
        <f t="shared" si="21"/>
        <v>0</v>
      </c>
      <c r="AU304" s="19">
        <f t="shared" si="21"/>
        <v>0</v>
      </c>
      <c r="AV304" s="20">
        <f t="shared" si="21"/>
        <v>0</v>
      </c>
      <c r="AW304" s="18">
        <f t="shared" si="21"/>
        <v>0</v>
      </c>
      <c r="AX304" s="18">
        <f t="shared" si="21"/>
        <v>0</v>
      </c>
      <c r="AY304" s="18">
        <f t="shared" si="21"/>
        <v>0</v>
      </c>
      <c r="AZ304" s="19">
        <f t="shared" si="21"/>
        <v>0</v>
      </c>
      <c r="BA304" s="20">
        <f t="shared" si="21"/>
        <v>0</v>
      </c>
      <c r="BB304" s="18">
        <f t="shared" si="21"/>
        <v>0</v>
      </c>
      <c r="BC304" s="18">
        <f t="shared" si="21"/>
        <v>0</v>
      </c>
      <c r="BD304" s="18">
        <f t="shared" si="21"/>
        <v>0</v>
      </c>
      <c r="BE304" s="19">
        <f t="shared" si="21"/>
        <v>0</v>
      </c>
      <c r="BF304" s="20">
        <f t="shared" si="21"/>
        <v>0</v>
      </c>
      <c r="BG304" s="18">
        <f t="shared" si="21"/>
        <v>0</v>
      </c>
      <c r="BH304" s="18">
        <f t="shared" si="21"/>
        <v>0</v>
      </c>
      <c r="BI304" s="18">
        <f t="shared" si="21"/>
        <v>0</v>
      </c>
      <c r="BJ304" s="19">
        <f t="shared" si="21"/>
        <v>0</v>
      </c>
      <c r="BK304" s="19">
        <f t="shared" si="21"/>
        <v>10869.682499999999</v>
      </c>
      <c r="BL304" s="16"/>
      <c r="BM304" s="50"/>
    </row>
    <row r="305" spans="1:65" s="21" customFormat="1" ht="15">
      <c r="A305" s="5"/>
      <c r="B305" s="22" t="s">
        <v>25</v>
      </c>
      <c r="C305" s="20">
        <f aca="true" t="shared" si="22" ref="C305:AH305">C304+C287</f>
        <v>0</v>
      </c>
      <c r="D305" s="18">
        <f t="shared" si="22"/>
        <v>133.0902</v>
      </c>
      <c r="E305" s="18">
        <f t="shared" si="22"/>
        <v>0</v>
      </c>
      <c r="F305" s="18">
        <f t="shared" si="22"/>
        <v>0</v>
      </c>
      <c r="G305" s="19">
        <f t="shared" si="22"/>
        <v>0</v>
      </c>
      <c r="H305" s="20">
        <f t="shared" si="22"/>
        <v>1909.9771</v>
      </c>
      <c r="I305" s="18">
        <f t="shared" si="22"/>
        <v>6273.0768</v>
      </c>
      <c r="J305" s="18">
        <f t="shared" si="22"/>
        <v>2095.7065</v>
      </c>
      <c r="K305" s="18">
        <f t="shared" si="22"/>
        <v>62.01950000000001</v>
      </c>
      <c r="L305" s="19">
        <f t="shared" si="22"/>
        <v>1748.1765999999998</v>
      </c>
      <c r="M305" s="20">
        <f t="shared" si="22"/>
        <v>0</v>
      </c>
      <c r="N305" s="18">
        <f t="shared" si="22"/>
        <v>0</v>
      </c>
      <c r="O305" s="18">
        <f t="shared" si="22"/>
        <v>0</v>
      </c>
      <c r="P305" s="18">
        <f t="shared" si="22"/>
        <v>0</v>
      </c>
      <c r="Q305" s="19">
        <f t="shared" si="22"/>
        <v>0</v>
      </c>
      <c r="R305" s="20">
        <f t="shared" si="22"/>
        <v>801.9979999999999</v>
      </c>
      <c r="S305" s="18">
        <f t="shared" si="22"/>
        <v>196.39749999999998</v>
      </c>
      <c r="T305" s="18">
        <f t="shared" si="22"/>
        <v>0.014799999999999999</v>
      </c>
      <c r="U305" s="18">
        <f t="shared" si="22"/>
        <v>0.1236</v>
      </c>
      <c r="V305" s="19">
        <f t="shared" si="22"/>
        <v>403.0904</v>
      </c>
      <c r="W305" s="20">
        <f t="shared" si="22"/>
        <v>0</v>
      </c>
      <c r="X305" s="18">
        <f t="shared" si="22"/>
        <v>0</v>
      </c>
      <c r="Y305" s="18">
        <f t="shared" si="22"/>
        <v>0</v>
      </c>
      <c r="Z305" s="18">
        <f t="shared" si="22"/>
        <v>0</v>
      </c>
      <c r="AA305" s="19">
        <f t="shared" si="22"/>
        <v>0</v>
      </c>
      <c r="AB305" s="20">
        <f t="shared" si="22"/>
        <v>0</v>
      </c>
      <c r="AC305" s="18">
        <f t="shared" si="22"/>
        <v>0</v>
      </c>
      <c r="AD305" s="18">
        <f t="shared" si="22"/>
        <v>0</v>
      </c>
      <c r="AE305" s="18">
        <f t="shared" si="22"/>
        <v>0</v>
      </c>
      <c r="AF305" s="19">
        <f t="shared" si="22"/>
        <v>0</v>
      </c>
      <c r="AG305" s="20">
        <f t="shared" si="22"/>
        <v>0</v>
      </c>
      <c r="AH305" s="18">
        <f t="shared" si="22"/>
        <v>0</v>
      </c>
      <c r="AI305" s="18">
        <f aca="true" t="shared" si="23" ref="AI305:BK305">AI304+AI287</f>
        <v>0</v>
      </c>
      <c r="AJ305" s="18">
        <f t="shared" si="23"/>
        <v>0</v>
      </c>
      <c r="AK305" s="19">
        <f t="shared" si="23"/>
        <v>0</v>
      </c>
      <c r="AL305" s="20">
        <f t="shared" si="23"/>
        <v>0</v>
      </c>
      <c r="AM305" s="18">
        <f t="shared" si="23"/>
        <v>0</v>
      </c>
      <c r="AN305" s="18">
        <f t="shared" si="23"/>
        <v>0</v>
      </c>
      <c r="AO305" s="18">
        <f t="shared" si="23"/>
        <v>0</v>
      </c>
      <c r="AP305" s="19">
        <f t="shared" si="23"/>
        <v>0</v>
      </c>
      <c r="AQ305" s="20">
        <f t="shared" si="23"/>
        <v>0</v>
      </c>
      <c r="AR305" s="18">
        <f t="shared" si="23"/>
        <v>0</v>
      </c>
      <c r="AS305" s="18">
        <f t="shared" si="23"/>
        <v>0</v>
      </c>
      <c r="AT305" s="18">
        <f t="shared" si="23"/>
        <v>0</v>
      </c>
      <c r="AU305" s="19">
        <f t="shared" si="23"/>
        <v>0</v>
      </c>
      <c r="AV305" s="20">
        <f t="shared" si="23"/>
        <v>0</v>
      </c>
      <c r="AW305" s="18">
        <f t="shared" si="23"/>
        <v>0</v>
      </c>
      <c r="AX305" s="18">
        <f t="shared" si="23"/>
        <v>0</v>
      </c>
      <c r="AY305" s="18">
        <f t="shared" si="23"/>
        <v>0</v>
      </c>
      <c r="AZ305" s="19">
        <f t="shared" si="23"/>
        <v>0</v>
      </c>
      <c r="BA305" s="20">
        <f t="shared" si="23"/>
        <v>0</v>
      </c>
      <c r="BB305" s="18">
        <f t="shared" si="23"/>
        <v>0</v>
      </c>
      <c r="BC305" s="18">
        <f t="shared" si="23"/>
        <v>0</v>
      </c>
      <c r="BD305" s="18">
        <f t="shared" si="23"/>
        <v>0</v>
      </c>
      <c r="BE305" s="19">
        <f t="shared" si="23"/>
        <v>0</v>
      </c>
      <c r="BF305" s="20">
        <f t="shared" si="23"/>
        <v>0</v>
      </c>
      <c r="BG305" s="18">
        <f t="shared" si="23"/>
        <v>0</v>
      </c>
      <c r="BH305" s="18">
        <f t="shared" si="23"/>
        <v>0</v>
      </c>
      <c r="BI305" s="18">
        <f t="shared" si="23"/>
        <v>0</v>
      </c>
      <c r="BJ305" s="19">
        <f t="shared" si="23"/>
        <v>0</v>
      </c>
      <c r="BK305" s="19">
        <f t="shared" si="23"/>
        <v>13623.670999999998</v>
      </c>
      <c r="BL305" s="16"/>
      <c r="BM305" s="50"/>
    </row>
    <row r="306" spans="1:65" s="12" customFormat="1" ht="15">
      <c r="A306" s="5"/>
      <c r="B306" s="22"/>
      <c r="C306" s="4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6"/>
      <c r="BL306" s="16"/>
      <c r="BM306" s="50"/>
    </row>
    <row r="307" spans="1:65" s="12" customFormat="1" ht="15">
      <c r="A307" s="5" t="s">
        <v>47</v>
      </c>
      <c r="B307" s="24" t="s">
        <v>48</v>
      </c>
      <c r="C307" s="52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4"/>
      <c r="BL307" s="16"/>
      <c r="BM307" s="50"/>
    </row>
    <row r="308" spans="1:65" s="12" customFormat="1" ht="15">
      <c r="A308" s="5" t="s">
        <v>9</v>
      </c>
      <c r="B308" s="33" t="s">
        <v>49</v>
      </c>
      <c r="C308" s="52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4"/>
      <c r="BL308" s="16"/>
      <c r="BM308" s="50"/>
    </row>
    <row r="309" spans="1:65" s="31" customFormat="1" ht="15">
      <c r="A309" s="29"/>
      <c r="B309" s="30" t="s">
        <v>38</v>
      </c>
      <c r="C309" s="47">
        <v>0</v>
      </c>
      <c r="D309" s="48">
        <v>0</v>
      </c>
      <c r="E309" s="48">
        <v>0</v>
      </c>
      <c r="F309" s="48">
        <v>0</v>
      </c>
      <c r="G309" s="49">
        <v>0</v>
      </c>
      <c r="H309" s="47">
        <v>0</v>
      </c>
      <c r="I309" s="48">
        <v>0</v>
      </c>
      <c r="J309" s="48">
        <v>0</v>
      </c>
      <c r="K309" s="48">
        <v>0</v>
      </c>
      <c r="L309" s="49">
        <v>0</v>
      </c>
      <c r="M309" s="47">
        <v>0</v>
      </c>
      <c r="N309" s="48">
        <v>0</v>
      </c>
      <c r="O309" s="48">
        <v>0</v>
      </c>
      <c r="P309" s="48">
        <v>0</v>
      </c>
      <c r="Q309" s="49">
        <v>0</v>
      </c>
      <c r="R309" s="47">
        <v>0</v>
      </c>
      <c r="S309" s="48">
        <v>0</v>
      </c>
      <c r="T309" s="48">
        <v>0</v>
      </c>
      <c r="U309" s="48">
        <v>0</v>
      </c>
      <c r="V309" s="49">
        <v>0</v>
      </c>
      <c r="W309" s="47">
        <v>0</v>
      </c>
      <c r="X309" s="48">
        <v>0</v>
      </c>
      <c r="Y309" s="48">
        <v>0</v>
      </c>
      <c r="Z309" s="48">
        <v>0</v>
      </c>
      <c r="AA309" s="49">
        <v>0</v>
      </c>
      <c r="AB309" s="47">
        <v>0</v>
      </c>
      <c r="AC309" s="48">
        <v>0</v>
      </c>
      <c r="AD309" s="48">
        <v>0</v>
      </c>
      <c r="AE309" s="48">
        <v>0</v>
      </c>
      <c r="AF309" s="49">
        <v>0</v>
      </c>
      <c r="AG309" s="47">
        <v>0</v>
      </c>
      <c r="AH309" s="48">
        <v>0</v>
      </c>
      <c r="AI309" s="48">
        <v>0</v>
      </c>
      <c r="AJ309" s="48">
        <v>0</v>
      </c>
      <c r="AK309" s="49">
        <v>0</v>
      </c>
      <c r="AL309" s="47">
        <v>0</v>
      </c>
      <c r="AM309" s="48">
        <v>0</v>
      </c>
      <c r="AN309" s="48">
        <v>0</v>
      </c>
      <c r="AO309" s="48">
        <v>0</v>
      </c>
      <c r="AP309" s="49">
        <v>0</v>
      </c>
      <c r="AQ309" s="47">
        <v>0</v>
      </c>
      <c r="AR309" s="48">
        <v>0</v>
      </c>
      <c r="AS309" s="48">
        <v>0</v>
      </c>
      <c r="AT309" s="48">
        <v>0</v>
      </c>
      <c r="AU309" s="49">
        <v>0</v>
      </c>
      <c r="AV309" s="47">
        <v>0</v>
      </c>
      <c r="AW309" s="48">
        <v>0</v>
      </c>
      <c r="AX309" s="48">
        <v>0</v>
      </c>
      <c r="AY309" s="48">
        <v>0</v>
      </c>
      <c r="AZ309" s="49">
        <v>0</v>
      </c>
      <c r="BA309" s="47">
        <v>0</v>
      </c>
      <c r="BB309" s="48">
        <v>0</v>
      </c>
      <c r="BC309" s="48">
        <v>0</v>
      </c>
      <c r="BD309" s="48">
        <v>0</v>
      </c>
      <c r="BE309" s="49">
        <v>0</v>
      </c>
      <c r="BF309" s="47">
        <v>0</v>
      </c>
      <c r="BG309" s="48">
        <v>0</v>
      </c>
      <c r="BH309" s="48">
        <v>0</v>
      </c>
      <c r="BI309" s="48">
        <v>0</v>
      </c>
      <c r="BJ309" s="49">
        <v>0</v>
      </c>
      <c r="BK309" s="47">
        <v>0</v>
      </c>
      <c r="BL309" s="16"/>
      <c r="BM309" s="50"/>
    </row>
    <row r="310" spans="1:65" s="21" customFormat="1" ht="15">
      <c r="A310" s="5"/>
      <c r="B310" s="22" t="s">
        <v>29</v>
      </c>
      <c r="C310" s="20">
        <v>0</v>
      </c>
      <c r="D310" s="18">
        <v>0</v>
      </c>
      <c r="E310" s="18">
        <v>0</v>
      </c>
      <c r="F310" s="18">
        <v>0</v>
      </c>
      <c r="G310" s="19">
        <v>0</v>
      </c>
      <c r="H310" s="20">
        <v>0</v>
      </c>
      <c r="I310" s="18">
        <v>0</v>
      </c>
      <c r="J310" s="18">
        <v>0</v>
      </c>
      <c r="K310" s="18">
        <v>0</v>
      </c>
      <c r="L310" s="19">
        <v>0</v>
      </c>
      <c r="M310" s="20">
        <v>0</v>
      </c>
      <c r="N310" s="18">
        <v>0</v>
      </c>
      <c r="O310" s="18">
        <v>0</v>
      </c>
      <c r="P310" s="18">
        <v>0</v>
      </c>
      <c r="Q310" s="19">
        <v>0</v>
      </c>
      <c r="R310" s="20">
        <v>0</v>
      </c>
      <c r="S310" s="18">
        <v>0</v>
      </c>
      <c r="T310" s="18">
        <v>0</v>
      </c>
      <c r="U310" s="18">
        <v>0</v>
      </c>
      <c r="V310" s="19">
        <v>0</v>
      </c>
      <c r="W310" s="20">
        <v>0</v>
      </c>
      <c r="X310" s="18">
        <v>0</v>
      </c>
      <c r="Y310" s="18">
        <v>0</v>
      </c>
      <c r="Z310" s="18">
        <v>0</v>
      </c>
      <c r="AA310" s="19">
        <v>0</v>
      </c>
      <c r="AB310" s="20">
        <v>0</v>
      </c>
      <c r="AC310" s="18">
        <v>0</v>
      </c>
      <c r="AD310" s="18">
        <v>0</v>
      </c>
      <c r="AE310" s="18">
        <v>0</v>
      </c>
      <c r="AF310" s="19">
        <v>0</v>
      </c>
      <c r="AG310" s="20">
        <v>0</v>
      </c>
      <c r="AH310" s="18">
        <v>0</v>
      </c>
      <c r="AI310" s="18">
        <v>0</v>
      </c>
      <c r="AJ310" s="18">
        <v>0</v>
      </c>
      <c r="AK310" s="19">
        <v>0</v>
      </c>
      <c r="AL310" s="20">
        <v>0</v>
      </c>
      <c r="AM310" s="18">
        <v>0</v>
      </c>
      <c r="AN310" s="18">
        <v>0</v>
      </c>
      <c r="AO310" s="18">
        <v>0</v>
      </c>
      <c r="AP310" s="19">
        <v>0</v>
      </c>
      <c r="AQ310" s="20">
        <v>0</v>
      </c>
      <c r="AR310" s="18">
        <v>0</v>
      </c>
      <c r="AS310" s="18">
        <v>0</v>
      </c>
      <c r="AT310" s="18">
        <v>0</v>
      </c>
      <c r="AU310" s="19">
        <v>0</v>
      </c>
      <c r="AV310" s="20">
        <v>0</v>
      </c>
      <c r="AW310" s="18">
        <v>0</v>
      </c>
      <c r="AX310" s="18">
        <v>0</v>
      </c>
      <c r="AY310" s="18">
        <v>0</v>
      </c>
      <c r="AZ310" s="19">
        <v>0</v>
      </c>
      <c r="BA310" s="20">
        <v>0</v>
      </c>
      <c r="BB310" s="18">
        <v>0</v>
      </c>
      <c r="BC310" s="18">
        <v>0</v>
      </c>
      <c r="BD310" s="18">
        <v>0</v>
      </c>
      <c r="BE310" s="19">
        <v>0</v>
      </c>
      <c r="BF310" s="20">
        <v>0</v>
      </c>
      <c r="BG310" s="18">
        <v>0</v>
      </c>
      <c r="BH310" s="18">
        <v>0</v>
      </c>
      <c r="BI310" s="18">
        <v>0</v>
      </c>
      <c r="BJ310" s="19">
        <v>0</v>
      </c>
      <c r="BK310" s="32">
        <v>0</v>
      </c>
      <c r="BL310" s="16"/>
      <c r="BM310" s="50"/>
    </row>
    <row r="311" spans="1:65" s="12" customFormat="1" ht="12" customHeight="1">
      <c r="A311" s="5"/>
      <c r="B311" s="26"/>
      <c r="C311" s="52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4"/>
      <c r="BL311" s="16"/>
      <c r="BM311" s="50"/>
    </row>
    <row r="312" spans="1:65" s="21" customFormat="1" ht="15">
      <c r="A312" s="5"/>
      <c r="B312" s="34" t="s">
        <v>50</v>
      </c>
      <c r="C312" s="35">
        <f aca="true" t="shared" si="24" ref="C312:AH312">C310+C305+C282+C277+C236</f>
        <v>0</v>
      </c>
      <c r="D312" s="35">
        <f t="shared" si="24"/>
        <v>5115.849985535097</v>
      </c>
      <c r="E312" s="35">
        <f t="shared" si="24"/>
        <v>112.94582820454838</v>
      </c>
      <c r="F312" s="35">
        <f t="shared" si="24"/>
        <v>0</v>
      </c>
      <c r="G312" s="35">
        <f t="shared" si="24"/>
        <v>236.86892708322586</v>
      </c>
      <c r="H312" s="35">
        <f t="shared" si="24"/>
        <v>6650.397395608483</v>
      </c>
      <c r="I312" s="35">
        <f t="shared" si="24"/>
        <v>62398.585025076776</v>
      </c>
      <c r="J312" s="35">
        <f t="shared" si="24"/>
        <v>7935.135365881742</v>
      </c>
      <c r="K312" s="35">
        <f t="shared" si="24"/>
        <v>427.1051264606775</v>
      </c>
      <c r="L312" s="35">
        <f t="shared" si="24"/>
        <v>5110.944804020968</v>
      </c>
      <c r="M312" s="35">
        <f t="shared" si="24"/>
        <v>0</v>
      </c>
      <c r="N312" s="35">
        <f t="shared" si="24"/>
        <v>0</v>
      </c>
      <c r="O312" s="35">
        <f t="shared" si="24"/>
        <v>0</v>
      </c>
      <c r="P312" s="35">
        <f t="shared" si="24"/>
        <v>0</v>
      </c>
      <c r="Q312" s="35">
        <f t="shared" si="24"/>
        <v>0</v>
      </c>
      <c r="R312" s="35">
        <f t="shared" si="24"/>
        <v>2112.5772951218064</v>
      </c>
      <c r="S312" s="35">
        <f t="shared" si="24"/>
        <v>7479.175792569323</v>
      </c>
      <c r="T312" s="35">
        <f t="shared" si="24"/>
        <v>1494.5595792464837</v>
      </c>
      <c r="U312" s="35">
        <f t="shared" si="24"/>
        <v>0.1236</v>
      </c>
      <c r="V312" s="35">
        <f t="shared" si="24"/>
        <v>1401.5512535546775</v>
      </c>
      <c r="W312" s="35">
        <f t="shared" si="24"/>
        <v>0</v>
      </c>
      <c r="X312" s="35">
        <f t="shared" si="24"/>
        <v>19.470255718838708</v>
      </c>
      <c r="Y312" s="35">
        <f t="shared" si="24"/>
        <v>0</v>
      </c>
      <c r="Z312" s="35">
        <f t="shared" si="24"/>
        <v>0</v>
      </c>
      <c r="AA312" s="35">
        <f t="shared" si="24"/>
        <v>0</v>
      </c>
      <c r="AB312" s="35">
        <f t="shared" si="24"/>
        <v>69.52806531487097</v>
      </c>
      <c r="AC312" s="35">
        <f t="shared" si="24"/>
        <v>121.02244266696772</v>
      </c>
      <c r="AD312" s="35">
        <f t="shared" si="24"/>
        <v>1.7074327561612903</v>
      </c>
      <c r="AE312" s="35">
        <f t="shared" si="24"/>
        <v>0</v>
      </c>
      <c r="AF312" s="35">
        <f t="shared" si="24"/>
        <v>43.73677705209676</v>
      </c>
      <c r="AG312" s="35">
        <f t="shared" si="24"/>
        <v>0</v>
      </c>
      <c r="AH312" s="35">
        <f t="shared" si="24"/>
        <v>0</v>
      </c>
      <c r="AI312" s="35">
        <f aca="true" t="shared" si="25" ref="AI312:BK312">AI310+AI305+AI282+AI277+AI236</f>
        <v>0</v>
      </c>
      <c r="AJ312" s="35">
        <f t="shared" si="25"/>
        <v>0</v>
      </c>
      <c r="AK312" s="35">
        <f t="shared" si="25"/>
        <v>0</v>
      </c>
      <c r="AL312" s="35">
        <f t="shared" si="25"/>
        <v>71.74682215103228</v>
      </c>
      <c r="AM312" s="35">
        <f t="shared" si="25"/>
        <v>133.3531466543871</v>
      </c>
      <c r="AN312" s="35">
        <f t="shared" si="25"/>
        <v>1.378692513451613</v>
      </c>
      <c r="AO312" s="35">
        <f t="shared" si="25"/>
        <v>0</v>
      </c>
      <c r="AP312" s="35">
        <f t="shared" si="25"/>
        <v>18.660293686193548</v>
      </c>
      <c r="AQ312" s="35">
        <f t="shared" si="25"/>
        <v>0</v>
      </c>
      <c r="AR312" s="35">
        <f t="shared" si="25"/>
        <v>947.3267396318064</v>
      </c>
      <c r="AS312" s="35">
        <f t="shared" si="25"/>
        <v>0.05989994838709677</v>
      </c>
      <c r="AT312" s="35">
        <f t="shared" si="25"/>
        <v>0</v>
      </c>
      <c r="AU312" s="35">
        <f t="shared" si="25"/>
        <v>0.6528257528064515</v>
      </c>
      <c r="AV312" s="35">
        <f t="shared" si="25"/>
        <v>28703.547102086</v>
      </c>
      <c r="AW312" s="35">
        <f t="shared" si="25"/>
        <v>30453.061886263622</v>
      </c>
      <c r="AX312" s="35">
        <f t="shared" si="25"/>
        <v>498.4973181826452</v>
      </c>
      <c r="AY312" s="35">
        <f t="shared" si="25"/>
        <v>1394.9768397910648</v>
      </c>
      <c r="AZ312" s="35">
        <f t="shared" si="25"/>
        <v>22383.697661224414</v>
      </c>
      <c r="BA312" s="35">
        <f t="shared" si="25"/>
        <v>0</v>
      </c>
      <c r="BB312" s="35">
        <f t="shared" si="25"/>
        <v>0</v>
      </c>
      <c r="BC312" s="35">
        <f t="shared" si="25"/>
        <v>0</v>
      </c>
      <c r="BD312" s="35">
        <f t="shared" si="25"/>
        <v>0</v>
      </c>
      <c r="BE312" s="35">
        <f t="shared" si="25"/>
        <v>0</v>
      </c>
      <c r="BF312" s="35">
        <f t="shared" si="25"/>
        <v>15048.757278480096</v>
      </c>
      <c r="BG312" s="35">
        <f t="shared" si="25"/>
        <v>5182.112846860903</v>
      </c>
      <c r="BH312" s="35">
        <f t="shared" si="25"/>
        <v>741.047030319484</v>
      </c>
      <c r="BI312" s="35">
        <f t="shared" si="25"/>
        <v>37.28138212332259</v>
      </c>
      <c r="BJ312" s="35">
        <f t="shared" si="25"/>
        <v>7320.115437820193</v>
      </c>
      <c r="BK312" s="35">
        <f t="shared" si="25"/>
        <v>213667.55815536255</v>
      </c>
      <c r="BL312" s="16"/>
      <c r="BM312" s="50"/>
    </row>
    <row r="313" spans="1:65" s="12" customFormat="1" ht="15">
      <c r="A313" s="5"/>
      <c r="B313" s="22"/>
      <c r="C313" s="11"/>
      <c r="D313" s="9"/>
      <c r="E313" s="9"/>
      <c r="F313" s="9"/>
      <c r="G313" s="10"/>
      <c r="H313" s="11"/>
      <c r="I313" s="9"/>
      <c r="J313" s="9"/>
      <c r="K313" s="9"/>
      <c r="L313" s="10"/>
      <c r="M313" s="11"/>
      <c r="N313" s="9"/>
      <c r="O313" s="9"/>
      <c r="P313" s="9"/>
      <c r="Q313" s="10"/>
      <c r="R313" s="11"/>
      <c r="S313" s="9"/>
      <c r="T313" s="9"/>
      <c r="U313" s="9"/>
      <c r="V313" s="10"/>
      <c r="W313" s="11"/>
      <c r="X313" s="9"/>
      <c r="Y313" s="9"/>
      <c r="Z313" s="9"/>
      <c r="AA313" s="10"/>
      <c r="AB313" s="11"/>
      <c r="AC313" s="9"/>
      <c r="AD313" s="9"/>
      <c r="AE313" s="9"/>
      <c r="AF313" s="10"/>
      <c r="AG313" s="11"/>
      <c r="AH313" s="9"/>
      <c r="AI313" s="9"/>
      <c r="AJ313" s="9"/>
      <c r="AK313" s="10"/>
      <c r="AL313" s="11"/>
      <c r="AM313" s="9"/>
      <c r="AN313" s="9"/>
      <c r="AO313" s="9"/>
      <c r="AP313" s="10"/>
      <c r="AQ313" s="11"/>
      <c r="AR313" s="9"/>
      <c r="AS313" s="9"/>
      <c r="AT313" s="9"/>
      <c r="AU313" s="10"/>
      <c r="AV313" s="11"/>
      <c r="AW313" s="9"/>
      <c r="AX313" s="9"/>
      <c r="AY313" s="9"/>
      <c r="AZ313" s="10"/>
      <c r="BA313" s="11"/>
      <c r="BB313" s="9"/>
      <c r="BC313" s="9"/>
      <c r="BD313" s="9"/>
      <c r="BE313" s="10"/>
      <c r="BF313" s="11"/>
      <c r="BG313" s="9"/>
      <c r="BH313" s="9"/>
      <c r="BI313" s="9"/>
      <c r="BJ313" s="10"/>
      <c r="BK313" s="17"/>
      <c r="BL313" s="16"/>
      <c r="BM313" s="50"/>
    </row>
    <row r="314" spans="1:65" s="12" customFormat="1" ht="15">
      <c r="A314" s="5" t="s">
        <v>30</v>
      </c>
      <c r="B314" s="15" t="s">
        <v>31</v>
      </c>
      <c r="C314" s="11"/>
      <c r="D314" s="9"/>
      <c r="E314" s="9"/>
      <c r="F314" s="9"/>
      <c r="G314" s="10"/>
      <c r="H314" s="11"/>
      <c r="I314" s="9"/>
      <c r="J314" s="9"/>
      <c r="K314" s="9"/>
      <c r="L314" s="10"/>
      <c r="M314" s="11"/>
      <c r="N314" s="9"/>
      <c r="O314" s="9"/>
      <c r="P314" s="9"/>
      <c r="Q314" s="10"/>
      <c r="R314" s="11"/>
      <c r="S314" s="9"/>
      <c r="T314" s="9"/>
      <c r="U314" s="9"/>
      <c r="V314" s="10"/>
      <c r="W314" s="11"/>
      <c r="X314" s="9"/>
      <c r="Y314" s="9"/>
      <c r="Z314" s="9"/>
      <c r="AA314" s="10"/>
      <c r="AB314" s="11"/>
      <c r="AC314" s="9"/>
      <c r="AD314" s="9"/>
      <c r="AE314" s="9"/>
      <c r="AF314" s="10"/>
      <c r="AG314" s="11"/>
      <c r="AH314" s="9"/>
      <c r="AI314" s="9"/>
      <c r="AJ314" s="9"/>
      <c r="AK314" s="10"/>
      <c r="AL314" s="11"/>
      <c r="AM314" s="9"/>
      <c r="AN314" s="9"/>
      <c r="AO314" s="9"/>
      <c r="AP314" s="10"/>
      <c r="AQ314" s="11"/>
      <c r="AR314" s="9"/>
      <c r="AS314" s="9"/>
      <c r="AT314" s="9"/>
      <c r="AU314" s="10"/>
      <c r="AV314" s="11"/>
      <c r="AW314" s="9"/>
      <c r="AX314" s="9"/>
      <c r="AY314" s="9"/>
      <c r="AZ314" s="10"/>
      <c r="BA314" s="11"/>
      <c r="BB314" s="9"/>
      <c r="BC314" s="9"/>
      <c r="BD314" s="9"/>
      <c r="BE314" s="10"/>
      <c r="BF314" s="11"/>
      <c r="BG314" s="9"/>
      <c r="BH314" s="9"/>
      <c r="BI314" s="9"/>
      <c r="BJ314" s="10"/>
      <c r="BK314" s="17"/>
      <c r="BL314" s="16"/>
      <c r="BM314" s="50"/>
    </row>
    <row r="315" spans="1:65" s="12" customFormat="1" ht="15">
      <c r="A315" s="5"/>
      <c r="B315" s="8" t="s">
        <v>34</v>
      </c>
      <c r="C315" s="11">
        <v>0</v>
      </c>
      <c r="D315" s="9">
        <v>6.050297606580646</v>
      </c>
      <c r="E315" s="9">
        <v>0</v>
      </c>
      <c r="F315" s="9">
        <v>0</v>
      </c>
      <c r="G315" s="10">
        <v>0</v>
      </c>
      <c r="H315" s="11">
        <v>12.473143194709678</v>
      </c>
      <c r="I315" s="9">
        <v>2.659273548612903</v>
      </c>
      <c r="J315" s="9">
        <v>0</v>
      </c>
      <c r="K315" s="9">
        <v>0</v>
      </c>
      <c r="L315" s="10">
        <v>12.964370937064515</v>
      </c>
      <c r="M315" s="11">
        <v>0</v>
      </c>
      <c r="N315" s="9">
        <v>0</v>
      </c>
      <c r="O315" s="9">
        <v>0</v>
      </c>
      <c r="P315" s="9">
        <v>0</v>
      </c>
      <c r="Q315" s="10">
        <v>0</v>
      </c>
      <c r="R315" s="11">
        <v>10.411338411322578</v>
      </c>
      <c r="S315" s="9">
        <v>0.0005244591612903226</v>
      </c>
      <c r="T315" s="9">
        <v>0</v>
      </c>
      <c r="U315" s="9">
        <v>0</v>
      </c>
      <c r="V315" s="10">
        <v>5.83564230719355</v>
      </c>
      <c r="W315" s="11">
        <v>0</v>
      </c>
      <c r="X315" s="9">
        <v>0</v>
      </c>
      <c r="Y315" s="9">
        <v>0</v>
      </c>
      <c r="Z315" s="9">
        <v>0</v>
      </c>
      <c r="AA315" s="10">
        <v>0</v>
      </c>
      <c r="AB315" s="11">
        <v>0.7935743839677418</v>
      </c>
      <c r="AC315" s="9">
        <v>0</v>
      </c>
      <c r="AD315" s="9">
        <v>0</v>
      </c>
      <c r="AE315" s="9">
        <v>0</v>
      </c>
      <c r="AF315" s="10">
        <v>0.8209297873870968</v>
      </c>
      <c r="AG315" s="11">
        <v>0</v>
      </c>
      <c r="AH315" s="9">
        <v>0</v>
      </c>
      <c r="AI315" s="9">
        <v>0</v>
      </c>
      <c r="AJ315" s="9">
        <v>0</v>
      </c>
      <c r="AK315" s="10">
        <v>0</v>
      </c>
      <c r="AL315" s="11">
        <v>1.219468231580645</v>
      </c>
      <c r="AM315" s="9">
        <v>0</v>
      </c>
      <c r="AN315" s="9">
        <v>0</v>
      </c>
      <c r="AO315" s="9">
        <v>0</v>
      </c>
      <c r="AP315" s="10">
        <v>0.23003569648387096</v>
      </c>
      <c r="AQ315" s="11">
        <v>0</v>
      </c>
      <c r="AR315" s="9">
        <v>0</v>
      </c>
      <c r="AS315" s="9">
        <v>0</v>
      </c>
      <c r="AT315" s="9">
        <v>0</v>
      </c>
      <c r="AU315" s="10">
        <v>0</v>
      </c>
      <c r="AV315" s="11">
        <v>199.86263538329035</v>
      </c>
      <c r="AW315" s="9">
        <v>9.597032010020751</v>
      </c>
      <c r="AX315" s="9">
        <v>0</v>
      </c>
      <c r="AY315" s="9">
        <v>0</v>
      </c>
      <c r="AZ315" s="10">
        <v>253.69211897370997</v>
      </c>
      <c r="BA315" s="11">
        <v>0</v>
      </c>
      <c r="BB315" s="9">
        <v>0</v>
      </c>
      <c r="BC315" s="9">
        <v>0</v>
      </c>
      <c r="BD315" s="9">
        <v>0</v>
      </c>
      <c r="BE315" s="10">
        <v>0</v>
      </c>
      <c r="BF315" s="11">
        <v>205.72067972974196</v>
      </c>
      <c r="BG315" s="9">
        <v>14.00609951858065</v>
      </c>
      <c r="BH315" s="9">
        <v>0</v>
      </c>
      <c r="BI315" s="9">
        <v>0</v>
      </c>
      <c r="BJ315" s="10">
        <v>95.51810098332254</v>
      </c>
      <c r="BK315" s="17">
        <f>SUM(C315:BJ315)</f>
        <v>831.8552651627308</v>
      </c>
      <c r="BL315" s="16"/>
      <c r="BM315" s="50"/>
    </row>
    <row r="316" spans="1:65" s="21" customFormat="1" ht="15">
      <c r="A316" s="5"/>
      <c r="B316" s="15" t="s">
        <v>29</v>
      </c>
      <c r="C316" s="20">
        <f>SUM(C315)</f>
        <v>0</v>
      </c>
      <c r="D316" s="18">
        <f>SUM(D315)</f>
        <v>6.050297606580646</v>
      </c>
      <c r="E316" s="18">
        <f>SUM(E315)</f>
        <v>0</v>
      </c>
      <c r="F316" s="18">
        <f>SUM(F315)</f>
        <v>0</v>
      </c>
      <c r="G316" s="19">
        <f>SUM(G315)</f>
        <v>0</v>
      </c>
      <c r="H316" s="20">
        <f aca="true" t="shared" si="26" ref="H316:BK316">SUM(H315)</f>
        <v>12.473143194709678</v>
      </c>
      <c r="I316" s="18">
        <f t="shared" si="26"/>
        <v>2.659273548612903</v>
      </c>
      <c r="J316" s="18">
        <f t="shared" si="26"/>
        <v>0</v>
      </c>
      <c r="K316" s="18">
        <f t="shared" si="26"/>
        <v>0</v>
      </c>
      <c r="L316" s="19">
        <f t="shared" si="26"/>
        <v>12.964370937064515</v>
      </c>
      <c r="M316" s="20">
        <f t="shared" si="26"/>
        <v>0</v>
      </c>
      <c r="N316" s="18">
        <f t="shared" si="26"/>
        <v>0</v>
      </c>
      <c r="O316" s="18">
        <f t="shared" si="26"/>
        <v>0</v>
      </c>
      <c r="P316" s="18">
        <f t="shared" si="26"/>
        <v>0</v>
      </c>
      <c r="Q316" s="19">
        <f t="shared" si="26"/>
        <v>0</v>
      </c>
      <c r="R316" s="20">
        <f t="shared" si="26"/>
        <v>10.411338411322578</v>
      </c>
      <c r="S316" s="18">
        <f t="shared" si="26"/>
        <v>0.0005244591612903226</v>
      </c>
      <c r="T316" s="18">
        <f t="shared" si="26"/>
        <v>0</v>
      </c>
      <c r="U316" s="18">
        <f t="shared" si="26"/>
        <v>0</v>
      </c>
      <c r="V316" s="19">
        <f t="shared" si="26"/>
        <v>5.83564230719355</v>
      </c>
      <c r="W316" s="20">
        <f t="shared" si="26"/>
        <v>0</v>
      </c>
      <c r="X316" s="18">
        <f t="shared" si="26"/>
        <v>0</v>
      </c>
      <c r="Y316" s="18">
        <f t="shared" si="26"/>
        <v>0</v>
      </c>
      <c r="Z316" s="18">
        <f t="shared" si="26"/>
        <v>0</v>
      </c>
      <c r="AA316" s="19">
        <f t="shared" si="26"/>
        <v>0</v>
      </c>
      <c r="AB316" s="20">
        <f t="shared" si="26"/>
        <v>0.7935743839677418</v>
      </c>
      <c r="AC316" s="18">
        <f t="shared" si="26"/>
        <v>0</v>
      </c>
      <c r="AD316" s="18">
        <f t="shared" si="26"/>
        <v>0</v>
      </c>
      <c r="AE316" s="18">
        <f t="shared" si="26"/>
        <v>0</v>
      </c>
      <c r="AF316" s="19">
        <f t="shared" si="26"/>
        <v>0.8209297873870968</v>
      </c>
      <c r="AG316" s="20">
        <f t="shared" si="26"/>
        <v>0</v>
      </c>
      <c r="AH316" s="18">
        <f t="shared" si="26"/>
        <v>0</v>
      </c>
      <c r="AI316" s="18">
        <f t="shared" si="26"/>
        <v>0</v>
      </c>
      <c r="AJ316" s="18">
        <f t="shared" si="26"/>
        <v>0</v>
      </c>
      <c r="AK316" s="19">
        <f t="shared" si="26"/>
        <v>0</v>
      </c>
      <c r="AL316" s="20">
        <f t="shared" si="26"/>
        <v>1.219468231580645</v>
      </c>
      <c r="AM316" s="18">
        <f t="shared" si="26"/>
        <v>0</v>
      </c>
      <c r="AN316" s="18">
        <f t="shared" si="26"/>
        <v>0</v>
      </c>
      <c r="AO316" s="18">
        <f t="shared" si="26"/>
        <v>0</v>
      </c>
      <c r="AP316" s="19">
        <f t="shared" si="26"/>
        <v>0.23003569648387096</v>
      </c>
      <c r="AQ316" s="20">
        <f t="shared" si="26"/>
        <v>0</v>
      </c>
      <c r="AR316" s="18">
        <f t="shared" si="26"/>
        <v>0</v>
      </c>
      <c r="AS316" s="18">
        <f t="shared" si="26"/>
        <v>0</v>
      </c>
      <c r="AT316" s="18">
        <f t="shared" si="26"/>
        <v>0</v>
      </c>
      <c r="AU316" s="19">
        <f t="shared" si="26"/>
        <v>0</v>
      </c>
      <c r="AV316" s="20">
        <f t="shared" si="26"/>
        <v>199.86263538329035</v>
      </c>
      <c r="AW316" s="18">
        <f t="shared" si="26"/>
        <v>9.597032010020751</v>
      </c>
      <c r="AX316" s="18">
        <f t="shared" si="26"/>
        <v>0</v>
      </c>
      <c r="AY316" s="18">
        <f t="shared" si="26"/>
        <v>0</v>
      </c>
      <c r="AZ316" s="19">
        <f t="shared" si="26"/>
        <v>253.69211897370997</v>
      </c>
      <c r="BA316" s="20">
        <f t="shared" si="26"/>
        <v>0</v>
      </c>
      <c r="BB316" s="18">
        <f t="shared" si="26"/>
        <v>0</v>
      </c>
      <c r="BC316" s="18">
        <f t="shared" si="26"/>
        <v>0</v>
      </c>
      <c r="BD316" s="18">
        <f t="shared" si="26"/>
        <v>0</v>
      </c>
      <c r="BE316" s="19">
        <f t="shared" si="26"/>
        <v>0</v>
      </c>
      <c r="BF316" s="20">
        <f t="shared" si="26"/>
        <v>205.72067972974196</v>
      </c>
      <c r="BG316" s="18">
        <f t="shared" si="26"/>
        <v>14.00609951858065</v>
      </c>
      <c r="BH316" s="18">
        <f t="shared" si="26"/>
        <v>0</v>
      </c>
      <c r="BI316" s="18">
        <f t="shared" si="26"/>
        <v>0</v>
      </c>
      <c r="BJ316" s="19">
        <f t="shared" si="26"/>
        <v>95.51810098332254</v>
      </c>
      <c r="BK316" s="19">
        <f t="shared" si="26"/>
        <v>831.8552651627308</v>
      </c>
      <c r="BL316" s="16"/>
      <c r="BM316" s="50"/>
    </row>
    <row r="317" spans="3:63" ht="1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4"/>
      <c r="BK317" s="13"/>
    </row>
    <row r="318" spans="3:65" ht="1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62"/>
      <c r="BK318" s="13"/>
      <c r="BM318" s="62"/>
    </row>
    <row r="319" spans="1:64" ht="15">
      <c r="A319" s="63" t="s">
        <v>360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64" t="s">
        <v>361</v>
      </c>
      <c r="Q319" s="25"/>
      <c r="Y319" s="25"/>
      <c r="AA319" s="25"/>
      <c r="AK319" s="25"/>
      <c r="AU319" s="25"/>
      <c r="BE319" s="25"/>
      <c r="BK319" s="13"/>
      <c r="BL319" s="25"/>
    </row>
    <row r="320" spans="1:64" ht="15">
      <c r="A320" s="63" t="s">
        <v>362</v>
      </c>
      <c r="B320" s="12"/>
      <c r="C320" s="12"/>
      <c r="D320" s="12"/>
      <c r="E320" s="12"/>
      <c r="F320" s="12"/>
      <c r="G320" s="12"/>
      <c r="H320" s="12"/>
      <c r="I320" s="12"/>
      <c r="J320" s="12"/>
      <c r="K320" s="63" t="s">
        <v>363</v>
      </c>
      <c r="AP320" s="25"/>
      <c r="BL320" s="25"/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63" t="s">
        <v>364</v>
      </c>
    </row>
    <row r="322" spans="1:11" ht="15">
      <c r="A322" s="63" t="s">
        <v>365</v>
      </c>
      <c r="B322" s="12"/>
      <c r="C322" s="12"/>
      <c r="D322" s="12"/>
      <c r="E322" s="12"/>
      <c r="F322" s="12"/>
      <c r="G322" s="12"/>
      <c r="H322" s="12"/>
      <c r="I322" s="12"/>
      <c r="J322" s="12"/>
      <c r="K322" s="63" t="s">
        <v>366</v>
      </c>
    </row>
    <row r="323" spans="1:11" ht="15">
      <c r="A323" s="63" t="s">
        <v>367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63" t="s">
        <v>368</v>
      </c>
    </row>
    <row r="324" ht="15">
      <c r="K324" s="63" t="s">
        <v>369</v>
      </c>
    </row>
  </sheetData>
  <sheetProtection password="E5CF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334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359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5.70242258064516E-05</v>
      </c>
      <c r="E5" s="40">
        <v>0.03681737996774193</v>
      </c>
      <c r="F5" s="40">
        <v>2.5629824455806447</v>
      </c>
      <c r="G5" s="40">
        <v>0.002081066193548387</v>
      </c>
      <c r="H5" s="40">
        <v>0</v>
      </c>
      <c r="I5" s="41">
        <v>0</v>
      </c>
      <c r="J5" s="41">
        <v>0</v>
      </c>
      <c r="K5" s="41">
        <f>D5+E5+F5+G5+H5+I5+J5</f>
        <v>2.6019379159677416</v>
      </c>
      <c r="L5" s="40">
        <v>0.09910284145161288</v>
      </c>
    </row>
    <row r="6" spans="2:12" ht="15">
      <c r="B6" s="37">
        <v>2</v>
      </c>
      <c r="C6" s="39" t="s">
        <v>59</v>
      </c>
      <c r="D6" s="40">
        <v>160.25535256958065</v>
      </c>
      <c r="E6" s="40">
        <v>389.3221145097422</v>
      </c>
      <c r="F6" s="40">
        <v>475.5103229597739</v>
      </c>
      <c r="G6" s="40">
        <v>45.854188218387094</v>
      </c>
      <c r="H6" s="40">
        <v>0</v>
      </c>
      <c r="I6" s="41">
        <v>17.290899999999997</v>
      </c>
      <c r="J6" s="41">
        <v>48.37450000000001</v>
      </c>
      <c r="K6" s="41">
        <f aca="true" t="shared" si="0" ref="K6:K41">D6+E6+F6+G6+H6+I6+J6</f>
        <v>1136.6073782574836</v>
      </c>
      <c r="L6" s="40">
        <v>11.385691579935473</v>
      </c>
    </row>
    <row r="7" spans="2:12" ht="15">
      <c r="B7" s="37">
        <v>3</v>
      </c>
      <c r="C7" s="38" t="s">
        <v>60</v>
      </c>
      <c r="D7" s="40">
        <v>0.1023229798064516</v>
      </c>
      <c r="E7" s="40">
        <v>0.9510722123870967</v>
      </c>
      <c r="F7" s="40">
        <v>3.745642700516129</v>
      </c>
      <c r="G7" s="40">
        <v>0.10907216248387096</v>
      </c>
      <c r="H7" s="40">
        <v>0</v>
      </c>
      <c r="I7" s="41">
        <v>0.0751</v>
      </c>
      <c r="J7" s="41">
        <v>0.0569</v>
      </c>
      <c r="K7" s="41">
        <f t="shared" si="0"/>
        <v>5.040110055193548</v>
      </c>
      <c r="L7" s="40">
        <v>0.23038019216129035</v>
      </c>
    </row>
    <row r="8" spans="2:12" ht="15">
      <c r="B8" s="37">
        <v>4</v>
      </c>
      <c r="C8" s="39" t="s">
        <v>61</v>
      </c>
      <c r="D8" s="40">
        <v>98.76455663932258</v>
      </c>
      <c r="E8" s="40">
        <v>124.00082124216132</v>
      </c>
      <c r="F8" s="40">
        <v>236.58124104758082</v>
      </c>
      <c r="G8" s="40">
        <v>29.826550577870954</v>
      </c>
      <c r="H8" s="40">
        <v>0</v>
      </c>
      <c r="I8" s="41">
        <v>5.7453</v>
      </c>
      <c r="J8" s="41">
        <v>10.890800000000002</v>
      </c>
      <c r="K8" s="41">
        <f t="shared" si="0"/>
        <v>505.80926950693566</v>
      </c>
      <c r="L8" s="40">
        <v>6.79858514309678</v>
      </c>
    </row>
    <row r="9" spans="2:12" ht="15">
      <c r="B9" s="37">
        <v>5</v>
      </c>
      <c r="C9" s="39" t="s">
        <v>62</v>
      </c>
      <c r="D9" s="40">
        <v>39.980308864451615</v>
      </c>
      <c r="E9" s="40">
        <v>182.27578121948383</v>
      </c>
      <c r="F9" s="40">
        <v>642.5067017609675</v>
      </c>
      <c r="G9" s="40">
        <v>50.480578266483846</v>
      </c>
      <c r="H9" s="40">
        <v>0</v>
      </c>
      <c r="I9" s="41">
        <v>15.407900000000001</v>
      </c>
      <c r="J9" s="41">
        <v>65.5688</v>
      </c>
      <c r="K9" s="41">
        <f t="shared" si="0"/>
        <v>996.2200701113868</v>
      </c>
      <c r="L9" s="40">
        <v>30.51923668419355</v>
      </c>
    </row>
    <row r="10" spans="2:12" ht="15">
      <c r="B10" s="37">
        <v>6</v>
      </c>
      <c r="C10" s="39" t="s">
        <v>63</v>
      </c>
      <c r="D10" s="40">
        <v>27.0765327872258</v>
      </c>
      <c r="E10" s="40">
        <v>278.333773948258</v>
      </c>
      <c r="F10" s="40">
        <v>295.49963145525817</v>
      </c>
      <c r="G10" s="40">
        <v>53.39023909741934</v>
      </c>
      <c r="H10" s="40">
        <v>0</v>
      </c>
      <c r="I10" s="41">
        <v>6.0503</v>
      </c>
      <c r="J10" s="41">
        <v>17.9827</v>
      </c>
      <c r="K10" s="41">
        <f t="shared" si="0"/>
        <v>678.3331772881613</v>
      </c>
      <c r="L10" s="40">
        <v>6.154030873774192</v>
      </c>
    </row>
    <row r="11" spans="2:12" ht="15">
      <c r="B11" s="37">
        <v>7</v>
      </c>
      <c r="C11" s="39" t="s">
        <v>64</v>
      </c>
      <c r="D11" s="40">
        <v>81.40699189141937</v>
      </c>
      <c r="E11" s="40">
        <v>314.65766626241924</v>
      </c>
      <c r="F11" s="40">
        <v>431.13768586825773</v>
      </c>
      <c r="G11" s="40">
        <v>31.957334533129032</v>
      </c>
      <c r="H11" s="40">
        <v>0</v>
      </c>
      <c r="I11" s="41">
        <v>0</v>
      </c>
      <c r="J11" s="41">
        <v>0</v>
      </c>
      <c r="K11" s="41">
        <f t="shared" si="0"/>
        <v>859.1596785552254</v>
      </c>
      <c r="L11" s="40">
        <v>8.332105110580644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0.002670936741935483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0.002670936741935483</v>
      </c>
      <c r="L13" s="40">
        <v>0</v>
      </c>
    </row>
    <row r="14" spans="2:12" ht="15">
      <c r="B14" s="37">
        <v>10</v>
      </c>
      <c r="C14" s="39" t="s">
        <v>67</v>
      </c>
      <c r="D14" s="40">
        <v>387.6946427740646</v>
      </c>
      <c r="E14" s="40">
        <v>930.427292562581</v>
      </c>
      <c r="F14" s="40">
        <v>883.9432702325482</v>
      </c>
      <c r="G14" s="40">
        <v>74.99990534503226</v>
      </c>
      <c r="H14" s="40">
        <v>0</v>
      </c>
      <c r="I14" s="41">
        <v>57.695899999999995</v>
      </c>
      <c r="J14" s="41">
        <v>8.0002</v>
      </c>
      <c r="K14" s="41">
        <f t="shared" si="0"/>
        <v>2342.761210914226</v>
      </c>
      <c r="L14" s="40">
        <v>6.210028026903227</v>
      </c>
    </row>
    <row r="15" spans="2:12" ht="15">
      <c r="B15" s="37">
        <v>11</v>
      </c>
      <c r="C15" s="39" t="s">
        <v>68</v>
      </c>
      <c r="D15" s="40">
        <v>1224.8104124092256</v>
      </c>
      <c r="E15" s="40">
        <v>7960.290864964674</v>
      </c>
      <c r="F15" s="40">
        <v>6086.952034655289</v>
      </c>
      <c r="G15" s="40">
        <v>756.737877485451</v>
      </c>
      <c r="H15" s="40">
        <v>0</v>
      </c>
      <c r="I15" s="41">
        <v>134.96030000000002</v>
      </c>
      <c r="J15" s="41">
        <v>486.3396</v>
      </c>
      <c r="K15" s="41">
        <f t="shared" si="0"/>
        <v>16650.09108951464</v>
      </c>
      <c r="L15" s="40">
        <v>89.25136365503229</v>
      </c>
    </row>
    <row r="16" spans="2:12" ht="15">
      <c r="B16" s="37">
        <v>12</v>
      </c>
      <c r="C16" s="39" t="s">
        <v>69</v>
      </c>
      <c r="D16" s="40">
        <v>1544.2786814136446</v>
      </c>
      <c r="E16" s="40">
        <v>12534.449174321218</v>
      </c>
      <c r="F16" s="40">
        <v>1327.597649023969</v>
      </c>
      <c r="G16" s="40">
        <v>129.70842181929035</v>
      </c>
      <c r="H16" s="40">
        <v>0</v>
      </c>
      <c r="I16" s="41">
        <v>32.68</v>
      </c>
      <c r="J16" s="41">
        <v>185.7607</v>
      </c>
      <c r="K16" s="41">
        <f t="shared" si="0"/>
        <v>15754.474626578123</v>
      </c>
      <c r="L16" s="40">
        <v>22.275437531129036</v>
      </c>
    </row>
    <row r="17" spans="2:12" ht="15">
      <c r="B17" s="37">
        <v>13</v>
      </c>
      <c r="C17" s="39" t="s">
        <v>70</v>
      </c>
      <c r="D17" s="40">
        <v>49.42981812770968</v>
      </c>
      <c r="E17" s="40">
        <v>199.96393387587102</v>
      </c>
      <c r="F17" s="40">
        <v>143.13355207803235</v>
      </c>
      <c r="G17" s="40">
        <v>27.63765566377419</v>
      </c>
      <c r="H17" s="40">
        <v>0</v>
      </c>
      <c r="I17" s="41">
        <v>1.1758</v>
      </c>
      <c r="J17" s="41">
        <v>5.4071</v>
      </c>
      <c r="K17" s="41">
        <f t="shared" si="0"/>
        <v>426.7478597453872</v>
      </c>
      <c r="L17" s="40">
        <v>3.7470010543548393</v>
      </c>
    </row>
    <row r="18" spans="2:12" ht="15">
      <c r="B18" s="37">
        <v>14</v>
      </c>
      <c r="C18" s="39" t="s">
        <v>71</v>
      </c>
      <c r="D18" s="40">
        <v>0.5058778183548387</v>
      </c>
      <c r="E18" s="40">
        <v>29.758882470548382</v>
      </c>
      <c r="F18" s="40">
        <v>120.02325864774194</v>
      </c>
      <c r="G18" s="40">
        <v>7.2715068159032255</v>
      </c>
      <c r="H18" s="40">
        <v>0</v>
      </c>
      <c r="I18" s="41">
        <v>3.7638</v>
      </c>
      <c r="J18" s="41">
        <v>2.9492</v>
      </c>
      <c r="K18" s="41">
        <f t="shared" si="0"/>
        <v>164.27252575254838</v>
      </c>
      <c r="L18" s="40">
        <v>2.7437249001290316</v>
      </c>
    </row>
    <row r="19" spans="2:12" ht="15">
      <c r="B19" s="37">
        <v>15</v>
      </c>
      <c r="C19" s="39" t="s">
        <v>72</v>
      </c>
      <c r="D19" s="40">
        <v>41.4035449543871</v>
      </c>
      <c r="E19" s="40">
        <v>202.7734129135807</v>
      </c>
      <c r="F19" s="40">
        <v>537.768549648871</v>
      </c>
      <c r="G19" s="40">
        <v>71.75210293141936</v>
      </c>
      <c r="H19" s="40">
        <v>0</v>
      </c>
      <c r="I19" s="41">
        <v>0.8348</v>
      </c>
      <c r="J19" s="41">
        <v>11.814300000000003</v>
      </c>
      <c r="K19" s="41">
        <f t="shared" si="0"/>
        <v>866.3467104482582</v>
      </c>
      <c r="L19" s="40">
        <v>10.020919528161302</v>
      </c>
    </row>
    <row r="20" spans="2:12" ht="15">
      <c r="B20" s="37">
        <v>16</v>
      </c>
      <c r="C20" s="39" t="s">
        <v>73</v>
      </c>
      <c r="D20" s="40">
        <v>3165.0146205232572</v>
      </c>
      <c r="E20" s="40">
        <v>6453.026045840814</v>
      </c>
      <c r="F20" s="40">
        <v>3553.005806820483</v>
      </c>
      <c r="G20" s="40">
        <v>223.8556718815807</v>
      </c>
      <c r="H20" s="40">
        <v>0</v>
      </c>
      <c r="I20" s="41">
        <v>137.5581</v>
      </c>
      <c r="J20" s="41">
        <v>300.61960000000005</v>
      </c>
      <c r="K20" s="41">
        <f t="shared" si="0"/>
        <v>13833.079845066135</v>
      </c>
      <c r="L20" s="40">
        <v>52.726591586483835</v>
      </c>
    </row>
    <row r="21" spans="2:12" ht="15">
      <c r="B21" s="37">
        <v>17</v>
      </c>
      <c r="C21" s="39" t="s">
        <v>74</v>
      </c>
      <c r="D21" s="40">
        <v>252.59832507858064</v>
      </c>
      <c r="E21" s="40">
        <v>369.8787006891935</v>
      </c>
      <c r="F21" s="40">
        <v>813.1248749615809</v>
      </c>
      <c r="G21" s="40">
        <v>52.165538533225806</v>
      </c>
      <c r="H21" s="40">
        <v>0</v>
      </c>
      <c r="I21" s="41">
        <v>34.768699999999995</v>
      </c>
      <c r="J21" s="41">
        <v>43.00039999999999</v>
      </c>
      <c r="K21" s="41">
        <f t="shared" si="0"/>
        <v>1565.5365392625808</v>
      </c>
      <c r="L21" s="40">
        <v>20.486094029290314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171.02127720248387</v>
      </c>
      <c r="E23" s="40">
        <v>564.5564093914193</v>
      </c>
      <c r="F23" s="40">
        <v>1185.4470186608385</v>
      </c>
      <c r="G23" s="40">
        <v>151.7588168147096</v>
      </c>
      <c r="H23" s="40">
        <v>0</v>
      </c>
      <c r="I23" s="41">
        <v>22.584600000000002</v>
      </c>
      <c r="J23" s="41">
        <v>63.69010000000001</v>
      </c>
      <c r="K23" s="41">
        <f t="shared" si="0"/>
        <v>2159.058222069451</v>
      </c>
      <c r="L23" s="40">
        <v>21.87290139929032</v>
      </c>
    </row>
    <row r="24" spans="2:12" ht="15">
      <c r="B24" s="37">
        <v>20</v>
      </c>
      <c r="C24" s="39" t="s">
        <v>77</v>
      </c>
      <c r="D24" s="40">
        <v>23258.77886472674</v>
      </c>
      <c r="E24" s="40">
        <v>38256.47474707652</v>
      </c>
      <c r="F24" s="40">
        <v>18562.009639750897</v>
      </c>
      <c r="G24" s="40">
        <v>1474.9259008578763</v>
      </c>
      <c r="H24" s="40">
        <v>0</v>
      </c>
      <c r="I24" s="41">
        <v>1684.1068</v>
      </c>
      <c r="J24" s="41">
        <v>7895.1277</v>
      </c>
      <c r="K24" s="41">
        <f t="shared" si="0"/>
        <v>91131.42365241204</v>
      </c>
      <c r="L24" s="40">
        <v>230.90349678740813</v>
      </c>
    </row>
    <row r="25" spans="2:12" ht="15">
      <c r="B25" s="37">
        <v>21</v>
      </c>
      <c r="C25" s="38" t="s">
        <v>78</v>
      </c>
      <c r="D25" s="40">
        <v>7.058662938258064</v>
      </c>
      <c r="E25" s="40">
        <v>9.99100448167742</v>
      </c>
      <c r="F25" s="40">
        <v>10.89257110693548</v>
      </c>
      <c r="G25" s="40">
        <v>1.272438421967742</v>
      </c>
      <c r="H25" s="40">
        <v>0</v>
      </c>
      <c r="I25" s="41">
        <v>0.07189999999999999</v>
      </c>
      <c r="J25" s="41">
        <v>0.1721</v>
      </c>
      <c r="K25" s="41">
        <f t="shared" si="0"/>
        <v>29.458676948838708</v>
      </c>
      <c r="L25" s="40">
        <v>0.12155556632258065</v>
      </c>
    </row>
    <row r="26" spans="2:12" ht="15">
      <c r="B26" s="37">
        <v>22</v>
      </c>
      <c r="C26" s="39" t="s">
        <v>79</v>
      </c>
      <c r="D26" s="40">
        <v>4.484819692967741</v>
      </c>
      <c r="E26" s="40">
        <v>43.841813541774194</v>
      </c>
      <c r="F26" s="40">
        <v>45.289250667677415</v>
      </c>
      <c r="G26" s="40">
        <v>9.369542185354838</v>
      </c>
      <c r="H26" s="40">
        <v>0</v>
      </c>
      <c r="I26" s="41">
        <v>0.3901</v>
      </c>
      <c r="J26" s="41">
        <v>1.2865999999999997</v>
      </c>
      <c r="K26" s="41">
        <f t="shared" si="0"/>
        <v>104.66212608777418</v>
      </c>
      <c r="L26" s="40">
        <v>0.5186863929032257</v>
      </c>
    </row>
    <row r="27" spans="2:12" ht="15">
      <c r="B27" s="37">
        <v>23</v>
      </c>
      <c r="C27" s="38" t="s">
        <v>80</v>
      </c>
      <c r="D27" s="40">
        <v>0</v>
      </c>
      <c r="E27" s="40">
        <v>0.01161462270967742</v>
      </c>
      <c r="F27" s="40">
        <v>0.1311059460967742</v>
      </c>
      <c r="G27" s="40">
        <v>0.0009272753548387098</v>
      </c>
      <c r="H27" s="40">
        <v>0</v>
      </c>
      <c r="I27" s="41">
        <v>0.001</v>
      </c>
      <c r="J27" s="41">
        <v>0.1492</v>
      </c>
      <c r="K27" s="41">
        <f t="shared" si="0"/>
        <v>0.29384784416129034</v>
      </c>
      <c r="L27" s="40">
        <v>0.0001027902258064516</v>
      </c>
    </row>
    <row r="28" spans="2:12" ht="15">
      <c r="B28" s="37">
        <v>24</v>
      </c>
      <c r="C28" s="38" t="s">
        <v>81</v>
      </c>
      <c r="D28" s="40">
        <v>0.8303684973548388</v>
      </c>
      <c r="E28" s="40">
        <v>9.062925847741937</v>
      </c>
      <c r="F28" s="40">
        <v>15.405314454258066</v>
      </c>
      <c r="G28" s="40">
        <v>8.207643331387098</v>
      </c>
      <c r="H28" s="40">
        <v>0</v>
      </c>
      <c r="I28" s="41">
        <v>0.1718</v>
      </c>
      <c r="J28" s="41">
        <v>0.31349999999999995</v>
      </c>
      <c r="K28" s="41">
        <f t="shared" si="0"/>
        <v>33.99155213074194</v>
      </c>
      <c r="L28" s="40">
        <v>0.16526936538709683</v>
      </c>
    </row>
    <row r="29" spans="2:12" ht="15">
      <c r="B29" s="37">
        <v>25</v>
      </c>
      <c r="C29" s="39" t="s">
        <v>82</v>
      </c>
      <c r="D29" s="40">
        <v>2820.326417010354</v>
      </c>
      <c r="E29" s="40">
        <v>11147.372809370037</v>
      </c>
      <c r="F29" s="40">
        <v>4545.174120939225</v>
      </c>
      <c r="G29" s="40">
        <v>290.94697694125836</v>
      </c>
      <c r="H29" s="40">
        <v>0</v>
      </c>
      <c r="I29" s="41">
        <v>122.4562</v>
      </c>
      <c r="J29" s="41">
        <v>440.85500000000013</v>
      </c>
      <c r="K29" s="41">
        <f t="shared" si="0"/>
        <v>19367.131524260873</v>
      </c>
      <c r="L29" s="40">
        <v>57.20929269345163</v>
      </c>
    </row>
    <row r="30" spans="2:12" ht="15">
      <c r="B30" s="37">
        <v>26</v>
      </c>
      <c r="C30" s="39" t="s">
        <v>83</v>
      </c>
      <c r="D30" s="40">
        <v>334.7436201104194</v>
      </c>
      <c r="E30" s="40">
        <v>703.8218248462586</v>
      </c>
      <c r="F30" s="40">
        <v>592.1180070473869</v>
      </c>
      <c r="G30" s="40">
        <v>176.5478658457742</v>
      </c>
      <c r="H30" s="40">
        <v>0</v>
      </c>
      <c r="I30" s="41">
        <v>6.2415</v>
      </c>
      <c r="J30" s="41">
        <v>58.76960000000001</v>
      </c>
      <c r="K30" s="41">
        <f t="shared" si="0"/>
        <v>1872.242417849839</v>
      </c>
      <c r="L30" s="40">
        <v>9.751010684290325</v>
      </c>
    </row>
    <row r="31" spans="2:12" ht="15">
      <c r="B31" s="37">
        <v>27</v>
      </c>
      <c r="C31" s="39" t="s">
        <v>24</v>
      </c>
      <c r="D31" s="40">
        <v>4.141182636193548</v>
      </c>
      <c r="E31" s="40">
        <v>148.23704856445158</v>
      </c>
      <c r="F31" s="40">
        <v>132.7670284654839</v>
      </c>
      <c r="G31" s="40">
        <v>15.839466275451613</v>
      </c>
      <c r="H31" s="40">
        <v>0</v>
      </c>
      <c r="I31" s="41">
        <v>61.19369999999999</v>
      </c>
      <c r="J31" s="41">
        <v>222.88789999999997</v>
      </c>
      <c r="K31" s="41">
        <f t="shared" si="0"/>
        <v>585.0663259415807</v>
      </c>
      <c r="L31" s="40">
        <v>1.746431264419355</v>
      </c>
    </row>
    <row r="32" spans="2:12" ht="15">
      <c r="B32" s="37">
        <v>28</v>
      </c>
      <c r="C32" s="39" t="s">
        <v>84</v>
      </c>
      <c r="D32" s="40">
        <v>3.970903156774196</v>
      </c>
      <c r="E32" s="40">
        <v>14.272888782774192</v>
      </c>
      <c r="F32" s="40">
        <v>53.550899292580645</v>
      </c>
      <c r="G32" s="40">
        <v>3.5986898756774197</v>
      </c>
      <c r="H32" s="40">
        <v>0</v>
      </c>
      <c r="I32" s="41">
        <v>0</v>
      </c>
      <c r="J32" s="41">
        <v>0</v>
      </c>
      <c r="K32" s="41">
        <f t="shared" si="0"/>
        <v>75.39338110780645</v>
      </c>
      <c r="L32" s="40">
        <v>0.9947409560645163</v>
      </c>
    </row>
    <row r="33" spans="2:12" ht="15">
      <c r="B33" s="37">
        <v>29</v>
      </c>
      <c r="C33" s="39" t="s">
        <v>85</v>
      </c>
      <c r="D33" s="40">
        <v>297.2115998126774</v>
      </c>
      <c r="E33" s="40">
        <v>1062.7091314922259</v>
      </c>
      <c r="F33" s="40">
        <v>994.7490126045817</v>
      </c>
      <c r="G33" s="40">
        <v>107.37716270200002</v>
      </c>
      <c r="H33" s="40">
        <v>0</v>
      </c>
      <c r="I33" s="41">
        <v>11.3643</v>
      </c>
      <c r="J33" s="41">
        <v>32.9696</v>
      </c>
      <c r="K33" s="41">
        <f t="shared" si="0"/>
        <v>2506.3808066114852</v>
      </c>
      <c r="L33" s="40">
        <v>13.781208415096774</v>
      </c>
    </row>
    <row r="34" spans="2:12" ht="15">
      <c r="B34" s="37">
        <v>30</v>
      </c>
      <c r="C34" s="39" t="s">
        <v>86</v>
      </c>
      <c r="D34" s="40">
        <v>664.9240266267096</v>
      </c>
      <c r="E34" s="40">
        <v>5644.529763351454</v>
      </c>
      <c r="F34" s="40">
        <v>1220.2781460055492</v>
      </c>
      <c r="G34" s="40">
        <v>92.23908741003227</v>
      </c>
      <c r="H34" s="40">
        <v>0</v>
      </c>
      <c r="I34" s="41">
        <v>20.6918</v>
      </c>
      <c r="J34" s="41">
        <v>85.51780000000004</v>
      </c>
      <c r="K34" s="41">
        <f t="shared" si="0"/>
        <v>7728.180623393744</v>
      </c>
      <c r="L34" s="40">
        <v>19.383544067290323</v>
      </c>
    </row>
    <row r="35" spans="2:12" ht="15">
      <c r="B35" s="37">
        <v>31</v>
      </c>
      <c r="C35" s="38" t="s">
        <v>87</v>
      </c>
      <c r="D35" s="40">
        <v>237.011679932</v>
      </c>
      <c r="E35" s="40">
        <v>9.756081658064515</v>
      </c>
      <c r="F35" s="40">
        <v>19.655943135451604</v>
      </c>
      <c r="G35" s="40">
        <v>3.6739351623548377</v>
      </c>
      <c r="H35" s="40">
        <v>0</v>
      </c>
      <c r="I35" s="41">
        <v>0</v>
      </c>
      <c r="J35" s="41">
        <v>0</v>
      </c>
      <c r="K35" s="41">
        <f t="shared" si="0"/>
        <v>270.09763988787097</v>
      </c>
      <c r="L35" s="40">
        <v>0.818739934</v>
      </c>
    </row>
    <row r="36" spans="2:12" ht="15">
      <c r="B36" s="37">
        <v>32</v>
      </c>
      <c r="C36" s="39" t="s">
        <v>88</v>
      </c>
      <c r="D36" s="40">
        <v>2229.989960381806</v>
      </c>
      <c r="E36" s="40">
        <v>2825.2292252907746</v>
      </c>
      <c r="F36" s="40">
        <v>2433.4322229851905</v>
      </c>
      <c r="G36" s="40">
        <v>169.28064113287093</v>
      </c>
      <c r="H36" s="40">
        <v>0</v>
      </c>
      <c r="I36" s="41">
        <v>151.84</v>
      </c>
      <c r="J36" s="41">
        <v>210.9564</v>
      </c>
      <c r="K36" s="41">
        <f t="shared" si="0"/>
        <v>8020.728449790642</v>
      </c>
      <c r="L36" s="40">
        <v>48.92721793970969</v>
      </c>
    </row>
    <row r="37" spans="2:12" ht="15">
      <c r="B37" s="37">
        <v>33</v>
      </c>
      <c r="C37" s="39" t="s">
        <v>95</v>
      </c>
      <c r="D37" s="40">
        <v>700.7083213448067</v>
      </c>
      <c r="E37" s="40">
        <v>1544.0376654746437</v>
      </c>
      <c r="F37" s="40">
        <v>1371.950950636711</v>
      </c>
      <c r="G37" s="40">
        <v>119.99753575945167</v>
      </c>
      <c r="H37" s="40">
        <v>0</v>
      </c>
      <c r="I37" s="41">
        <v>53.9698</v>
      </c>
      <c r="J37" s="41">
        <v>207.69629999999995</v>
      </c>
      <c r="K37" s="41">
        <f t="shared" si="0"/>
        <v>3998.360573215613</v>
      </c>
      <c r="L37" s="40">
        <v>21.923160619064515</v>
      </c>
    </row>
    <row r="38" spans="2:12" ht="15">
      <c r="B38" s="37">
        <v>34</v>
      </c>
      <c r="C38" s="39" t="s">
        <v>89</v>
      </c>
      <c r="D38" s="40">
        <v>38.044394707483875</v>
      </c>
      <c r="E38" s="40">
        <v>11.999806912225807</v>
      </c>
      <c r="F38" s="40">
        <v>16.221305019354833</v>
      </c>
      <c r="G38" s="40">
        <v>8.829855345290321</v>
      </c>
      <c r="H38" s="40">
        <v>0</v>
      </c>
      <c r="I38" s="41">
        <v>0.1643</v>
      </c>
      <c r="J38" s="41">
        <v>0.37000000000000005</v>
      </c>
      <c r="K38" s="41">
        <f t="shared" si="0"/>
        <v>75.62966198435484</v>
      </c>
      <c r="L38" s="40">
        <v>0.8028084211612901</v>
      </c>
    </row>
    <row r="39" spans="2:12" ht="15">
      <c r="B39" s="37">
        <v>35</v>
      </c>
      <c r="C39" s="39" t="s">
        <v>90</v>
      </c>
      <c r="D39" s="40">
        <v>647.8634076744838</v>
      </c>
      <c r="E39" s="40">
        <v>3288.2979197921945</v>
      </c>
      <c r="F39" s="40">
        <v>3482.185775990387</v>
      </c>
      <c r="G39" s="40">
        <v>342.49411281019354</v>
      </c>
      <c r="H39" s="40">
        <v>0</v>
      </c>
      <c r="I39" s="41">
        <v>64.58879999999999</v>
      </c>
      <c r="J39" s="41">
        <v>169.0047</v>
      </c>
      <c r="K39" s="41">
        <f t="shared" si="0"/>
        <v>7994.434716267259</v>
      </c>
      <c r="L39" s="40">
        <v>59.458920237806474</v>
      </c>
    </row>
    <row r="40" spans="2:12" ht="15">
      <c r="B40" s="37">
        <v>36</v>
      </c>
      <c r="C40" s="39" t="s">
        <v>91</v>
      </c>
      <c r="D40" s="40">
        <v>4.5005834643870966</v>
      </c>
      <c r="E40" s="40">
        <v>121.05667327222577</v>
      </c>
      <c r="F40" s="40">
        <v>204.85155293080643</v>
      </c>
      <c r="G40" s="40">
        <v>19.384628403354835</v>
      </c>
      <c r="H40" s="40">
        <v>0</v>
      </c>
      <c r="I40" s="41">
        <v>0</v>
      </c>
      <c r="J40" s="41">
        <v>0</v>
      </c>
      <c r="K40" s="41">
        <f t="shared" si="0"/>
        <v>349.79343807077413</v>
      </c>
      <c r="L40" s="40">
        <v>3.667987694258064</v>
      </c>
    </row>
    <row r="41" spans="2:12" ht="15">
      <c r="B41" s="37">
        <v>37</v>
      </c>
      <c r="C41" s="39" t="s">
        <v>92</v>
      </c>
      <c r="D41" s="40">
        <v>1629.0388780928386</v>
      </c>
      <c r="E41" s="40">
        <v>5743.346178573027</v>
      </c>
      <c r="F41" s="40">
        <v>3466.557275427709</v>
      </c>
      <c r="G41" s="40">
        <v>339.9072874851935</v>
      </c>
      <c r="H41" s="40">
        <v>0</v>
      </c>
      <c r="I41" s="41">
        <v>106.145</v>
      </c>
      <c r="J41" s="41">
        <v>293.15130000000005</v>
      </c>
      <c r="K41" s="41">
        <f t="shared" si="0"/>
        <v>11578.145919578768</v>
      </c>
      <c r="L41" s="40">
        <v>68.82789719790316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40127.971013864</v>
      </c>
      <c r="E42" s="42">
        <f t="shared" si="1"/>
        <v>101118.75188675513</v>
      </c>
      <c r="F42" s="42">
        <f t="shared" si="1"/>
        <v>53905.76301631032</v>
      </c>
      <c r="G42" s="42">
        <f>SUM(G5:G41)</f>
        <v>4891.401238433201</v>
      </c>
      <c r="H42" s="42">
        <f t="shared" si="1"/>
        <v>0</v>
      </c>
      <c r="I42" s="42">
        <f>SUM(I5:I41)</f>
        <v>2753.9885000000004</v>
      </c>
      <c r="J42" s="42">
        <f>SUM(J5:J41)</f>
        <v>10869.682599999996</v>
      </c>
      <c r="K42" s="42">
        <f t="shared" si="1"/>
        <v>213667.55825536262</v>
      </c>
      <c r="L42" s="42">
        <f t="shared" si="1"/>
        <v>831.8552651627308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2017-04-07T13:49:46Z</dcterms:modified>
  <cp:category/>
  <cp:version/>
  <cp:contentType/>
  <cp:contentStatus/>
</cp:coreProperties>
</file>