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<sst xmlns="http://schemas.openxmlformats.org/spreadsheetml/2006/main" count="360" uniqueCount="326">
  <si>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</si>
  <si>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</si>
  <si>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</si>
  <si>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</si>
  <si>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</si>
  <si>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</si>
  <si>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</si>
  <si>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</si>
  <si>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</si>
  <si>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</si>
  <si>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</si>
  <si>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</si>
  <si>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</si>
  <si>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</si>
  <si>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</si>
  <si>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</si>
  <si>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</si>
  <si>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</si>
  <si>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</si>
  <si>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</si>
  <si>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</si>
  <si>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</si>
  <si>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</si>
  <si>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</si>
  <si>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</si>
  <si>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</si>
  <si>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</si>
  <si>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</si>
  <si>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</si>
  <si>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</si>
  <si>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</si>
  <si>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</si>
  <si>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</si>
  <si>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</si>
  <si>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</si>
  <si>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</si>
  <si>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</si>
  <si>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</si>
  <si>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</si>
  <si>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</si>
  <si>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</si>
  <si>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</si>
  <si>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</si>
  <si>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</si>
  <si>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</si>
  <si>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</si>
  <si>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</si>
  <si>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</si>
  <si>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</si>
  <si>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</si>
  <si>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</si>
  <si>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</si>
  <si>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</si>
  <si>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</si>
  <si>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</si>
  <si>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</si>
  <si>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</si>
  <si>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</si>
  <si>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</si>
  <si>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</si>
  <si>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</si>
  <si>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</si>
  <si>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</si>
  <si>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</si>
  <si>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</si>
  <si>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</si>
  <si>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</si>
  <si>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</si>
  <si>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</si>
  <si>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</si>
  <si>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</si>
  <si>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</si>
  <si>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</si>
  <si>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</si>
  <si>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</si>
  <si>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</si>
  <si>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</si>
  <si>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</si>
  <si>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</si>
  <si>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</si>
  <si>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</si>
  <si>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</si>
  <si>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</si>
  <si>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</si>
  <si>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</si>
  <si>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</si>
  <si>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</si>
  <si>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</si>
  <si>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</si>
  <si>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</si>
  <si>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</si>
  <si>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</si>
  <si>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</si>
  <si>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</si>
  <si>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</si>
  <si>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</si>
  <si>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</si>
  <si>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</si>
  <si>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</si>
  <si>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LIQUIDITY FUND</t>
  </si>
  <si>
    <t>RELIANCE QUARTERLY INTERVAL FUND - SERIES III</t>
  </si>
  <si>
    <t>RELIANCE DUAL ADVANTAGE FIXED TENURE FUND - IV - PLAN A</t>
  </si>
  <si>
    <t>RELIANCE MONTHLY INTERVAL FUND - SERIES II</t>
  </si>
  <si>
    <t>RELIANCE MONTHLY INTERVAL FUND - SERIES I</t>
  </si>
  <si>
    <t>RELIANCE QUARTERLY INTERVAL FUND - SERIES II</t>
  </si>
  <si>
    <t>RELIANCE ANNUAL INTERVAL FUND - SERIES I</t>
  </si>
  <si>
    <t>RELIANCE FIXED HORIZON FUND XXVI - SERIES 23</t>
  </si>
  <si>
    <t>RELIANCE YEARLY INTERVAL FUND - SERIES 1</t>
  </si>
  <si>
    <t>RELIANCE YEARLY INTERVAL FUND - SERIES 2</t>
  </si>
  <si>
    <t>RELIANCE FIXED HORIZON FUND - XXVII - SERIES 15</t>
  </si>
  <si>
    <t>RELIANCE FIXED HORIZON FUND - XXVIII - SERIES 2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</si>
  <si>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</si>
  <si>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</si>
  <si>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</si>
  <si>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</si>
  <si>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</si>
  <si>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</si>
  <si>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</si>
  <si>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</si>
  <si>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</si>
  <si>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</si>
  <si>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</si>
  <si>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</si>
  <si>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</si>
  <si>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</si>
  <si>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</si>
  <si>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</si>
  <si>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</si>
  <si>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</si>
  <si>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</si>
  <si>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</si>
  <si>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</si>
  <si>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</si>
  <si>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</si>
  <si>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</si>
  <si>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</si>
  <si>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</si>
  <si>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</si>
  <si>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</si>
  <si>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</si>
  <si>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</si>
  <si>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</si>
  <si>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</si>
  <si>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</si>
  <si>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</si>
  <si>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</si>
  <si>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3</t>
  </si>
  <si>
    <t>RELIANCE FIXED HORIZON FUND XXIV - SERIES 4</t>
  </si>
  <si>
    <t>RELIANCE FIXED HORIZON FUND XXIV - SERIES 11</t>
  </si>
  <si>
    <t>RELIANCE INTERVAL FUND - QUARTERLY PLAN - SERIES - I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</si>
  <si>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</si>
  <si>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</si>
  <si>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</si>
  <si>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</si>
  <si>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LINKED SAVING FUND - SERIES I</t>
  </si>
  <si>
    <t>RELIANCE EQUITY SAVINGS FUND</t>
  </si>
  <si>
    <t>RELIANCE INTERVAL FUND - IV - SERIES 2</t>
  </si>
  <si>
    <t>RELIANCE INTERVAL FUND - IV - SERIES 3</t>
  </si>
  <si>
    <t>RELIANCE TOP 200 FUND</t>
  </si>
  <si>
    <t>RELIANCE US EQUITY OPPORTUNITES FUND</t>
  </si>
  <si>
    <t>RELIANCE FIXED HORIZON FUND - XXIV - SERIES 2</t>
  </si>
  <si>
    <t>RELIANCE FIXED HORIZON FUND - XXIV - SERIES 15</t>
  </si>
  <si>
    <t>RELIANCE FIXED HORIZON FUND - XXIV - SERIES 24</t>
  </si>
  <si>
    <t>RELIANCE FIXED HORIZON FUND - XXIV - SERIES 25</t>
  </si>
  <si>
    <t>RELIANCE DUAL ADVANTAGE FIXED TENURE FUND -III - PLAN C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</si>
  <si>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</si>
  <si>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</si>
  <si>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</si>
  <si>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</si>
  <si>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35</t>
  </si>
  <si>
    <t>RELIANCE FIXED HORIZON FUND - XXV - SERIES 15</t>
  </si>
  <si>
    <t>RELIANCE FIXED HORIZON FUND - XXV - SERIES 20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</si>
  <si>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</si>
  <si>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</si>
  <si>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</si>
  <si>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</si>
  <si>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XXVI - SERIES 30</t>
  </si>
  <si>
    <t>RELIANCE FIXED HORIZON FUND - XXVI - SERIES 1</t>
  </si>
  <si>
    <t>RELIANCE FIXED HORIZON FUND - XXVI - SERIES 2</t>
  </si>
  <si>
    <t>RELIANCE FIXED HORIZON FUND - XXVI - SERIES 6</t>
  </si>
  <si>
    <t>RELIANCE FIXED HORIZON FUND - XXVI - SERIES 9</t>
  </si>
  <si>
    <t>RELIANCE FIXED HORIZON FUND - XXVI - SERIES 14</t>
  </si>
  <si>
    <t>RELIANCE CAPITAL BUILDER FUND III – SERIES A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</si>
  <si>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</si>
  <si>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</si>
  <si>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</si>
  <si>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</si>
  <si>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</si>
  <si>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</si>
  <si>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</si>
  <si>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LIQUID FUND - TREASURY PLAN</t>
  </si>
  <si>
    <t>RELIANCE LIQUID FUND - CASH PLAN</t>
  </si>
  <si>
    <t>RELIANCE FIXED HORIZON FUND - XXIX - SERIES 13</t>
  </si>
  <si>
    <t>RELIANCE FIXED HORIZON FUND - XXIX - SERIES 14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</si>
  <si>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</si>
  <si>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</si>
  <si>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</si>
  <si>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</si>
  <si>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</si>
  <si>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</si>
  <si>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</si>
  <si>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</si>
  <si>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</si>
  <si>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</si>
  <si>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</si>
  <si>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</si>
  <si>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</si>
  <si>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</si>
  <si>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</si>
  <si>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</si>
  <si>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</si>
  <si>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</si>
  <si>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</si>
  <si>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</si>
  <si>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</si>
  <si>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</si>
  <si>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RELIANCE DUAL ADVANTAGE FIXED TENURE FUND IX - PLAN C</t>
  </si>
  <si>
    <t>RELIANCE DUAL ADVANTAGE FIXED TENURE FUND - IX - PLAN D</t>
  </si>
  <si>
    <t>RELIANCE FIXED HORIZON FUND - XXX - SERIES 20</t>
  </si>
  <si>
    <t>RELIANCE FIXED HORIZON FUND - XXXI - SERIES 1</t>
  </si>
  <si>
    <t>RELIANCE FIXED HORIZON FUND - XXXI - SERIES 2</t>
  </si>
  <si>
    <t>RELIANCE FIXED HORIZON FUND - XXXI - SERIES 4</t>
  </si>
  <si>
    <t>RELIANCE FIXED HORIZON FUND - XXXI - SERIES 5</t>
  </si>
  <si>
    <t>RELIANCE FIXED HORIZON FUND - XXXI - SERIES 7</t>
  </si>
  <si>
    <t>RELIANCE SHORT TERM FUND</t>
  </si>
  <si>
    <t>RELIANCE DUAL ADVANTAGE FIXED TENURE FUND - IX - PLAN E</t>
  </si>
  <si>
    <t>RELIANCE DUAL ADVANTAGE FIXED TENURE FUND - IX - PLAN F</t>
  </si>
  <si>
    <t>RELIANCE FIXED HORIZON FUND - XXXI - SERIES 6</t>
  </si>
  <si>
    <t>RELIANCE FIXED HORIZON FUND - XXXI - SERIES 8</t>
  </si>
  <si>
    <t>RELIANCE FIXED HORIZON FUND - XXXI - SERIES 9</t>
  </si>
  <si>
    <t>RELIANCE FIXED HORIZON FUND - XXXI - SERIES 13</t>
  </si>
  <si>
    <t>RELIANCE FIXED HORIZON FUND - XXXI - SERIES 11</t>
  </si>
  <si>
    <t>RELIANCE FIXED HORIZON FUND - XXXI - SERIES 15</t>
  </si>
  <si>
    <t>RELIANCE DUAL ADVANTAGE FIXED TENURE FUND X - PLAN A</t>
  </si>
  <si>
    <t>RELIANCE DUAL ADVANTAGE FIXED TENURE FUND X - PLAN B</t>
  </si>
  <si>
    <t>RELIANCE FIXED HORIZON FUND - XXXII - SERIES 1</t>
  </si>
  <si>
    <t>RELIANCE FIXED HORIZON FUND - XXXII - SERIES 2</t>
  </si>
  <si>
    <t>RELIANCE FIXED HORIZON FUND - XXXII - SERIES 4</t>
  </si>
  <si>
    <t>RELIANCE FIXED HORIZON FUND - XXXII - SERIES 5</t>
  </si>
  <si>
    <t>RELIANCE DUAL ADVANTAGE FIXED TENURE FUND X - PLAN C</t>
  </si>
  <si>
    <t>RELIANCE DUAL ADVANTAGE FIXED TENURE FUND X - PLAN D</t>
  </si>
  <si>
    <t>RELIANCE DUAL ADVANTAGE FIXED TENURE FUND X - PLAN E</t>
  </si>
  <si>
    <t>RELIANCE FIXED HORIZON FUND - XXXII - SERIES 7</t>
  </si>
  <si>
    <t>RELIANCE FIXED HORIZON FUND - XXXII - SERIES 8</t>
  </si>
  <si>
    <t>RELIANCE DUAL ADVANTAGE FIXED TENURE FUND X - PLAN F</t>
  </si>
  <si>
    <t>RELIANCE FIXED HORIZON FUND - XXXII - SERIES 9</t>
  </si>
  <si>
    <t>RELIANCE FIXED HORIZON FUND - XXXII - SERIES 10</t>
  </si>
  <si>
    <t>RELIANCE FIXED HORIZON FUND - XXXIII - SERIES 1</t>
  </si>
  <si>
    <t>RELIANCE FIXED HORIZON FUND - XXXIII - SERIES 2</t>
  </si>
  <si>
    <t>RELIANCE FIXED HORIZON FUND - XXXIII - SERIES 3</t>
  </si>
  <si>
    <t>RELIANCE FIXED HORIZON FUND - XXXIII - SERIES 4</t>
  </si>
  <si>
    <t>RELIANCE FIXED HORIZON FUND - XXXIII - SERIES 5</t>
  </si>
  <si>
    <t>RELIANCE FIXED HORIZON FUND - XXXIII - SERIES 6</t>
  </si>
  <si>
    <t>RELIANCE FIXED HORIZON FUND - XXXIII - SERIES 7</t>
  </si>
  <si>
    <t>RELIANCE DUAL ADVANTAGE FIXED TENURE FUND XI - PLAN A</t>
  </si>
  <si>
    <t>RELIANCE FIXED HORIZON FUND - XXXIII - SERIES 8</t>
  </si>
  <si>
    <t>RELIANCE FIXED HORIZON FUND - XXXIII - SERIES 10</t>
  </si>
  <si>
    <t>RELIANCE FIXED HORIZON FUND - XXXIV - SERIES 2</t>
  </si>
  <si>
    <t>RELIANCE FIXED HORIZON FUND - XXXIV - SERIES 3</t>
  </si>
  <si>
    <t>RELIANCE FIXED HORIZON FUND - XXXIII - SERIES 9</t>
  </si>
  <si>
    <t>RELIANCE DUAL ADVANTAGE FIXED TENURE FUND XI - PLAN B</t>
  </si>
  <si>
    <t>RELIANCE FIXED HORIZON FUND - XXXIV - SERIES 4</t>
  </si>
  <si>
    <t>RELIANCE FIXED HORIZON FUND - XXXIV - SERIES 6</t>
  </si>
  <si>
    <t>RELIANCE FIXED HORIZON FUND - XXXIV - SERIES 7</t>
  </si>
  <si>
    <t>RELIANCE FIXED HORIZON FUND - XXXIV - SERIES 1</t>
  </si>
  <si>
    <t>RELIANCE DUAL ADVANTAGE FIXED TENURE FUND XI - PLAN C</t>
  </si>
  <si>
    <t>RELIANCE FIXED HORIZON FUND - XXXIV - SERIES 8</t>
  </si>
  <si>
    <t>RELIANCE FIXED HORIZON FUND - XXXIV - SERIES 9</t>
  </si>
  <si>
    <t>RELIANCE DUAL ADVANTAGE FIXED TENURE FUND XI - PLAN D</t>
  </si>
  <si>
    <t>RELIANCE FIXED HORIZON FUND - XXXIV - SERIES 10</t>
  </si>
  <si>
    <t>RELIANCE DUAL ADVANTAGE FIXED TENURE FUND XI - PLAN E</t>
  </si>
  <si>
    <t>RELIANCE FIXED HORIZON FUND - XXXV - SERIES 5</t>
  </si>
  <si>
    <t>RELIANCE CAPITAL BUILDER FUND IV - SERIES A</t>
  </si>
  <si>
    <t>RELIANCE FIXED HORIZON FUND - XXXV - SERIES 6</t>
  </si>
  <si>
    <t>RELIANCE FIXED HORIZON FUND - XXXV - SERIES 7</t>
  </si>
  <si>
    <t>RELIANCE CAPITAL BUILDER FUND IV - SERIES B</t>
  </si>
  <si>
    <t>Reliance ETF Gold BeES</t>
  </si>
  <si>
    <t>Reliance ETF Sensex</t>
  </si>
  <si>
    <t>Reliance ETF Nifty 100</t>
  </si>
  <si>
    <t>Reliance ETF Consumption</t>
  </si>
  <si>
    <t>Reliance ETF Dividend Opportunities</t>
  </si>
  <si>
    <t>Reliance ETF NV20</t>
  </si>
  <si>
    <t>Reliance ETF Long Term Gilt</t>
  </si>
  <si>
    <t>Reliance ETF Bank BeES</t>
  </si>
  <si>
    <t>CPSE ETF</t>
  </si>
  <si>
    <t>Reliance ETF Hang Seng BeES</t>
  </si>
  <si>
    <t>Reliance ETF Infra BeES</t>
  </si>
  <si>
    <t>Reliance ETF Junior BeES</t>
  </si>
  <si>
    <t>Reliance ETF Liquid BeES</t>
  </si>
  <si>
    <t>Reliance ETF Nifty BeES</t>
  </si>
  <si>
    <t>Reliance ETF PSU Bank BeES</t>
  </si>
  <si>
    <t>Reliance ETF Shariah BeES</t>
  </si>
  <si>
    <t>RELIANCE FIXED HORIZON FUND - XXXV - SERIES 9</t>
  </si>
  <si>
    <t>RELIANCE FIXED HORIZON FUND - XXXV - SERIES 11</t>
  </si>
  <si>
    <t>RELIANCE FIXED HORIZON FUND - XXXV - SERIES 12</t>
  </si>
  <si>
    <t>RELIANCE CAPITAL BUILDER FUND IV - SERIES C</t>
  </si>
  <si>
    <t>RELIANCE DUAL ADVANTAGE FIXED TENURE FUND XII - PLAN A</t>
  </si>
  <si>
    <t>RELIANCE FIXED HORIZON FUND - XXXV - SERIES 13</t>
  </si>
  <si>
    <t>RELIANCE FIXED HORIZON FUND - XXXV - SERIES 14</t>
  </si>
  <si>
    <t>RELIANCE FIXED HORIZON FUND - XXXV - SERIES 15</t>
  </si>
  <si>
    <t>RELIANCE FIXED HORIZON FUND - XXXV - SERIES 16</t>
  </si>
  <si>
    <t>RELIANCE CAPITAL BUILDER FUND IV - SERIES D</t>
  </si>
  <si>
    <t>RELIANCE FIXED HORIZON FUND - XXXVI - SERIES 2</t>
  </si>
  <si>
    <t>RELIANCE FIXED HORIZON FUND - XXXVI - SERIES 3</t>
  </si>
  <si>
    <t>RELIANCE FIXED HORIZON FUND - XXXVI - SERIES 4</t>
  </si>
  <si>
    <t>RELIANCE FIXED HORIZON FUND - XXXVI - SERIES 1</t>
  </si>
  <si>
    <t>RELIANCE REGULAR SAVINGS FUND - EQUITY PLAN</t>
  </si>
  <si>
    <t>RELIANCE REGULAR SAVINGS FUND - BALANCED PLAN</t>
  </si>
  <si>
    <t>RELIANCE FIXED HORIZON FUND - XXXVI - SERIES 5</t>
  </si>
  <si>
    <t>RELIANCE FIXED HORIZON FUND - XXXVI - SERIES 6</t>
  </si>
  <si>
    <t>RELIANCE FIXED HORIZON FUND - XXXVI - SERIES 7</t>
  </si>
  <si>
    <t>RELIANCE FIXED HORIZON FUND - XXXVI - SERIES 8</t>
  </si>
  <si>
    <t>RELIANCE FIXED HORIZON FUND - XXXVI - SERIES 9</t>
  </si>
  <si>
    <t>Reliance Mutual Fund: Net Assets Under Management (AAUM) as on Mar 2018 (All figures in Rs. Crore)</t>
  </si>
  <si>
    <t>Table showing State wise /Union Territory wise contribution to AUM of category of schemes as on Mar 2018</t>
  </si>
  <si>
    <t>Reliance Mutual Fund (All figures in Rs. Crore)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</si>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</sst>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171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171" fontId="8" fillId="0" borderId="11" xfId="42" applyFont="1" applyBorder="1" applyAlignment="1">
      <alignment horizontal="left"/>
    </xf>
    <xf numFmtId="171" fontId="0" fillId="0" borderId="11" xfId="42" applyFont="1" applyBorder="1" applyAlignment="1">
      <alignment/>
    </xf>
    <xf numFmtId="171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71" fontId="0" fillId="0" borderId="0" xfId="42" applyFont="1" applyBorder="1" applyAlignment="1">
      <alignment/>
    </xf>
    <xf numFmtId="171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171" fontId="0" fillId="0" borderId="0" xfId="42" applyFont="1" applyAlignment="1">
      <alignment/>
    </xf>
    <xf numFmtId="171" fontId="40" fillId="0" borderId="0" xfId="42" applyFont="1" applyBorder="1" applyAlignment="1">
      <alignment/>
    </xf>
    <xf numFmtId="171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171" fontId="0" fillId="0" borderId="0" xfId="42" applyFont="1" applyAlignment="1">
      <alignment/>
    </xf>
    <xf numFmtId="171" fontId="0" fillId="0" borderId="0" xfId="42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2" fontId="4" fillId="0" borderId="35" xfId="56" applyNumberFormat="1" applyFont="1" applyFill="1" applyBorder="1" applyAlignment="1">
      <alignment horizontal="left" vertical="top" wrapText="1"/>
      <protection/>
    </xf>
    <xf numFmtId="2" fontId="4" fillId="0" borderId="36" xfId="56" applyNumberFormat="1" applyFont="1" applyFill="1" applyBorder="1" applyAlignment="1">
      <alignment horizontal="left" vertical="top" wrapText="1"/>
      <protection/>
    </xf>
    <xf numFmtId="2" fontId="4" fillId="0" borderId="37" xfId="56" applyNumberFormat="1" applyFont="1" applyFill="1" applyBorder="1" applyAlignment="1">
      <alignment horizontal="left" vertical="top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0" customWidth="1"/>
    <col min="2" max="2" width="57.28125" style="0" bestFit="1" customWidth="1"/>
    <col min="3" max="3" width="4.57421875" style="0" bestFit="1" customWidth="1"/>
    <col min="4" max="4" width="8.140625" style="0" customWidth="1"/>
    <col min="5" max="5" width="4.57421875" style="0" bestFit="1" customWidth="1"/>
    <col min="6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4.57421875" style="0" bestFit="1" customWidth="1"/>
    <col min="18" max="20" width="8.140625" style="0" bestFit="1" customWidth="1"/>
    <col min="21" max="21" width="4.57421875" style="0" customWidth="1"/>
    <col min="22" max="22" width="8.14062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9" width="6.57421875" style="0" bestFit="1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5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1" width="6.57421875" style="0" bestFit="1" customWidth="1"/>
    <col min="52" max="52" width="9.140625" style="0" bestFit="1" customWidth="1"/>
    <col min="53" max="57" width="4.57421875" style="0" customWidth="1"/>
    <col min="58" max="58" width="9.140625" style="0" bestFit="1" customWidth="1"/>
    <col min="59" max="59" width="8.140625" style="0" bestFit="1" customWidth="1"/>
    <col min="60" max="60" width="6.57421875" style="0" bestFit="1" customWidth="1"/>
    <col min="61" max="61" width="4.57421875" style="0" bestFit="1" customWidth="1"/>
    <col min="62" max="62" width="8.140625" style="0" bestFit="1" customWidth="1"/>
    <col min="63" max="63" width="17.00390625" style="25" customWidth="1"/>
    <col min="64" max="64" width="10.7109375" style="0" bestFit="1" customWidth="1"/>
    <col min="65" max="65" width="12.28125" style="55" bestFit="1" customWidth="1"/>
  </cols>
  <sheetData>
    <row r="1" ht="15" customHeight="1" thickBot="1">
      <c r="B1" s="1"/>
    </row>
    <row r="2" spans="1:63" ht="15.75" customHeight="1" thickBot="1">
      <c r="A2" s="81" t="s">
        <v>0</v>
      </c>
      <c r="B2" s="83" t="s">
        <v>1</v>
      </c>
      <c r="C2" s="86" t="s">
        <v>313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8"/>
    </row>
    <row r="3" spans="1:63" ht="18.75" thickBot="1">
      <c r="A3" s="82"/>
      <c r="B3" s="84"/>
      <c r="C3" s="75" t="s">
        <v>2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7"/>
      <c r="W3" s="75" t="s">
        <v>3</v>
      </c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7"/>
      <c r="AQ3" s="75" t="s">
        <v>4</v>
      </c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7"/>
      <c r="BK3" s="78" t="s">
        <v>35</v>
      </c>
    </row>
    <row r="4" spans="1:63" ht="18.75" thickBot="1">
      <c r="A4" s="82"/>
      <c r="B4" s="84"/>
      <c r="C4" s="72" t="s">
        <v>5</v>
      </c>
      <c r="D4" s="73"/>
      <c r="E4" s="73"/>
      <c r="F4" s="73"/>
      <c r="G4" s="73"/>
      <c r="H4" s="73"/>
      <c r="I4" s="73"/>
      <c r="J4" s="73"/>
      <c r="K4" s="73"/>
      <c r="L4" s="74"/>
      <c r="M4" s="72" t="s">
        <v>6</v>
      </c>
      <c r="N4" s="73"/>
      <c r="O4" s="73"/>
      <c r="P4" s="73"/>
      <c r="Q4" s="73"/>
      <c r="R4" s="73"/>
      <c r="S4" s="73"/>
      <c r="T4" s="73"/>
      <c r="U4" s="73"/>
      <c r="V4" s="74"/>
      <c r="W4" s="72" t="s">
        <v>5</v>
      </c>
      <c r="X4" s="73"/>
      <c r="Y4" s="73"/>
      <c r="Z4" s="73"/>
      <c r="AA4" s="73"/>
      <c r="AB4" s="73"/>
      <c r="AC4" s="73"/>
      <c r="AD4" s="73"/>
      <c r="AE4" s="73"/>
      <c r="AF4" s="74"/>
      <c r="AG4" s="72" t="s">
        <v>6</v>
      </c>
      <c r="AH4" s="73"/>
      <c r="AI4" s="73"/>
      <c r="AJ4" s="73"/>
      <c r="AK4" s="73"/>
      <c r="AL4" s="73"/>
      <c r="AM4" s="73"/>
      <c r="AN4" s="73"/>
      <c r="AO4" s="73"/>
      <c r="AP4" s="74"/>
      <c r="AQ4" s="72" t="s">
        <v>5</v>
      </c>
      <c r="AR4" s="73"/>
      <c r="AS4" s="73"/>
      <c r="AT4" s="73"/>
      <c r="AU4" s="73"/>
      <c r="AV4" s="73"/>
      <c r="AW4" s="73"/>
      <c r="AX4" s="73"/>
      <c r="AY4" s="73"/>
      <c r="AZ4" s="74"/>
      <c r="BA4" s="72" t="s">
        <v>6</v>
      </c>
      <c r="BB4" s="73"/>
      <c r="BC4" s="73"/>
      <c r="BD4" s="73"/>
      <c r="BE4" s="73"/>
      <c r="BF4" s="73"/>
      <c r="BG4" s="73"/>
      <c r="BH4" s="73"/>
      <c r="BI4" s="73"/>
      <c r="BJ4" s="74"/>
      <c r="BK4" s="79"/>
    </row>
    <row r="5" spans="1:63" ht="18" customHeight="1">
      <c r="A5" s="82"/>
      <c r="B5" s="84"/>
      <c r="C5" s="66" t="s">
        <v>7</v>
      </c>
      <c r="D5" s="67"/>
      <c r="E5" s="67"/>
      <c r="F5" s="67"/>
      <c r="G5" s="68"/>
      <c r="H5" s="69" t="s">
        <v>8</v>
      </c>
      <c r="I5" s="70"/>
      <c r="J5" s="70"/>
      <c r="K5" s="70"/>
      <c r="L5" s="71"/>
      <c r="M5" s="66" t="s">
        <v>7</v>
      </c>
      <c r="N5" s="67"/>
      <c r="O5" s="67"/>
      <c r="P5" s="67"/>
      <c r="Q5" s="68"/>
      <c r="R5" s="69" t="s">
        <v>8</v>
      </c>
      <c r="S5" s="70"/>
      <c r="T5" s="70"/>
      <c r="U5" s="70"/>
      <c r="V5" s="71"/>
      <c r="W5" s="66" t="s">
        <v>7</v>
      </c>
      <c r="X5" s="67"/>
      <c r="Y5" s="67"/>
      <c r="Z5" s="67"/>
      <c r="AA5" s="68"/>
      <c r="AB5" s="69" t="s">
        <v>8</v>
      </c>
      <c r="AC5" s="70"/>
      <c r="AD5" s="70"/>
      <c r="AE5" s="70"/>
      <c r="AF5" s="71"/>
      <c r="AG5" s="66" t="s">
        <v>7</v>
      </c>
      <c r="AH5" s="67"/>
      <c r="AI5" s="67"/>
      <c r="AJ5" s="67"/>
      <c r="AK5" s="68"/>
      <c r="AL5" s="69" t="s">
        <v>8</v>
      </c>
      <c r="AM5" s="70"/>
      <c r="AN5" s="70"/>
      <c r="AO5" s="70"/>
      <c r="AP5" s="71"/>
      <c r="AQ5" s="66" t="s">
        <v>7</v>
      </c>
      <c r="AR5" s="67"/>
      <c r="AS5" s="67"/>
      <c r="AT5" s="67"/>
      <c r="AU5" s="68"/>
      <c r="AV5" s="69" t="s">
        <v>8</v>
      </c>
      <c r="AW5" s="70"/>
      <c r="AX5" s="70"/>
      <c r="AY5" s="70"/>
      <c r="AZ5" s="71"/>
      <c r="BA5" s="66" t="s">
        <v>7</v>
      </c>
      <c r="BB5" s="67"/>
      <c r="BC5" s="67"/>
      <c r="BD5" s="67"/>
      <c r="BE5" s="68"/>
      <c r="BF5" s="69" t="s">
        <v>8</v>
      </c>
      <c r="BG5" s="70"/>
      <c r="BH5" s="70"/>
      <c r="BI5" s="70"/>
      <c r="BJ5" s="71"/>
      <c r="BK5" s="79"/>
    </row>
    <row r="6" spans="1:63" ht="15.75">
      <c r="A6" s="82"/>
      <c r="B6" s="85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80"/>
    </row>
    <row r="7" spans="1:63" ht="18">
      <c r="A7" s="60" t="s">
        <v>96</v>
      </c>
      <c r="B7" s="58" t="s">
        <v>97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59"/>
    </row>
    <row r="8" spans="1:62" ht="15.75">
      <c r="A8" s="5" t="s">
        <v>9</v>
      </c>
      <c r="B8" s="27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</row>
    <row r="9" spans="1:65" s="12" customFormat="1" ht="15">
      <c r="A9" s="5"/>
      <c r="B9" s="8" t="s">
        <v>191</v>
      </c>
      <c r="C9" s="11">
        <v>0</v>
      </c>
      <c r="D9" s="9">
        <v>143.8408251436129</v>
      </c>
      <c r="E9" s="9">
        <v>0</v>
      </c>
      <c r="F9" s="9">
        <v>0</v>
      </c>
      <c r="G9" s="10">
        <v>0</v>
      </c>
      <c r="H9" s="11">
        <v>79.30241203412903</v>
      </c>
      <c r="I9" s="9">
        <v>3836.4524589723865</v>
      </c>
      <c r="J9" s="9">
        <v>1025.1933752037098</v>
      </c>
      <c r="K9" s="9">
        <v>0</v>
      </c>
      <c r="L9" s="10">
        <v>91.81083381654841</v>
      </c>
      <c r="M9" s="11">
        <v>0</v>
      </c>
      <c r="N9" s="9">
        <v>0</v>
      </c>
      <c r="O9" s="9">
        <v>0</v>
      </c>
      <c r="P9" s="9">
        <v>0</v>
      </c>
      <c r="Q9" s="10">
        <v>0</v>
      </c>
      <c r="R9" s="11">
        <v>25.816964337290326</v>
      </c>
      <c r="S9" s="9">
        <v>316.70457132974195</v>
      </c>
      <c r="T9" s="9">
        <v>668.3378947947418</v>
      </c>
      <c r="U9" s="9">
        <v>0</v>
      </c>
      <c r="V9" s="10">
        <v>23.89508951583871</v>
      </c>
      <c r="W9" s="11">
        <v>0</v>
      </c>
      <c r="X9" s="9">
        <v>0</v>
      </c>
      <c r="Y9" s="9">
        <v>0</v>
      </c>
      <c r="Z9" s="9">
        <v>0</v>
      </c>
      <c r="AA9" s="10">
        <v>0</v>
      </c>
      <c r="AB9" s="11">
        <v>0.4964938767096773</v>
      </c>
      <c r="AC9" s="9">
        <v>4.429151399870967</v>
      </c>
      <c r="AD9" s="9">
        <v>0</v>
      </c>
      <c r="AE9" s="9">
        <v>0</v>
      </c>
      <c r="AF9" s="10">
        <v>2.634275319096773</v>
      </c>
      <c r="AG9" s="11">
        <v>0</v>
      </c>
      <c r="AH9" s="9">
        <v>0</v>
      </c>
      <c r="AI9" s="9">
        <v>0</v>
      </c>
      <c r="AJ9" s="9">
        <v>0</v>
      </c>
      <c r="AK9" s="10">
        <v>0</v>
      </c>
      <c r="AL9" s="11">
        <v>0.03841060445161291</v>
      </c>
      <c r="AM9" s="9">
        <v>0</v>
      </c>
      <c r="AN9" s="9">
        <v>0</v>
      </c>
      <c r="AO9" s="9">
        <v>0</v>
      </c>
      <c r="AP9" s="10">
        <v>52.88128575287099</v>
      </c>
      <c r="AQ9" s="11">
        <v>0</v>
      </c>
      <c r="AR9" s="9">
        <v>0</v>
      </c>
      <c r="AS9" s="9">
        <v>0</v>
      </c>
      <c r="AT9" s="9">
        <v>0</v>
      </c>
      <c r="AU9" s="10">
        <v>0</v>
      </c>
      <c r="AV9" s="11">
        <v>439.9008125389681</v>
      </c>
      <c r="AW9" s="9">
        <v>1817.796000807522</v>
      </c>
      <c r="AX9" s="9">
        <v>2.985555061548387</v>
      </c>
      <c r="AY9" s="9">
        <v>0</v>
      </c>
      <c r="AZ9" s="10">
        <v>253.515758466484</v>
      </c>
      <c r="BA9" s="11">
        <v>0</v>
      </c>
      <c r="BB9" s="9">
        <v>0</v>
      </c>
      <c r="BC9" s="9">
        <v>0</v>
      </c>
      <c r="BD9" s="9">
        <v>0</v>
      </c>
      <c r="BE9" s="10">
        <v>0</v>
      </c>
      <c r="BF9" s="11">
        <v>300.49002424909673</v>
      </c>
      <c r="BG9" s="9">
        <v>219.7056444475161</v>
      </c>
      <c r="BH9" s="9">
        <v>148.06772191877417</v>
      </c>
      <c r="BI9" s="9">
        <v>0</v>
      </c>
      <c r="BJ9" s="10">
        <v>119.88845226951612</v>
      </c>
      <c r="BK9" s="17">
        <f>SUM(C9:BJ9)</f>
        <v>9574.184011860425</v>
      </c>
      <c r="BL9" s="16"/>
      <c r="BM9" s="50"/>
    </row>
    <row r="10" spans="1:65" s="12" customFormat="1" ht="15">
      <c r="A10" s="5"/>
      <c r="B10" s="8" t="s">
        <v>190</v>
      </c>
      <c r="C10" s="11">
        <v>0</v>
      </c>
      <c r="D10" s="9">
        <v>843.0294895722582</v>
      </c>
      <c r="E10" s="9">
        <v>0</v>
      </c>
      <c r="F10" s="9">
        <v>0</v>
      </c>
      <c r="G10" s="10">
        <v>32.85773819048387</v>
      </c>
      <c r="H10" s="11">
        <v>298.63712885722583</v>
      </c>
      <c r="I10" s="9">
        <v>12818.38049500887</v>
      </c>
      <c r="J10" s="9">
        <v>2655.3802001500003</v>
      </c>
      <c r="K10" s="9">
        <v>0</v>
      </c>
      <c r="L10" s="10">
        <v>187.25794780212905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106.5485790711613</v>
      </c>
      <c r="S10" s="9">
        <v>770.0941893325806</v>
      </c>
      <c r="T10" s="9">
        <v>658.3787382423872</v>
      </c>
      <c r="U10" s="9">
        <v>0</v>
      </c>
      <c r="V10" s="10">
        <v>54.32606781074194</v>
      </c>
      <c r="W10" s="11">
        <v>0</v>
      </c>
      <c r="X10" s="9">
        <v>0</v>
      </c>
      <c r="Y10" s="9">
        <v>0</v>
      </c>
      <c r="Z10" s="9">
        <v>0</v>
      </c>
      <c r="AA10" s="10">
        <v>0</v>
      </c>
      <c r="AB10" s="11">
        <v>3.231214092193548</v>
      </c>
      <c r="AC10" s="9">
        <v>32.49112013629032</v>
      </c>
      <c r="AD10" s="9">
        <v>0</v>
      </c>
      <c r="AE10" s="9">
        <v>0</v>
      </c>
      <c r="AF10" s="10">
        <v>0.6126624931935484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0.48547856890322577</v>
      </c>
      <c r="AM10" s="9">
        <v>0</v>
      </c>
      <c r="AN10" s="9">
        <v>0</v>
      </c>
      <c r="AO10" s="9">
        <v>0</v>
      </c>
      <c r="AP10" s="10">
        <v>0.2624860806129032</v>
      </c>
      <c r="AQ10" s="11">
        <v>0</v>
      </c>
      <c r="AR10" s="9">
        <v>18.059745810612913</v>
      </c>
      <c r="AS10" s="9">
        <v>0</v>
      </c>
      <c r="AT10" s="9">
        <v>0</v>
      </c>
      <c r="AU10" s="10">
        <v>0</v>
      </c>
      <c r="AV10" s="11">
        <v>773.2937030160326</v>
      </c>
      <c r="AW10" s="9">
        <v>7412.053367766104</v>
      </c>
      <c r="AX10" s="9">
        <v>837.068924628129</v>
      </c>
      <c r="AY10" s="9">
        <v>0</v>
      </c>
      <c r="AZ10" s="10">
        <v>673.6779924499674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270.8196125881936</v>
      </c>
      <c r="BG10" s="9">
        <v>423.89685909122574</v>
      </c>
      <c r="BH10" s="9">
        <v>265.6839796925161</v>
      </c>
      <c r="BI10" s="9">
        <v>0</v>
      </c>
      <c r="BJ10" s="10">
        <v>99.07004215419352</v>
      </c>
      <c r="BK10" s="17">
        <f>SUM(C10:BJ10)</f>
        <v>29235.597762606012</v>
      </c>
      <c r="BL10" s="16"/>
      <c r="BM10" s="50"/>
    </row>
    <row r="11" spans="1:65" s="12" customFormat="1" ht="15">
      <c r="A11" s="5"/>
      <c r="B11" s="8" t="s">
        <v>99</v>
      </c>
      <c r="C11" s="11">
        <v>0</v>
      </c>
      <c r="D11" s="9">
        <v>385.5243898947419</v>
      </c>
      <c r="E11" s="9">
        <v>0</v>
      </c>
      <c r="F11" s="9">
        <v>0</v>
      </c>
      <c r="G11" s="10">
        <v>0</v>
      </c>
      <c r="H11" s="11">
        <v>61.162632681838716</v>
      </c>
      <c r="I11" s="9">
        <v>3442.8353433227426</v>
      </c>
      <c r="J11" s="9">
        <v>42.000254351774196</v>
      </c>
      <c r="K11" s="9">
        <v>0</v>
      </c>
      <c r="L11" s="10">
        <v>70.35443592912902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12.121015672322581</v>
      </c>
      <c r="S11" s="9">
        <v>168.01083143390323</v>
      </c>
      <c r="T11" s="9">
        <v>18.95033919806452</v>
      </c>
      <c r="U11" s="9">
        <v>0</v>
      </c>
      <c r="V11" s="10">
        <v>5.654266937677419</v>
      </c>
      <c r="W11" s="11">
        <v>0</v>
      </c>
      <c r="X11" s="9">
        <v>131.21851816561292</v>
      </c>
      <c r="Y11" s="9">
        <v>0</v>
      </c>
      <c r="Z11" s="9">
        <v>0</v>
      </c>
      <c r="AA11" s="10">
        <v>0</v>
      </c>
      <c r="AB11" s="11">
        <v>7.609138959806451</v>
      </c>
      <c r="AC11" s="9">
        <v>11.906921259806452</v>
      </c>
      <c r="AD11" s="9">
        <v>0</v>
      </c>
      <c r="AE11" s="9">
        <v>0</v>
      </c>
      <c r="AF11" s="10">
        <v>7.235477808354839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0.04713654803225807</v>
      </c>
      <c r="AM11" s="9">
        <v>0</v>
      </c>
      <c r="AN11" s="9">
        <v>0</v>
      </c>
      <c r="AO11" s="9">
        <v>0</v>
      </c>
      <c r="AP11" s="10">
        <v>0</v>
      </c>
      <c r="AQ11" s="11">
        <v>0</v>
      </c>
      <c r="AR11" s="9">
        <v>0</v>
      </c>
      <c r="AS11" s="9">
        <v>0</v>
      </c>
      <c r="AT11" s="9">
        <v>0</v>
      </c>
      <c r="AU11" s="10">
        <v>0</v>
      </c>
      <c r="AV11" s="11">
        <v>179.63792722703226</v>
      </c>
      <c r="AW11" s="9">
        <v>773.3226797920718</v>
      </c>
      <c r="AX11" s="9">
        <v>0.23568154541935485</v>
      </c>
      <c r="AY11" s="9">
        <v>0</v>
      </c>
      <c r="AZ11" s="10">
        <v>58.11386373558065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35.282812751</v>
      </c>
      <c r="BG11" s="9">
        <v>109.51288814132258</v>
      </c>
      <c r="BH11" s="9">
        <v>2.051495327290322</v>
      </c>
      <c r="BI11" s="9">
        <v>0</v>
      </c>
      <c r="BJ11" s="10">
        <v>15.30187388235484</v>
      </c>
      <c r="BK11" s="17">
        <f>SUM(C11:BJ11)</f>
        <v>5538.08992456588</v>
      </c>
      <c r="BL11" s="16"/>
      <c r="BM11" s="50"/>
    </row>
    <row r="12" spans="1:65" s="21" customFormat="1" ht="15">
      <c r="A12" s="5"/>
      <c r="B12" s="15" t="s">
        <v>11</v>
      </c>
      <c r="C12" s="20">
        <f>SUM(C9:C11)</f>
        <v>0</v>
      </c>
      <c r="D12" s="18">
        <f aca="true" t="shared" si="0" ref="D12:BK12">SUM(D9:D11)</f>
        <v>1372.394704610613</v>
      </c>
      <c r="E12" s="18">
        <f t="shared" si="0"/>
        <v>0</v>
      </c>
      <c r="F12" s="18">
        <f t="shared" si="0"/>
        <v>0</v>
      </c>
      <c r="G12" s="19">
        <f t="shared" si="0"/>
        <v>32.85773819048387</v>
      </c>
      <c r="H12" s="20">
        <f t="shared" si="0"/>
        <v>439.10217357319357</v>
      </c>
      <c r="I12" s="18">
        <f t="shared" si="0"/>
        <v>20097.668297304</v>
      </c>
      <c r="J12" s="18">
        <f t="shared" si="0"/>
        <v>3722.5738297054845</v>
      </c>
      <c r="K12" s="18">
        <f t="shared" si="0"/>
        <v>0</v>
      </c>
      <c r="L12" s="19">
        <f t="shared" si="0"/>
        <v>349.4232175478065</v>
      </c>
      <c r="M12" s="20">
        <f t="shared" si="0"/>
        <v>0</v>
      </c>
      <c r="N12" s="18">
        <f t="shared" si="0"/>
        <v>0</v>
      </c>
      <c r="O12" s="18">
        <f t="shared" si="0"/>
        <v>0</v>
      </c>
      <c r="P12" s="18">
        <f t="shared" si="0"/>
        <v>0</v>
      </c>
      <c r="Q12" s="19">
        <f t="shared" si="0"/>
        <v>0</v>
      </c>
      <c r="R12" s="20">
        <f t="shared" si="0"/>
        <v>144.4865590807742</v>
      </c>
      <c r="S12" s="18">
        <f t="shared" si="0"/>
        <v>1254.8095920962257</v>
      </c>
      <c r="T12" s="18">
        <f t="shared" si="0"/>
        <v>1345.6669722351935</v>
      </c>
      <c r="U12" s="18">
        <f t="shared" si="0"/>
        <v>0</v>
      </c>
      <c r="V12" s="19">
        <f t="shared" si="0"/>
        <v>83.87542426425807</v>
      </c>
      <c r="W12" s="20">
        <f t="shared" si="0"/>
        <v>0</v>
      </c>
      <c r="X12" s="18">
        <f t="shared" si="0"/>
        <v>131.21851816561292</v>
      </c>
      <c r="Y12" s="18">
        <f t="shared" si="0"/>
        <v>0</v>
      </c>
      <c r="Z12" s="18">
        <f t="shared" si="0"/>
        <v>0</v>
      </c>
      <c r="AA12" s="19">
        <f t="shared" si="0"/>
        <v>0</v>
      </c>
      <c r="AB12" s="20">
        <f t="shared" si="0"/>
        <v>11.336846928709676</v>
      </c>
      <c r="AC12" s="18">
        <f t="shared" si="0"/>
        <v>48.82719279596774</v>
      </c>
      <c r="AD12" s="18">
        <f t="shared" si="0"/>
        <v>0</v>
      </c>
      <c r="AE12" s="18">
        <f t="shared" si="0"/>
        <v>0</v>
      </c>
      <c r="AF12" s="19">
        <f t="shared" si="0"/>
        <v>10.48241562064516</v>
      </c>
      <c r="AG12" s="20">
        <f t="shared" si="0"/>
        <v>0</v>
      </c>
      <c r="AH12" s="18">
        <f t="shared" si="0"/>
        <v>0</v>
      </c>
      <c r="AI12" s="18">
        <f t="shared" si="0"/>
        <v>0</v>
      </c>
      <c r="AJ12" s="18">
        <f t="shared" si="0"/>
        <v>0</v>
      </c>
      <c r="AK12" s="19">
        <f t="shared" si="0"/>
        <v>0</v>
      </c>
      <c r="AL12" s="20">
        <f t="shared" si="0"/>
        <v>0.5710257213870967</v>
      </c>
      <c r="AM12" s="18">
        <f t="shared" si="0"/>
        <v>0</v>
      </c>
      <c r="AN12" s="18">
        <f t="shared" si="0"/>
        <v>0</v>
      </c>
      <c r="AO12" s="18">
        <f t="shared" si="0"/>
        <v>0</v>
      </c>
      <c r="AP12" s="19">
        <f t="shared" si="0"/>
        <v>53.14377183348389</v>
      </c>
      <c r="AQ12" s="20">
        <f t="shared" si="0"/>
        <v>0</v>
      </c>
      <c r="AR12" s="18">
        <f t="shared" si="0"/>
        <v>18.059745810612913</v>
      </c>
      <c r="AS12" s="18">
        <f t="shared" si="0"/>
        <v>0</v>
      </c>
      <c r="AT12" s="18">
        <f t="shared" si="0"/>
        <v>0</v>
      </c>
      <c r="AU12" s="19">
        <f t="shared" si="0"/>
        <v>0</v>
      </c>
      <c r="AV12" s="20">
        <f t="shared" si="0"/>
        <v>1392.832442782033</v>
      </c>
      <c r="AW12" s="18">
        <f t="shared" si="0"/>
        <v>10003.172048365699</v>
      </c>
      <c r="AX12" s="18">
        <f t="shared" si="0"/>
        <v>840.2901612350968</v>
      </c>
      <c r="AY12" s="18">
        <f t="shared" si="0"/>
        <v>0</v>
      </c>
      <c r="AZ12" s="19">
        <f t="shared" si="0"/>
        <v>985.307614652032</v>
      </c>
      <c r="BA12" s="20">
        <f t="shared" si="0"/>
        <v>0</v>
      </c>
      <c r="BB12" s="18">
        <f t="shared" si="0"/>
        <v>0</v>
      </c>
      <c r="BC12" s="18">
        <f t="shared" si="0"/>
        <v>0</v>
      </c>
      <c r="BD12" s="18">
        <f t="shared" si="0"/>
        <v>0</v>
      </c>
      <c r="BE12" s="19">
        <f t="shared" si="0"/>
        <v>0</v>
      </c>
      <c r="BF12" s="20">
        <f t="shared" si="0"/>
        <v>606.5924495882904</v>
      </c>
      <c r="BG12" s="18">
        <f t="shared" si="0"/>
        <v>753.1153916800645</v>
      </c>
      <c r="BH12" s="18">
        <f t="shared" si="0"/>
        <v>415.8031969385806</v>
      </c>
      <c r="BI12" s="18">
        <f t="shared" si="0"/>
        <v>0</v>
      </c>
      <c r="BJ12" s="19">
        <f t="shared" si="0"/>
        <v>234.26036830606446</v>
      </c>
      <c r="BK12" s="32">
        <f t="shared" si="0"/>
        <v>44347.871699032316</v>
      </c>
      <c r="BL12" s="16"/>
      <c r="BM12" s="56"/>
    </row>
    <row r="13" spans="3:64" ht="15" customHeight="1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6"/>
    </row>
    <row r="14" spans="1:65" s="21" customFormat="1" ht="15">
      <c r="A14" s="5" t="s">
        <v>12</v>
      </c>
      <c r="B14" s="27" t="s">
        <v>13</v>
      </c>
      <c r="C14" s="20"/>
      <c r="D14" s="18"/>
      <c r="E14" s="18"/>
      <c r="F14" s="18"/>
      <c r="G14" s="19"/>
      <c r="H14" s="20"/>
      <c r="I14" s="18"/>
      <c r="J14" s="18"/>
      <c r="K14" s="18"/>
      <c r="L14" s="19"/>
      <c r="M14" s="20"/>
      <c r="N14" s="18"/>
      <c r="O14" s="18"/>
      <c r="P14" s="18"/>
      <c r="Q14" s="19"/>
      <c r="R14" s="20"/>
      <c r="S14" s="18"/>
      <c r="T14" s="18"/>
      <c r="U14" s="18"/>
      <c r="V14" s="19"/>
      <c r="W14" s="20"/>
      <c r="X14" s="18"/>
      <c r="Y14" s="18"/>
      <c r="Z14" s="18"/>
      <c r="AA14" s="19"/>
      <c r="AB14" s="20"/>
      <c r="AC14" s="18"/>
      <c r="AD14" s="18"/>
      <c r="AE14" s="18"/>
      <c r="AF14" s="19"/>
      <c r="AG14" s="20"/>
      <c r="AH14" s="18"/>
      <c r="AI14" s="18"/>
      <c r="AJ14" s="18"/>
      <c r="AK14" s="19"/>
      <c r="AL14" s="20"/>
      <c r="AM14" s="18"/>
      <c r="AN14" s="18"/>
      <c r="AO14" s="18"/>
      <c r="AP14" s="19"/>
      <c r="AQ14" s="20"/>
      <c r="AR14" s="18"/>
      <c r="AS14" s="18"/>
      <c r="AT14" s="18"/>
      <c r="AU14" s="19"/>
      <c r="AV14" s="20"/>
      <c r="AW14" s="18"/>
      <c r="AX14" s="18"/>
      <c r="AY14" s="18"/>
      <c r="AZ14" s="19"/>
      <c r="BA14" s="20"/>
      <c r="BB14" s="18"/>
      <c r="BC14" s="18"/>
      <c r="BD14" s="18"/>
      <c r="BE14" s="19"/>
      <c r="BF14" s="20"/>
      <c r="BG14" s="18"/>
      <c r="BH14" s="18"/>
      <c r="BI14" s="18"/>
      <c r="BJ14" s="19"/>
      <c r="BK14" s="32"/>
      <c r="BL14" s="16"/>
      <c r="BM14" s="56"/>
    </row>
    <row r="15" spans="1:65" s="12" customFormat="1" ht="15">
      <c r="A15" s="5"/>
      <c r="B15" s="8" t="s">
        <v>32</v>
      </c>
      <c r="C15" s="11">
        <v>0</v>
      </c>
      <c r="D15" s="9">
        <v>32.59717121951613</v>
      </c>
      <c r="E15" s="9">
        <v>0</v>
      </c>
      <c r="F15" s="9">
        <v>0</v>
      </c>
      <c r="G15" s="10">
        <v>0</v>
      </c>
      <c r="H15" s="11">
        <v>284.5754792377741</v>
      </c>
      <c r="I15" s="9">
        <v>131.19821445903222</v>
      </c>
      <c r="J15" s="9">
        <v>0</v>
      </c>
      <c r="K15" s="9">
        <v>0</v>
      </c>
      <c r="L15" s="10">
        <v>14.053910340354836</v>
      </c>
      <c r="M15" s="11">
        <v>0</v>
      </c>
      <c r="N15" s="9">
        <v>0</v>
      </c>
      <c r="O15" s="9">
        <v>0</v>
      </c>
      <c r="P15" s="9">
        <v>0</v>
      </c>
      <c r="Q15" s="10">
        <v>0</v>
      </c>
      <c r="R15" s="11">
        <v>7.607341888290322</v>
      </c>
      <c r="S15" s="9">
        <v>68.87907367903226</v>
      </c>
      <c r="T15" s="9">
        <v>0</v>
      </c>
      <c r="U15" s="9">
        <v>0</v>
      </c>
      <c r="V15" s="10">
        <v>1.8484227293870967</v>
      </c>
      <c r="W15" s="11">
        <v>0</v>
      </c>
      <c r="X15" s="9">
        <v>0</v>
      </c>
      <c r="Y15" s="9">
        <v>0</v>
      </c>
      <c r="Z15" s="9">
        <v>0</v>
      </c>
      <c r="AA15" s="10">
        <v>0</v>
      </c>
      <c r="AB15" s="11">
        <v>0.023073615806451613</v>
      </c>
      <c r="AC15" s="9">
        <v>0</v>
      </c>
      <c r="AD15" s="9">
        <v>0</v>
      </c>
      <c r="AE15" s="9">
        <v>0</v>
      </c>
      <c r="AF15" s="10">
        <v>0.01893891616129032</v>
      </c>
      <c r="AG15" s="11">
        <v>0</v>
      </c>
      <c r="AH15" s="9">
        <v>0</v>
      </c>
      <c r="AI15" s="9">
        <v>0</v>
      </c>
      <c r="AJ15" s="9">
        <v>0</v>
      </c>
      <c r="AK15" s="10">
        <v>0</v>
      </c>
      <c r="AL15" s="11">
        <v>0.02087421593548387</v>
      </c>
      <c r="AM15" s="9">
        <v>0</v>
      </c>
      <c r="AN15" s="9">
        <v>0</v>
      </c>
      <c r="AO15" s="9">
        <v>0</v>
      </c>
      <c r="AP15" s="10">
        <v>0</v>
      </c>
      <c r="AQ15" s="11">
        <v>0</v>
      </c>
      <c r="AR15" s="9">
        <v>0</v>
      </c>
      <c r="AS15" s="9">
        <v>0</v>
      </c>
      <c r="AT15" s="9">
        <v>0</v>
      </c>
      <c r="AU15" s="10">
        <v>0</v>
      </c>
      <c r="AV15" s="11">
        <v>31.11707882470968</v>
      </c>
      <c r="AW15" s="9">
        <v>353.2551460052625</v>
      </c>
      <c r="AX15" s="9">
        <v>0</v>
      </c>
      <c r="AY15" s="9">
        <v>0</v>
      </c>
      <c r="AZ15" s="10">
        <v>37.37177610825807</v>
      </c>
      <c r="BA15" s="11">
        <v>0</v>
      </c>
      <c r="BB15" s="9">
        <v>0</v>
      </c>
      <c r="BC15" s="9">
        <v>0</v>
      </c>
      <c r="BD15" s="9">
        <v>0</v>
      </c>
      <c r="BE15" s="10">
        <v>0</v>
      </c>
      <c r="BF15" s="11">
        <v>10.199789458516129</v>
      </c>
      <c r="BG15" s="9">
        <v>18.99825746483871</v>
      </c>
      <c r="BH15" s="9">
        <v>3.54816021416129</v>
      </c>
      <c r="BI15" s="9">
        <v>0</v>
      </c>
      <c r="BJ15" s="10">
        <v>7.657682159612901</v>
      </c>
      <c r="BK15" s="17">
        <f>SUM(C15:BJ15)</f>
        <v>1002.9703905366495</v>
      </c>
      <c r="BL15" s="16"/>
      <c r="BM15" s="50"/>
    </row>
    <row r="16" spans="1:65" s="21" customFormat="1" ht="15">
      <c r="A16" s="5"/>
      <c r="B16" s="15" t="s">
        <v>14</v>
      </c>
      <c r="C16" s="20">
        <f>SUM(C15)</f>
        <v>0</v>
      </c>
      <c r="D16" s="18">
        <f>SUM(D15)</f>
        <v>32.59717121951613</v>
      </c>
      <c r="E16" s="18">
        <f>SUM(E15)</f>
        <v>0</v>
      </c>
      <c r="F16" s="18">
        <f>SUM(F15)</f>
        <v>0</v>
      </c>
      <c r="G16" s="19">
        <f>SUM(G15)</f>
        <v>0</v>
      </c>
      <c r="H16" s="20">
        <f aca="true" t="shared" si="1" ref="H16:BK16">SUM(H15)</f>
        <v>284.5754792377741</v>
      </c>
      <c r="I16" s="18">
        <f t="shared" si="1"/>
        <v>131.19821445903222</v>
      </c>
      <c r="J16" s="18">
        <f t="shared" si="1"/>
        <v>0</v>
      </c>
      <c r="K16" s="18">
        <f t="shared" si="1"/>
        <v>0</v>
      </c>
      <c r="L16" s="19">
        <f t="shared" si="1"/>
        <v>14.053910340354836</v>
      </c>
      <c r="M16" s="20">
        <f t="shared" si="1"/>
        <v>0</v>
      </c>
      <c r="N16" s="18">
        <f t="shared" si="1"/>
        <v>0</v>
      </c>
      <c r="O16" s="18">
        <f t="shared" si="1"/>
        <v>0</v>
      </c>
      <c r="P16" s="18">
        <f t="shared" si="1"/>
        <v>0</v>
      </c>
      <c r="Q16" s="19">
        <f t="shared" si="1"/>
        <v>0</v>
      </c>
      <c r="R16" s="20">
        <f t="shared" si="1"/>
        <v>7.607341888290322</v>
      </c>
      <c r="S16" s="18">
        <f t="shared" si="1"/>
        <v>68.87907367903226</v>
      </c>
      <c r="T16" s="18">
        <f t="shared" si="1"/>
        <v>0</v>
      </c>
      <c r="U16" s="18">
        <f t="shared" si="1"/>
        <v>0</v>
      </c>
      <c r="V16" s="19">
        <f t="shared" si="1"/>
        <v>1.8484227293870967</v>
      </c>
      <c r="W16" s="20">
        <f t="shared" si="1"/>
        <v>0</v>
      </c>
      <c r="X16" s="18">
        <f t="shared" si="1"/>
        <v>0</v>
      </c>
      <c r="Y16" s="18">
        <f t="shared" si="1"/>
        <v>0</v>
      </c>
      <c r="Z16" s="18">
        <f t="shared" si="1"/>
        <v>0</v>
      </c>
      <c r="AA16" s="19">
        <f t="shared" si="1"/>
        <v>0</v>
      </c>
      <c r="AB16" s="20">
        <f t="shared" si="1"/>
        <v>0.023073615806451613</v>
      </c>
      <c r="AC16" s="18">
        <f t="shared" si="1"/>
        <v>0</v>
      </c>
      <c r="AD16" s="18">
        <f t="shared" si="1"/>
        <v>0</v>
      </c>
      <c r="AE16" s="18">
        <f t="shared" si="1"/>
        <v>0</v>
      </c>
      <c r="AF16" s="19">
        <f t="shared" si="1"/>
        <v>0.01893891616129032</v>
      </c>
      <c r="AG16" s="20">
        <f t="shared" si="1"/>
        <v>0</v>
      </c>
      <c r="AH16" s="18">
        <f t="shared" si="1"/>
        <v>0</v>
      </c>
      <c r="AI16" s="18">
        <f t="shared" si="1"/>
        <v>0</v>
      </c>
      <c r="AJ16" s="18">
        <f t="shared" si="1"/>
        <v>0</v>
      </c>
      <c r="AK16" s="19">
        <f t="shared" si="1"/>
        <v>0</v>
      </c>
      <c r="AL16" s="20">
        <f t="shared" si="1"/>
        <v>0.02087421593548387</v>
      </c>
      <c r="AM16" s="18">
        <f t="shared" si="1"/>
        <v>0</v>
      </c>
      <c r="AN16" s="18">
        <f t="shared" si="1"/>
        <v>0</v>
      </c>
      <c r="AO16" s="18">
        <f t="shared" si="1"/>
        <v>0</v>
      </c>
      <c r="AP16" s="19">
        <f t="shared" si="1"/>
        <v>0</v>
      </c>
      <c r="AQ16" s="20">
        <f t="shared" si="1"/>
        <v>0</v>
      </c>
      <c r="AR16" s="18">
        <f t="shared" si="1"/>
        <v>0</v>
      </c>
      <c r="AS16" s="18">
        <f t="shared" si="1"/>
        <v>0</v>
      </c>
      <c r="AT16" s="18">
        <f t="shared" si="1"/>
        <v>0</v>
      </c>
      <c r="AU16" s="19">
        <f t="shared" si="1"/>
        <v>0</v>
      </c>
      <c r="AV16" s="20">
        <f t="shared" si="1"/>
        <v>31.11707882470968</v>
      </c>
      <c r="AW16" s="18">
        <f t="shared" si="1"/>
        <v>353.2551460052625</v>
      </c>
      <c r="AX16" s="18">
        <f t="shared" si="1"/>
        <v>0</v>
      </c>
      <c r="AY16" s="18">
        <f t="shared" si="1"/>
        <v>0</v>
      </c>
      <c r="AZ16" s="19">
        <f t="shared" si="1"/>
        <v>37.37177610825807</v>
      </c>
      <c r="BA16" s="20">
        <f t="shared" si="1"/>
        <v>0</v>
      </c>
      <c r="BB16" s="18">
        <f t="shared" si="1"/>
        <v>0</v>
      </c>
      <c r="BC16" s="18">
        <f t="shared" si="1"/>
        <v>0</v>
      </c>
      <c r="BD16" s="18">
        <f t="shared" si="1"/>
        <v>0</v>
      </c>
      <c r="BE16" s="19">
        <f t="shared" si="1"/>
        <v>0</v>
      </c>
      <c r="BF16" s="20">
        <f t="shared" si="1"/>
        <v>10.199789458516129</v>
      </c>
      <c r="BG16" s="18">
        <f t="shared" si="1"/>
        <v>18.99825746483871</v>
      </c>
      <c r="BH16" s="18">
        <f t="shared" si="1"/>
        <v>3.54816021416129</v>
      </c>
      <c r="BI16" s="18">
        <f t="shared" si="1"/>
        <v>0</v>
      </c>
      <c r="BJ16" s="19">
        <f t="shared" si="1"/>
        <v>7.657682159612901</v>
      </c>
      <c r="BK16" s="19">
        <f t="shared" si="1"/>
        <v>1002.9703905366495</v>
      </c>
      <c r="BL16" s="16"/>
      <c r="BM16" s="56"/>
    </row>
    <row r="17" spans="3:64" ht="15" customHeight="1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6"/>
    </row>
    <row r="18" spans="1:65" s="12" customFormat="1" ht="15">
      <c r="A18" s="5" t="s">
        <v>15</v>
      </c>
      <c r="B18" s="27" t="s">
        <v>16</v>
      </c>
      <c r="C18" s="11"/>
      <c r="D18" s="9"/>
      <c r="E18" s="9"/>
      <c r="F18" s="9"/>
      <c r="G18" s="10"/>
      <c r="H18" s="11"/>
      <c r="I18" s="9"/>
      <c r="J18" s="9"/>
      <c r="K18" s="9"/>
      <c r="L18" s="10"/>
      <c r="M18" s="11"/>
      <c r="N18" s="9"/>
      <c r="O18" s="9"/>
      <c r="P18" s="9"/>
      <c r="Q18" s="10"/>
      <c r="R18" s="11"/>
      <c r="S18" s="9"/>
      <c r="T18" s="9"/>
      <c r="U18" s="9"/>
      <c r="V18" s="10"/>
      <c r="W18" s="11"/>
      <c r="X18" s="9"/>
      <c r="Y18" s="9"/>
      <c r="Z18" s="9"/>
      <c r="AA18" s="10"/>
      <c r="AB18" s="11"/>
      <c r="AC18" s="9"/>
      <c r="AD18" s="9"/>
      <c r="AE18" s="9"/>
      <c r="AF18" s="10"/>
      <c r="AG18" s="11"/>
      <c r="AH18" s="9"/>
      <c r="AI18" s="9"/>
      <c r="AJ18" s="9"/>
      <c r="AK18" s="10"/>
      <c r="AL18" s="11"/>
      <c r="AM18" s="9"/>
      <c r="AN18" s="9"/>
      <c r="AO18" s="9"/>
      <c r="AP18" s="10"/>
      <c r="AQ18" s="11"/>
      <c r="AR18" s="9"/>
      <c r="AS18" s="9"/>
      <c r="AT18" s="9"/>
      <c r="AU18" s="10"/>
      <c r="AV18" s="11"/>
      <c r="AW18" s="9"/>
      <c r="AX18" s="9"/>
      <c r="AY18" s="9"/>
      <c r="AZ18" s="10"/>
      <c r="BA18" s="11"/>
      <c r="BB18" s="9"/>
      <c r="BC18" s="9"/>
      <c r="BD18" s="9"/>
      <c r="BE18" s="10"/>
      <c r="BF18" s="11"/>
      <c r="BG18" s="9"/>
      <c r="BH18" s="9"/>
      <c r="BI18" s="9"/>
      <c r="BJ18" s="10"/>
      <c r="BK18" s="17"/>
      <c r="BL18" s="16"/>
      <c r="BM18" s="57"/>
    </row>
    <row r="19" spans="1:65" s="12" customFormat="1" ht="15">
      <c r="A19" s="5"/>
      <c r="B19" s="8" t="s">
        <v>160</v>
      </c>
      <c r="C19" s="11">
        <v>0</v>
      </c>
      <c r="D19" s="9">
        <v>0</v>
      </c>
      <c r="E19" s="9">
        <v>0</v>
      </c>
      <c r="F19" s="9">
        <v>0</v>
      </c>
      <c r="G19" s="10">
        <v>0</v>
      </c>
      <c r="H19" s="11">
        <v>0.10263057193548389</v>
      </c>
      <c r="I19" s="9">
        <v>0</v>
      </c>
      <c r="J19" s="9">
        <v>0</v>
      </c>
      <c r="K19" s="9">
        <v>0</v>
      </c>
      <c r="L19" s="10">
        <v>0.5676270263225807</v>
      </c>
      <c r="M19" s="11">
        <v>0</v>
      </c>
      <c r="N19" s="9">
        <v>0</v>
      </c>
      <c r="O19" s="9">
        <v>0</v>
      </c>
      <c r="P19" s="9">
        <v>0</v>
      </c>
      <c r="Q19" s="10">
        <v>0</v>
      </c>
      <c r="R19" s="11">
        <v>0.35271718548387104</v>
      </c>
      <c r="S19" s="9">
        <v>0</v>
      </c>
      <c r="T19" s="9">
        <v>0</v>
      </c>
      <c r="U19" s="9">
        <v>0</v>
      </c>
      <c r="V19" s="10">
        <v>0.18386889154838712</v>
      </c>
      <c r="W19" s="11">
        <v>0</v>
      </c>
      <c r="X19" s="9">
        <v>0</v>
      </c>
      <c r="Y19" s="9">
        <v>0</v>
      </c>
      <c r="Z19" s="9">
        <v>0</v>
      </c>
      <c r="AA19" s="10">
        <v>0</v>
      </c>
      <c r="AB19" s="11">
        <v>0</v>
      </c>
      <c r="AC19" s="9">
        <v>0</v>
      </c>
      <c r="AD19" s="9">
        <v>0</v>
      </c>
      <c r="AE19" s="9">
        <v>0</v>
      </c>
      <c r="AF19" s="10">
        <v>0</v>
      </c>
      <c r="AG19" s="11">
        <v>0</v>
      </c>
      <c r="AH19" s="9">
        <v>0</v>
      </c>
      <c r="AI19" s="9">
        <v>0</v>
      </c>
      <c r="AJ19" s="9">
        <v>0</v>
      </c>
      <c r="AK19" s="10">
        <v>0</v>
      </c>
      <c r="AL19" s="11">
        <v>0</v>
      </c>
      <c r="AM19" s="9">
        <v>0</v>
      </c>
      <c r="AN19" s="9">
        <v>0</v>
      </c>
      <c r="AO19" s="9">
        <v>0</v>
      </c>
      <c r="AP19" s="10">
        <v>0</v>
      </c>
      <c r="AQ19" s="11">
        <v>0</v>
      </c>
      <c r="AR19" s="9">
        <v>0</v>
      </c>
      <c r="AS19" s="9">
        <v>0</v>
      </c>
      <c r="AT19" s="9">
        <v>0</v>
      </c>
      <c r="AU19" s="10">
        <v>0</v>
      </c>
      <c r="AV19" s="11">
        <v>3.0570362797096777</v>
      </c>
      <c r="AW19" s="9">
        <v>1.1289965789183447</v>
      </c>
      <c r="AX19" s="9">
        <v>0</v>
      </c>
      <c r="AY19" s="9">
        <v>0</v>
      </c>
      <c r="AZ19" s="10">
        <v>5.4471819352580635</v>
      </c>
      <c r="BA19" s="11">
        <v>0</v>
      </c>
      <c r="BB19" s="9">
        <v>0</v>
      </c>
      <c r="BC19" s="9">
        <v>0</v>
      </c>
      <c r="BD19" s="9">
        <v>0</v>
      </c>
      <c r="BE19" s="10">
        <v>0</v>
      </c>
      <c r="BF19" s="11">
        <v>0.6310247455161291</v>
      </c>
      <c r="BG19" s="9">
        <v>2.105091194032259</v>
      </c>
      <c r="BH19" s="9">
        <v>0</v>
      </c>
      <c r="BI19" s="9">
        <v>0</v>
      </c>
      <c r="BJ19" s="10">
        <v>2.9009544856451615</v>
      </c>
      <c r="BK19" s="17">
        <f>SUM(C19:BJ19)</f>
        <v>16.477128894369958</v>
      </c>
      <c r="BL19" s="16"/>
      <c r="BM19" s="50"/>
    </row>
    <row r="20" spans="1:65" s="12" customFormat="1" ht="15">
      <c r="A20" s="5"/>
      <c r="B20" s="8" t="s">
        <v>146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9">
        <v>0</v>
      </c>
      <c r="J20" s="9">
        <v>0</v>
      </c>
      <c r="K20" s="9">
        <v>0</v>
      </c>
      <c r="L20" s="10">
        <v>8.25594352151613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</v>
      </c>
      <c r="S20" s="9">
        <v>0</v>
      </c>
      <c r="T20" s="9">
        <v>0</v>
      </c>
      <c r="U20" s="9">
        <v>0</v>
      </c>
      <c r="V20" s="10">
        <v>0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1.1874879108387095</v>
      </c>
      <c r="AW20" s="9">
        <v>1.1355538731550041E-10</v>
      </c>
      <c r="AX20" s="9">
        <v>0</v>
      </c>
      <c r="AY20" s="9">
        <v>0</v>
      </c>
      <c r="AZ20" s="10">
        <v>3.9335717402580648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0.023716227096774192</v>
      </c>
      <c r="BG20" s="9">
        <v>0</v>
      </c>
      <c r="BH20" s="9">
        <v>0</v>
      </c>
      <c r="BI20" s="9">
        <v>0</v>
      </c>
      <c r="BJ20" s="10">
        <v>0.0014373470967741933</v>
      </c>
      <c r="BK20" s="17">
        <f>SUM(C20:BJ20)</f>
        <v>13.402156746920008</v>
      </c>
      <c r="BL20" s="16"/>
      <c r="BM20" s="50"/>
    </row>
    <row r="21" spans="1:65" s="12" customFormat="1" ht="15">
      <c r="A21" s="5"/>
      <c r="B21" s="8" t="s">
        <v>147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0.3179977780645162</v>
      </c>
      <c r="I21" s="9">
        <v>0</v>
      </c>
      <c r="J21" s="9">
        <v>0</v>
      </c>
      <c r="K21" s="9">
        <v>0</v>
      </c>
      <c r="L21" s="10">
        <v>0.11880750319354838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0.007361059677419355</v>
      </c>
      <c r="S21" s="9">
        <v>0</v>
      </c>
      <c r="T21" s="9">
        <v>0</v>
      </c>
      <c r="U21" s="9">
        <v>0</v>
      </c>
      <c r="V21" s="10">
        <v>0.02649981483870967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0.5911954838709678</v>
      </c>
      <c r="AW21" s="9">
        <v>14.889382339332132</v>
      </c>
      <c r="AX21" s="9">
        <v>0</v>
      </c>
      <c r="AY21" s="9">
        <v>0</v>
      </c>
      <c r="AZ21" s="10">
        <v>0.45527820432258065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</v>
      </c>
      <c r="BG21" s="9">
        <v>0</v>
      </c>
      <c r="BH21" s="9">
        <v>0</v>
      </c>
      <c r="BI21" s="9">
        <v>0</v>
      </c>
      <c r="BJ21" s="10">
        <v>0.15286911377419354</v>
      </c>
      <c r="BK21" s="17">
        <f>SUM(C21:BJ21)</f>
        <v>16.559391297074068</v>
      </c>
      <c r="BL21" s="16"/>
      <c r="BM21" s="57"/>
    </row>
    <row r="22" spans="1:65" s="12" customFormat="1" ht="15">
      <c r="A22" s="5"/>
      <c r="B22" s="8" t="s">
        <v>100</v>
      </c>
      <c r="C22" s="11">
        <v>0</v>
      </c>
      <c r="D22" s="9">
        <v>0</v>
      </c>
      <c r="E22" s="9">
        <v>0</v>
      </c>
      <c r="F22" s="9">
        <v>0</v>
      </c>
      <c r="G22" s="10">
        <v>0</v>
      </c>
      <c r="H22" s="11">
        <v>0.4016859821935485</v>
      </c>
      <c r="I22" s="9">
        <v>34.524781353548384</v>
      </c>
      <c r="J22" s="9">
        <v>0</v>
      </c>
      <c r="K22" s="9">
        <v>0</v>
      </c>
      <c r="L22" s="10">
        <v>0.07986798648387097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0.11655926251612904</v>
      </c>
      <c r="S22" s="9">
        <v>0.3153625881290321</v>
      </c>
      <c r="T22" s="9">
        <v>8.08622019632258</v>
      </c>
      <c r="U22" s="9">
        <v>0</v>
      </c>
      <c r="V22" s="10">
        <v>0.3302712446129032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0.17178643858064518</v>
      </c>
      <c r="AW22" s="9">
        <v>25.50202701844508</v>
      </c>
      <c r="AX22" s="9">
        <v>0</v>
      </c>
      <c r="AY22" s="9">
        <v>0</v>
      </c>
      <c r="AZ22" s="10">
        <v>9.038719722129033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0.3808625623225807</v>
      </c>
      <c r="BG22" s="9">
        <v>0.02078099758064516</v>
      </c>
      <c r="BH22" s="9">
        <v>0</v>
      </c>
      <c r="BI22" s="9">
        <v>0</v>
      </c>
      <c r="BJ22" s="10">
        <v>0.8409844957741935</v>
      </c>
      <c r="BK22" s="17">
        <f aca="true" t="shared" si="2" ref="BK22:BK30">SUM(C22:BJ22)</f>
        <v>79.80990984863861</v>
      </c>
      <c r="BL22" s="16"/>
      <c r="BM22" s="57"/>
    </row>
    <row r="23" spans="1:65" s="12" customFormat="1" ht="15">
      <c r="A23" s="5"/>
      <c r="B23" s="8" t="s">
        <v>148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0.7769926392258065</v>
      </c>
      <c r="I23" s="9">
        <v>0</v>
      </c>
      <c r="J23" s="9">
        <v>0</v>
      </c>
      <c r="K23" s="9">
        <v>0</v>
      </c>
      <c r="L23" s="10">
        <v>0.4260110122580647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0.007690856064516128</v>
      </c>
      <c r="S23" s="9">
        <v>13.362439581483875</v>
      </c>
      <c r="T23" s="9">
        <v>0</v>
      </c>
      <c r="U23" s="9">
        <v>0</v>
      </c>
      <c r="V23" s="10">
        <v>0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1.0237874685483872</v>
      </c>
      <c r="AW23" s="9">
        <v>15.684880292364586</v>
      </c>
      <c r="AX23" s="9">
        <v>0</v>
      </c>
      <c r="AY23" s="9">
        <v>0</v>
      </c>
      <c r="AZ23" s="10">
        <v>8.342444882870968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0.01821685887096774</v>
      </c>
      <c r="BG23" s="9">
        <v>12.970403516129032</v>
      </c>
      <c r="BH23" s="9">
        <v>0</v>
      </c>
      <c r="BI23" s="9">
        <v>0</v>
      </c>
      <c r="BJ23" s="10">
        <v>4.467283144193549</v>
      </c>
      <c r="BK23" s="17">
        <f t="shared" si="2"/>
        <v>57.08015025200975</v>
      </c>
      <c r="BL23" s="16"/>
      <c r="BM23" s="57"/>
    </row>
    <row r="24" spans="1:65" s="12" customFormat="1" ht="15">
      <c r="A24" s="5"/>
      <c r="B24" s="8" t="s">
        <v>161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0.416062929483871</v>
      </c>
      <c r="I24" s="9">
        <v>4.488743048387097</v>
      </c>
      <c r="J24" s="9">
        <v>0</v>
      </c>
      <c r="K24" s="9">
        <v>0</v>
      </c>
      <c r="L24" s="10">
        <v>0.08830314193548387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0.011037892741935484</v>
      </c>
      <c r="S24" s="9">
        <v>0</v>
      </c>
      <c r="T24" s="9">
        <v>0</v>
      </c>
      <c r="U24" s="9">
        <v>0</v>
      </c>
      <c r="V24" s="10">
        <v>1.4790808314838708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0.5390411838709678</v>
      </c>
      <c r="AW24" s="9">
        <v>8.464403454807606</v>
      </c>
      <c r="AX24" s="9">
        <v>0</v>
      </c>
      <c r="AY24" s="9">
        <v>0</v>
      </c>
      <c r="AZ24" s="10">
        <v>0.23381275564516127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0.0014568680645161295</v>
      </c>
      <c r="BG24" s="9">
        <v>0</v>
      </c>
      <c r="BH24" s="9">
        <v>0</v>
      </c>
      <c r="BI24" s="9">
        <v>0</v>
      </c>
      <c r="BJ24" s="10">
        <v>0.025453638258064515</v>
      </c>
      <c r="BK24" s="17">
        <f t="shared" si="2"/>
        <v>15.747395744678572</v>
      </c>
      <c r="BL24" s="16"/>
      <c r="BM24" s="57"/>
    </row>
    <row r="25" spans="1:65" s="12" customFormat="1" ht="15">
      <c r="A25" s="5"/>
      <c r="B25" s="8" t="s">
        <v>162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5.577902244741936</v>
      </c>
      <c r="I25" s="9">
        <v>0</v>
      </c>
      <c r="J25" s="9">
        <v>0</v>
      </c>
      <c r="K25" s="9">
        <v>0</v>
      </c>
      <c r="L25" s="10">
        <v>0.08722918232258065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0.10812317858064516</v>
      </c>
      <c r="S25" s="9">
        <v>0</v>
      </c>
      <c r="T25" s="9">
        <v>0</v>
      </c>
      <c r="U25" s="9">
        <v>0</v>
      </c>
      <c r="V25" s="10">
        <v>0.1781120889354839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15.763765801290326</v>
      </c>
      <c r="AW25" s="9">
        <v>0.07032008805004325</v>
      </c>
      <c r="AX25" s="9">
        <v>0</v>
      </c>
      <c r="AY25" s="9">
        <v>0</v>
      </c>
      <c r="AZ25" s="10">
        <v>5.218513178096774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2.2038590122580644</v>
      </c>
      <c r="BG25" s="9">
        <v>0</v>
      </c>
      <c r="BH25" s="9">
        <v>0</v>
      </c>
      <c r="BI25" s="9">
        <v>0</v>
      </c>
      <c r="BJ25" s="10">
        <v>0.676377748064516</v>
      </c>
      <c r="BK25" s="17">
        <f t="shared" si="2"/>
        <v>29.88420252234037</v>
      </c>
      <c r="BL25" s="16"/>
      <c r="BM25" s="57"/>
    </row>
    <row r="26" spans="1:65" s="12" customFormat="1" ht="15">
      <c r="A26" s="5"/>
      <c r="B26" s="8" t="s">
        <v>163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0.004369830967741934</v>
      </c>
      <c r="I26" s="9">
        <v>28.07549032258065</v>
      </c>
      <c r="J26" s="9">
        <v>0</v>
      </c>
      <c r="K26" s="9">
        <v>0</v>
      </c>
      <c r="L26" s="10">
        <v>0.00701887258064516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</v>
      </c>
      <c r="S26" s="9">
        <v>0</v>
      </c>
      <c r="T26" s="9">
        <v>0</v>
      </c>
      <c r="U26" s="9">
        <v>0</v>
      </c>
      <c r="V26" s="10">
        <v>0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0.000979624741935484</v>
      </c>
      <c r="AW26" s="9">
        <v>0.36152881933007397</v>
      </c>
      <c r="AX26" s="9">
        <v>0</v>
      </c>
      <c r="AY26" s="9">
        <v>0</v>
      </c>
      <c r="AZ26" s="10">
        <v>0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</v>
      </c>
      <c r="BG26" s="9">
        <v>0</v>
      </c>
      <c r="BH26" s="9">
        <v>0</v>
      </c>
      <c r="BI26" s="9">
        <v>0</v>
      </c>
      <c r="BJ26" s="10">
        <v>0</v>
      </c>
      <c r="BK26" s="17">
        <f t="shared" si="2"/>
        <v>28.449387470201046</v>
      </c>
      <c r="BL26" s="16"/>
      <c r="BM26" s="57"/>
    </row>
    <row r="27" spans="1:65" s="12" customFormat="1" ht="15">
      <c r="A27" s="5"/>
      <c r="B27" s="8" t="s">
        <v>149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0.39391320048387096</v>
      </c>
      <c r="I27" s="9">
        <v>0.1366044306774193</v>
      </c>
      <c r="J27" s="9">
        <v>0</v>
      </c>
      <c r="K27" s="9">
        <v>0</v>
      </c>
      <c r="L27" s="10">
        <v>0.0615372857419355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0.007014303322580645</v>
      </c>
      <c r="S27" s="9">
        <v>0</v>
      </c>
      <c r="T27" s="9">
        <v>0</v>
      </c>
      <c r="U27" s="9">
        <v>0</v>
      </c>
      <c r="V27" s="10">
        <v>0.06546757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0.12685924606451612</v>
      </c>
      <c r="AW27" s="9">
        <v>1.1090544355793717</v>
      </c>
      <c r="AX27" s="9">
        <v>0</v>
      </c>
      <c r="AY27" s="9">
        <v>0</v>
      </c>
      <c r="AZ27" s="10">
        <v>1.5917386282903223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0.08665214438709677</v>
      </c>
      <c r="BG27" s="9">
        <v>0</v>
      </c>
      <c r="BH27" s="9">
        <v>0</v>
      </c>
      <c r="BI27" s="9">
        <v>0</v>
      </c>
      <c r="BJ27" s="10">
        <v>0.7607157314516128</v>
      </c>
      <c r="BK27" s="17">
        <f t="shared" si="2"/>
        <v>4.339556975998726</v>
      </c>
      <c r="BL27" s="16"/>
      <c r="BM27" s="57"/>
    </row>
    <row r="28" spans="1:65" s="12" customFormat="1" ht="15">
      <c r="A28" s="5"/>
      <c r="B28" s="8" t="s">
        <v>164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0.1583090049354839</v>
      </c>
      <c r="I28" s="9">
        <v>0</v>
      </c>
      <c r="J28" s="9">
        <v>0</v>
      </c>
      <c r="K28" s="9">
        <v>0</v>
      </c>
      <c r="L28" s="10">
        <v>0.04331432303225808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0.061569940322580646</v>
      </c>
      <c r="S28" s="9">
        <v>0</v>
      </c>
      <c r="T28" s="9">
        <v>0</v>
      </c>
      <c r="U28" s="9">
        <v>0</v>
      </c>
      <c r="V28" s="10">
        <v>0.0076832335483870955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1.6222086653548387</v>
      </c>
      <c r="AW28" s="9">
        <v>1.44382197799586</v>
      </c>
      <c r="AX28" s="9">
        <v>0</v>
      </c>
      <c r="AY28" s="9">
        <v>0</v>
      </c>
      <c r="AZ28" s="10">
        <v>2.4866939696129036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0.17502898577419354</v>
      </c>
      <c r="BG28" s="9">
        <v>0.9735197916129034</v>
      </c>
      <c r="BH28" s="9">
        <v>0</v>
      </c>
      <c r="BI28" s="9">
        <v>0</v>
      </c>
      <c r="BJ28" s="10">
        <v>0.9850026978064516</v>
      </c>
      <c r="BK28" s="17">
        <f t="shared" si="2"/>
        <v>7.95715258999586</v>
      </c>
      <c r="BL28" s="16"/>
      <c r="BM28" s="57"/>
    </row>
    <row r="29" spans="1:65" s="12" customFormat="1" ht="15">
      <c r="A29" s="5"/>
      <c r="B29" s="8" t="s">
        <v>101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0.007800440322580646</v>
      </c>
      <c r="I29" s="9">
        <v>0</v>
      </c>
      <c r="J29" s="9">
        <v>0</v>
      </c>
      <c r="K29" s="9">
        <v>0</v>
      </c>
      <c r="L29" s="10">
        <v>0.0007800440322580643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</v>
      </c>
      <c r="S29" s="9">
        <v>0</v>
      </c>
      <c r="T29" s="9">
        <v>0</v>
      </c>
      <c r="U29" s="9">
        <v>0</v>
      </c>
      <c r="V29" s="10">
        <v>0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0.7038872431935483</v>
      </c>
      <c r="AW29" s="9">
        <v>-1.1833378721348708E-10</v>
      </c>
      <c r="AX29" s="9">
        <v>0</v>
      </c>
      <c r="AY29" s="9">
        <v>0</v>
      </c>
      <c r="AZ29" s="10">
        <v>1.3772259854516131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0.028262742064516132</v>
      </c>
      <c r="BG29" s="9">
        <v>0.040679855</v>
      </c>
      <c r="BH29" s="9">
        <v>0</v>
      </c>
      <c r="BI29" s="9">
        <v>0</v>
      </c>
      <c r="BJ29" s="10">
        <v>0.15577664677419353</v>
      </c>
      <c r="BK29" s="17">
        <f t="shared" si="2"/>
        <v>2.314412956720376</v>
      </c>
      <c r="BL29" s="16"/>
      <c r="BM29" s="57"/>
    </row>
    <row r="30" spans="1:65" s="12" customFormat="1" ht="15">
      <c r="A30" s="5"/>
      <c r="B30" s="8" t="s">
        <v>296</v>
      </c>
      <c r="C30" s="11">
        <v>0</v>
      </c>
      <c r="D30" s="9">
        <v>4.960854838709678</v>
      </c>
      <c r="E30" s="9">
        <v>0</v>
      </c>
      <c r="F30" s="9">
        <v>0</v>
      </c>
      <c r="G30" s="10">
        <v>0</v>
      </c>
      <c r="H30" s="11">
        <v>0.17819391306451618</v>
      </c>
      <c r="I30" s="9">
        <v>0</v>
      </c>
      <c r="J30" s="9">
        <v>0</v>
      </c>
      <c r="K30" s="9">
        <v>0</v>
      </c>
      <c r="L30" s="10">
        <v>0.09352632967741935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0.10184734906451613</v>
      </c>
      <c r="S30" s="9">
        <v>0</v>
      </c>
      <c r="T30" s="9">
        <v>0</v>
      </c>
      <c r="U30" s="9">
        <v>0</v>
      </c>
      <c r="V30" s="10">
        <v>0.004960854838709677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0.0004950332258064519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23.270816312967742</v>
      </c>
      <c r="AW30" s="9">
        <v>2.6841611009538946</v>
      </c>
      <c r="AX30" s="9">
        <v>0</v>
      </c>
      <c r="AY30" s="9">
        <v>0</v>
      </c>
      <c r="AZ30" s="10">
        <v>0.3181929540967742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0.3939454443225806</v>
      </c>
      <c r="BG30" s="9">
        <v>1.4850996774193548</v>
      </c>
      <c r="BH30" s="9">
        <v>0</v>
      </c>
      <c r="BI30" s="9">
        <v>0</v>
      </c>
      <c r="BJ30" s="10">
        <v>0.005445362580645161</v>
      </c>
      <c r="BK30" s="17">
        <f t="shared" si="2"/>
        <v>33.497539170921634</v>
      </c>
      <c r="BL30" s="16"/>
      <c r="BM30" s="57"/>
    </row>
    <row r="31" spans="1:65" s="12" customFormat="1" ht="15">
      <c r="A31" s="5"/>
      <c r="B31" s="8" t="s">
        <v>156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1.5854568630967745</v>
      </c>
      <c r="I31" s="9">
        <v>32.624939612903226</v>
      </c>
      <c r="J31" s="9">
        <v>0</v>
      </c>
      <c r="K31" s="9">
        <v>0</v>
      </c>
      <c r="L31" s="10">
        <v>1.7638624512258065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0.781474770612903</v>
      </c>
      <c r="S31" s="9">
        <v>3.8132347125806465</v>
      </c>
      <c r="T31" s="9">
        <v>6.347264516129033</v>
      </c>
      <c r="U31" s="9">
        <v>0</v>
      </c>
      <c r="V31" s="10">
        <v>0.07162253280645162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0.002486161935483871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12.524575275290324</v>
      </c>
      <c r="AW31" s="9">
        <v>43.09761715057546</v>
      </c>
      <c r="AX31" s="9">
        <v>0</v>
      </c>
      <c r="AY31" s="9">
        <v>0</v>
      </c>
      <c r="AZ31" s="10">
        <v>7.814642173903227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15.299012031612902</v>
      </c>
      <c r="BG31" s="9">
        <v>3.3438878032258064</v>
      </c>
      <c r="BH31" s="9">
        <v>0</v>
      </c>
      <c r="BI31" s="9">
        <v>0</v>
      </c>
      <c r="BJ31" s="10">
        <v>0.2511157447419355</v>
      </c>
      <c r="BK31" s="17">
        <f>SUM(C31:BJ31)</f>
        <v>129.32119180063995</v>
      </c>
      <c r="BL31" s="16"/>
      <c r="BM31" s="57"/>
    </row>
    <row r="32" spans="1:65" s="12" customFormat="1" ht="15">
      <c r="A32" s="5"/>
      <c r="B32" s="8" t="s">
        <v>157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0.3276482658064516</v>
      </c>
      <c r="I32" s="9">
        <v>47.382027096774195</v>
      </c>
      <c r="J32" s="9">
        <v>0</v>
      </c>
      <c r="K32" s="9">
        <v>0</v>
      </c>
      <c r="L32" s="10">
        <v>0.003344613677419355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1.2455589083870966</v>
      </c>
      <c r="S32" s="9">
        <v>18.581187096774194</v>
      </c>
      <c r="T32" s="9">
        <v>0</v>
      </c>
      <c r="U32" s="9">
        <v>0</v>
      </c>
      <c r="V32" s="10">
        <v>0.06689227354838712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0.1379966683870968</v>
      </c>
      <c r="AW32" s="9">
        <v>6.565480257658086</v>
      </c>
      <c r="AX32" s="9">
        <v>0</v>
      </c>
      <c r="AY32" s="9">
        <v>0</v>
      </c>
      <c r="AZ32" s="10">
        <v>0.09116290948387096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0.012158296774193549</v>
      </c>
      <c r="BG32" s="9">
        <v>0</v>
      </c>
      <c r="BH32" s="9">
        <v>0</v>
      </c>
      <c r="BI32" s="9">
        <v>0</v>
      </c>
      <c r="BJ32" s="10">
        <v>0.03646273216129032</v>
      </c>
      <c r="BK32" s="17">
        <f>SUM(C32:BJ32)</f>
        <v>74.44991911943228</v>
      </c>
      <c r="BL32" s="16"/>
      <c r="BM32" s="57"/>
    </row>
    <row r="33" spans="1:65" s="12" customFormat="1" ht="15">
      <c r="A33" s="5"/>
      <c r="B33" s="8" t="s">
        <v>102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0.4328828829032258</v>
      </c>
      <c r="I33" s="9">
        <v>163.2954813469032</v>
      </c>
      <c r="J33" s="9">
        <v>0</v>
      </c>
      <c r="K33" s="9">
        <v>0</v>
      </c>
      <c r="L33" s="10">
        <v>1.4794278139354842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0.3743008589677419</v>
      </c>
      <c r="S33" s="9">
        <v>14.18527963464516</v>
      </c>
      <c r="T33" s="9">
        <v>11.029709780322579</v>
      </c>
      <c r="U33" s="9">
        <v>0</v>
      </c>
      <c r="V33" s="10">
        <v>0.6861988737419354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0.010411211354838714</v>
      </c>
      <c r="AC33" s="9">
        <v>0</v>
      </c>
      <c r="AD33" s="9">
        <v>0</v>
      </c>
      <c r="AE33" s="9">
        <v>0</v>
      </c>
      <c r="AF33" s="10">
        <v>0.06285621774193548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4.025512903225805E-05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1.6296766052580642</v>
      </c>
      <c r="AW33" s="9">
        <v>22.08549381134941</v>
      </c>
      <c r="AX33" s="9">
        <v>0</v>
      </c>
      <c r="AY33" s="9">
        <v>0</v>
      </c>
      <c r="AZ33" s="10">
        <v>3.210045520709677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2.117523765967742</v>
      </c>
      <c r="BG33" s="9">
        <v>7.781821023451615</v>
      </c>
      <c r="BH33" s="9">
        <v>0.436758849483871</v>
      </c>
      <c r="BI33" s="9">
        <v>0</v>
      </c>
      <c r="BJ33" s="10">
        <v>1.1162584294516131</v>
      </c>
      <c r="BK33" s="17">
        <f>SUM(C33:BJ33)</f>
        <v>229.93416688131708</v>
      </c>
      <c r="BL33" s="16"/>
      <c r="BM33" s="57"/>
    </row>
    <row r="34" spans="1:65" s="12" customFormat="1" ht="15">
      <c r="A34" s="5"/>
      <c r="B34" s="8" t="s">
        <v>103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0.07428166645161292</v>
      </c>
      <c r="I34" s="9">
        <v>5.214657420096774</v>
      </c>
      <c r="J34" s="9">
        <v>0</v>
      </c>
      <c r="K34" s="9">
        <v>0</v>
      </c>
      <c r="L34" s="10">
        <v>0.18602522216129036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0.11299117009677422</v>
      </c>
      <c r="S34" s="9">
        <v>0.43037379819354826</v>
      </c>
      <c r="T34" s="9">
        <v>0</v>
      </c>
      <c r="U34" s="9">
        <v>0</v>
      </c>
      <c r="V34" s="10">
        <v>2.0801832888387093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1.931226536064516</v>
      </c>
      <c r="AW34" s="9">
        <v>5.01399031659226</v>
      </c>
      <c r="AX34" s="9">
        <v>0</v>
      </c>
      <c r="AY34" s="9">
        <v>0</v>
      </c>
      <c r="AZ34" s="10">
        <v>6.840078995387096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0.6107406089032258</v>
      </c>
      <c r="BG34" s="9">
        <v>2.6084934014838708</v>
      </c>
      <c r="BH34" s="9">
        <v>0</v>
      </c>
      <c r="BI34" s="9">
        <v>0</v>
      </c>
      <c r="BJ34" s="10">
        <v>1.9088437356129029</v>
      </c>
      <c r="BK34" s="17">
        <f>SUM(C34:BJ34)</f>
        <v>27.011886159882575</v>
      </c>
      <c r="BL34" s="16"/>
      <c r="BM34" s="57"/>
    </row>
    <row r="35" spans="1:65" s="12" customFormat="1" ht="15">
      <c r="A35" s="5"/>
      <c r="B35" s="8" t="s">
        <v>141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0.17956432258064517</v>
      </c>
      <c r="I35" s="9">
        <v>0</v>
      </c>
      <c r="J35" s="9">
        <v>0</v>
      </c>
      <c r="K35" s="9">
        <v>0</v>
      </c>
      <c r="L35" s="10">
        <v>0.09457054322580644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0.03394962803225806</v>
      </c>
      <c r="S35" s="9">
        <v>0</v>
      </c>
      <c r="T35" s="9">
        <v>0</v>
      </c>
      <c r="U35" s="9">
        <v>0</v>
      </c>
      <c r="V35" s="10">
        <v>0.021547718709677418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0.04183306838709677</v>
      </c>
      <c r="AC35" s="9">
        <v>0</v>
      </c>
      <c r="AD35" s="9">
        <v>0</v>
      </c>
      <c r="AE35" s="9">
        <v>0</v>
      </c>
      <c r="AF35" s="10">
        <v>0.2905074193548387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46.666787975999995</v>
      </c>
      <c r="AW35" s="9">
        <v>5.502210523028031</v>
      </c>
      <c r="AX35" s="9">
        <v>0</v>
      </c>
      <c r="AY35" s="9">
        <v>0</v>
      </c>
      <c r="AZ35" s="10">
        <v>14.166229489322582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6.855569745129032</v>
      </c>
      <c r="BG35" s="9">
        <v>0.18592474838709677</v>
      </c>
      <c r="BH35" s="9">
        <v>0</v>
      </c>
      <c r="BI35" s="9">
        <v>0</v>
      </c>
      <c r="BJ35" s="10">
        <v>1.102903009064516</v>
      </c>
      <c r="BK35" s="17">
        <f>SUM(C35:BJ35)</f>
        <v>75.14159819122158</v>
      </c>
      <c r="BL35" s="16"/>
      <c r="BM35" s="57"/>
    </row>
    <row r="36" spans="1:65" s="12" customFormat="1" ht="15">
      <c r="A36" s="5"/>
      <c r="B36" s="8" t="s">
        <v>150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0.281424291</v>
      </c>
      <c r="I36" s="9">
        <v>0</v>
      </c>
      <c r="J36" s="9">
        <v>0</v>
      </c>
      <c r="K36" s="9">
        <v>0</v>
      </c>
      <c r="L36" s="10">
        <v>0.22310726306451617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0.03871197</v>
      </c>
      <c r="S36" s="9">
        <v>0</v>
      </c>
      <c r="T36" s="9">
        <v>0</v>
      </c>
      <c r="U36" s="9">
        <v>0</v>
      </c>
      <c r="V36" s="10">
        <v>0.05223760725806452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</v>
      </c>
      <c r="AC36" s="9">
        <v>0</v>
      </c>
      <c r="AD36" s="9">
        <v>0</v>
      </c>
      <c r="AE36" s="9">
        <v>0</v>
      </c>
      <c r="AF36" s="10">
        <v>0.05192718387096774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23.757400576838705</v>
      </c>
      <c r="AW36" s="9">
        <v>3.567313549281704</v>
      </c>
      <c r="AX36" s="9">
        <v>0</v>
      </c>
      <c r="AY36" s="9">
        <v>0</v>
      </c>
      <c r="AZ36" s="10">
        <v>14.772448178870963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3.955135178935484</v>
      </c>
      <c r="BG36" s="9">
        <v>0.004615749677419355</v>
      </c>
      <c r="BH36" s="9">
        <v>0</v>
      </c>
      <c r="BI36" s="9">
        <v>0</v>
      </c>
      <c r="BJ36" s="10">
        <v>2.396579099225806</v>
      </c>
      <c r="BK36" s="17">
        <f aca="true" t="shared" si="3" ref="BK36:BK99">SUM(C36:BJ36)</f>
        <v>49.100900648023625</v>
      </c>
      <c r="BL36" s="16"/>
      <c r="BM36" s="57"/>
    </row>
    <row r="37" spans="1:65" s="12" customFormat="1" ht="15">
      <c r="A37" s="5"/>
      <c r="B37" s="8" t="s">
        <v>165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0.44061390406451606</v>
      </c>
      <c r="I37" s="9">
        <v>0</v>
      </c>
      <c r="J37" s="9">
        <v>0</v>
      </c>
      <c r="K37" s="9">
        <v>0</v>
      </c>
      <c r="L37" s="10">
        <v>0.3190526568387097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0.04590105229032257</v>
      </c>
      <c r="S37" s="9">
        <v>0</v>
      </c>
      <c r="T37" s="9">
        <v>0</v>
      </c>
      <c r="U37" s="9">
        <v>0</v>
      </c>
      <c r="V37" s="10">
        <v>0.0035896452580645158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0.5894656451612903</v>
      </c>
      <c r="AC37" s="9">
        <v>0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68.13721647419355</v>
      </c>
      <c r="AW37" s="9">
        <v>15.64575006342053</v>
      </c>
      <c r="AX37" s="9">
        <v>0</v>
      </c>
      <c r="AY37" s="9">
        <v>0</v>
      </c>
      <c r="AZ37" s="10">
        <v>17.00978226180645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10.043477215387096</v>
      </c>
      <c r="BG37" s="9">
        <v>0.1768396935483871</v>
      </c>
      <c r="BH37" s="9">
        <v>0</v>
      </c>
      <c r="BI37" s="9">
        <v>0</v>
      </c>
      <c r="BJ37" s="10">
        <v>1.3423162692580641</v>
      </c>
      <c r="BK37" s="17">
        <f t="shared" si="3"/>
        <v>113.75400488122699</v>
      </c>
      <c r="BL37" s="16"/>
      <c r="BM37" s="57"/>
    </row>
    <row r="38" spans="1:65" s="12" customFormat="1" ht="15">
      <c r="A38" s="5"/>
      <c r="B38" s="8" t="s">
        <v>183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0.5862554136451613</v>
      </c>
      <c r="I38" s="9">
        <v>0</v>
      </c>
      <c r="J38" s="9">
        <v>0</v>
      </c>
      <c r="K38" s="9">
        <v>0</v>
      </c>
      <c r="L38" s="10">
        <v>0.14811818080645162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0.03531815483870967</v>
      </c>
      <c r="S38" s="9">
        <v>0</v>
      </c>
      <c r="T38" s="9">
        <v>0</v>
      </c>
      <c r="U38" s="9">
        <v>0</v>
      </c>
      <c r="V38" s="10">
        <v>0.22701145603225809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0.001774339838709677</v>
      </c>
      <c r="AC38" s="9">
        <v>0</v>
      </c>
      <c r="AD38" s="9">
        <v>0</v>
      </c>
      <c r="AE38" s="9">
        <v>0</v>
      </c>
      <c r="AF38" s="10">
        <v>0.0005914466129032257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98.62018259348386</v>
      </c>
      <c r="AW38" s="9">
        <v>4.560559616978145</v>
      </c>
      <c r="AX38" s="9">
        <v>0</v>
      </c>
      <c r="AY38" s="9">
        <v>0</v>
      </c>
      <c r="AZ38" s="10">
        <v>5.468932907806453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17.22837931877419</v>
      </c>
      <c r="BG38" s="9">
        <v>4.330104966838711</v>
      </c>
      <c r="BH38" s="9">
        <v>0</v>
      </c>
      <c r="BI38" s="9">
        <v>0</v>
      </c>
      <c r="BJ38" s="10">
        <v>0.9497666411612904</v>
      </c>
      <c r="BK38" s="17">
        <f t="shared" si="3"/>
        <v>132.15699503681682</v>
      </c>
      <c r="BL38" s="16"/>
      <c r="BM38" s="57"/>
    </row>
    <row r="39" spans="1:65" s="12" customFormat="1" ht="15">
      <c r="A39" s="5"/>
      <c r="B39" s="8" t="s">
        <v>186</v>
      </c>
      <c r="C39" s="11">
        <v>0</v>
      </c>
      <c r="D39" s="9">
        <v>2.3890032258064515</v>
      </c>
      <c r="E39" s="9">
        <v>0</v>
      </c>
      <c r="F39" s="9">
        <v>0</v>
      </c>
      <c r="G39" s="10">
        <v>0</v>
      </c>
      <c r="H39" s="11">
        <v>0.17741932467741933</v>
      </c>
      <c r="I39" s="9">
        <v>0</v>
      </c>
      <c r="J39" s="9">
        <v>0</v>
      </c>
      <c r="K39" s="9">
        <v>0</v>
      </c>
      <c r="L39" s="10">
        <v>0.25347324225806445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0.054349823387096784</v>
      </c>
      <c r="S39" s="9">
        <v>0</v>
      </c>
      <c r="T39" s="9">
        <v>0</v>
      </c>
      <c r="U39" s="9">
        <v>0</v>
      </c>
      <c r="V39" s="10">
        <v>0.05375257258064516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</v>
      </c>
      <c r="AC39" s="9">
        <v>0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15.859215148645164</v>
      </c>
      <c r="AW39" s="9">
        <v>0.058179301470061735</v>
      </c>
      <c r="AX39" s="9">
        <v>0</v>
      </c>
      <c r="AY39" s="9">
        <v>0</v>
      </c>
      <c r="AZ39" s="10">
        <v>2.8531353403870967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2.137901437354839</v>
      </c>
      <c r="BG39" s="9">
        <v>0</v>
      </c>
      <c r="BH39" s="9">
        <v>0</v>
      </c>
      <c r="BI39" s="9">
        <v>0</v>
      </c>
      <c r="BJ39" s="10">
        <v>0.2513822026774194</v>
      </c>
      <c r="BK39" s="17">
        <f t="shared" si="3"/>
        <v>24.08781161924426</v>
      </c>
      <c r="BL39" s="16"/>
      <c r="BM39" s="57"/>
    </row>
    <row r="40" spans="1:65" s="12" customFormat="1" ht="15">
      <c r="A40" s="5"/>
      <c r="B40" s="8" t="s">
        <v>206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0.0789169801935484</v>
      </c>
      <c r="I40" s="9">
        <v>0</v>
      </c>
      <c r="J40" s="9">
        <v>0</v>
      </c>
      <c r="K40" s="9">
        <v>0</v>
      </c>
      <c r="L40" s="10">
        <v>0.024584729032258064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0.059863815193548386</v>
      </c>
      <c r="S40" s="9">
        <v>0</v>
      </c>
      <c r="T40" s="9">
        <v>0</v>
      </c>
      <c r="U40" s="9">
        <v>0</v>
      </c>
      <c r="V40" s="10">
        <v>0.0024584729032258055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0.7190291612903226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33.1834464137742</v>
      </c>
      <c r="AW40" s="9">
        <v>0.9946570068390506</v>
      </c>
      <c r="AX40" s="9">
        <v>0</v>
      </c>
      <c r="AY40" s="9">
        <v>0</v>
      </c>
      <c r="AZ40" s="10">
        <v>6.091233974903226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3.693841914322581</v>
      </c>
      <c r="BG40" s="9">
        <v>0</v>
      </c>
      <c r="BH40" s="9">
        <v>0</v>
      </c>
      <c r="BI40" s="9">
        <v>0</v>
      </c>
      <c r="BJ40" s="10">
        <v>0.22091802454838713</v>
      </c>
      <c r="BK40" s="17">
        <f t="shared" si="3"/>
        <v>45.06895049300035</v>
      </c>
      <c r="BL40" s="16"/>
      <c r="BM40" s="57"/>
    </row>
    <row r="41" spans="1:65" s="12" customFormat="1" ht="15">
      <c r="A41" s="5"/>
      <c r="B41" s="8" t="s">
        <v>207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0.11027170322580646</v>
      </c>
      <c r="I41" s="9">
        <v>0</v>
      </c>
      <c r="J41" s="9">
        <v>0</v>
      </c>
      <c r="K41" s="9">
        <v>0</v>
      </c>
      <c r="L41" s="10">
        <v>0.26343348387096777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0.014933870967741934</v>
      </c>
      <c r="S41" s="9">
        <v>0</v>
      </c>
      <c r="T41" s="9">
        <v>0</v>
      </c>
      <c r="U41" s="9">
        <v>0</v>
      </c>
      <c r="V41" s="10">
        <v>0.047788387096774194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13.069758182870968</v>
      </c>
      <c r="AW41" s="9">
        <v>3.185673254501185</v>
      </c>
      <c r="AX41" s="9">
        <v>0</v>
      </c>
      <c r="AY41" s="9">
        <v>0</v>
      </c>
      <c r="AZ41" s="10">
        <v>5.3032651122903225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2.9696855996451625</v>
      </c>
      <c r="BG41" s="9">
        <v>0.29271564516129034</v>
      </c>
      <c r="BH41" s="9">
        <v>0</v>
      </c>
      <c r="BI41" s="9">
        <v>0</v>
      </c>
      <c r="BJ41" s="10">
        <v>0.20801577887096773</v>
      </c>
      <c r="BK41" s="17">
        <f t="shared" si="3"/>
        <v>25.46554101850119</v>
      </c>
      <c r="BL41" s="16"/>
      <c r="BM41" s="57"/>
    </row>
    <row r="42" spans="1:65" s="12" customFormat="1" ht="15">
      <c r="A42" s="5"/>
      <c r="B42" s="8" t="s">
        <v>216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0.19325348799999997</v>
      </c>
      <c r="I42" s="9">
        <v>0</v>
      </c>
      <c r="J42" s="9">
        <v>0</v>
      </c>
      <c r="K42" s="9">
        <v>0</v>
      </c>
      <c r="L42" s="10">
        <v>0.1226169971612903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0.07855151380645162</v>
      </c>
      <c r="S42" s="9">
        <v>0</v>
      </c>
      <c r="T42" s="9">
        <v>0</v>
      </c>
      <c r="U42" s="9">
        <v>0</v>
      </c>
      <c r="V42" s="10">
        <v>0.0011974316129032252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</v>
      </c>
      <c r="AC42" s="9">
        <v>0.2547222915483872</v>
      </c>
      <c r="AD42" s="9">
        <v>0</v>
      </c>
      <c r="AE42" s="9">
        <v>0</v>
      </c>
      <c r="AF42" s="10">
        <v>0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26.72007457022581</v>
      </c>
      <c r="AW42" s="9">
        <v>2.4082745322829053</v>
      </c>
      <c r="AX42" s="9">
        <v>0</v>
      </c>
      <c r="AY42" s="9">
        <v>0</v>
      </c>
      <c r="AZ42" s="10">
        <v>3.703340473774194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4.655310517903225</v>
      </c>
      <c r="BG42" s="9">
        <v>3.2188644967741937</v>
      </c>
      <c r="BH42" s="9">
        <v>0</v>
      </c>
      <c r="BI42" s="9">
        <v>0</v>
      </c>
      <c r="BJ42" s="10">
        <v>0.8234925545161291</v>
      </c>
      <c r="BK42" s="17">
        <f t="shared" si="3"/>
        <v>42.17969886760549</v>
      </c>
      <c r="BL42" s="16"/>
      <c r="BM42" s="57"/>
    </row>
    <row r="43" spans="1:65" s="12" customFormat="1" ht="15">
      <c r="A43" s="5"/>
      <c r="B43" s="8" t="s">
        <v>217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0.08424447303225806</v>
      </c>
      <c r="I43" s="9">
        <v>0</v>
      </c>
      <c r="J43" s="9">
        <v>0</v>
      </c>
      <c r="K43" s="9">
        <v>0</v>
      </c>
      <c r="L43" s="10">
        <v>0.131881652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0.1217563310967742</v>
      </c>
      <c r="S43" s="9">
        <v>0</v>
      </c>
      <c r="T43" s="9">
        <v>0</v>
      </c>
      <c r="U43" s="9">
        <v>0</v>
      </c>
      <c r="V43" s="10">
        <v>0.03696501999999998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0.05802670967741936</v>
      </c>
      <c r="AC43" s="9">
        <v>0</v>
      </c>
      <c r="AD43" s="9">
        <v>0</v>
      </c>
      <c r="AE43" s="9">
        <v>0</v>
      </c>
      <c r="AF43" s="10">
        <v>0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0.29013354838709676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124.4943147782258</v>
      </c>
      <c r="AW43" s="9">
        <v>3.593967096124959</v>
      </c>
      <c r="AX43" s="9">
        <v>0</v>
      </c>
      <c r="AY43" s="9">
        <v>0</v>
      </c>
      <c r="AZ43" s="10">
        <v>16.95158111941935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9.615880555935485</v>
      </c>
      <c r="BG43" s="9">
        <v>0</v>
      </c>
      <c r="BH43" s="9">
        <v>0</v>
      </c>
      <c r="BI43" s="9">
        <v>0</v>
      </c>
      <c r="BJ43" s="10">
        <v>1.3575367463870969</v>
      </c>
      <c r="BK43" s="17">
        <f t="shared" si="3"/>
        <v>156.73628803028626</v>
      </c>
      <c r="BL43" s="16"/>
      <c r="BM43" s="57"/>
    </row>
    <row r="44" spans="1:65" s="12" customFormat="1" ht="15">
      <c r="A44" s="5"/>
      <c r="B44" s="8" t="s">
        <v>225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0.2516799965483871</v>
      </c>
      <c r="I44" s="9">
        <v>0</v>
      </c>
      <c r="J44" s="9">
        <v>0</v>
      </c>
      <c r="K44" s="9">
        <v>0</v>
      </c>
      <c r="L44" s="10">
        <v>0.37409598000000005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0.027427338322580652</v>
      </c>
      <c r="S44" s="9">
        <v>0</v>
      </c>
      <c r="T44" s="9">
        <v>0</v>
      </c>
      <c r="U44" s="9">
        <v>0</v>
      </c>
      <c r="V44" s="10">
        <v>0.016501926129032257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24.161830293999998</v>
      </c>
      <c r="AW44" s="9">
        <v>2.293761888816256</v>
      </c>
      <c r="AX44" s="9">
        <v>0</v>
      </c>
      <c r="AY44" s="9">
        <v>0</v>
      </c>
      <c r="AZ44" s="10">
        <v>2.2986071904838714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2.4915596738064516</v>
      </c>
      <c r="BG44" s="9">
        <v>0.3466259</v>
      </c>
      <c r="BH44" s="9">
        <v>0</v>
      </c>
      <c r="BI44" s="9">
        <v>0</v>
      </c>
      <c r="BJ44" s="10">
        <v>0.6900099198709678</v>
      </c>
      <c r="BK44" s="17">
        <f t="shared" si="3"/>
        <v>32.95210010797754</v>
      </c>
      <c r="BL44" s="16"/>
      <c r="BM44" s="57"/>
    </row>
    <row r="45" spans="1:65" s="12" customFormat="1" ht="15">
      <c r="A45" s="5"/>
      <c r="B45" s="8" t="s">
        <v>226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0.6111273141935484</v>
      </c>
      <c r="I45" s="9">
        <v>0</v>
      </c>
      <c r="J45" s="9">
        <v>0</v>
      </c>
      <c r="K45" s="9">
        <v>0</v>
      </c>
      <c r="L45" s="10">
        <v>0.15231527325806452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0.04024775048387098</v>
      </c>
      <c r="S45" s="9">
        <v>0</v>
      </c>
      <c r="T45" s="9">
        <v>0</v>
      </c>
      <c r="U45" s="9">
        <v>0</v>
      </c>
      <c r="V45" s="10">
        <v>0.025311616451612902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88.03046440890324</v>
      </c>
      <c r="AW45" s="9">
        <v>1.6253676777629733</v>
      </c>
      <c r="AX45" s="9">
        <v>0</v>
      </c>
      <c r="AY45" s="9">
        <v>0</v>
      </c>
      <c r="AZ45" s="10">
        <v>5.283755233548386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6.387358588645162</v>
      </c>
      <c r="BG45" s="9">
        <v>0</v>
      </c>
      <c r="BH45" s="9">
        <v>0</v>
      </c>
      <c r="BI45" s="9">
        <v>0</v>
      </c>
      <c r="BJ45" s="10">
        <v>0.033140702258064515</v>
      </c>
      <c r="BK45" s="17">
        <f t="shared" si="3"/>
        <v>102.18908856550492</v>
      </c>
      <c r="BL45" s="16"/>
      <c r="BM45" s="57"/>
    </row>
    <row r="46" spans="1:65" s="12" customFormat="1" ht="15">
      <c r="A46" s="5"/>
      <c r="B46" s="8" t="s">
        <v>233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0.5628622027741935</v>
      </c>
      <c r="I46" s="9">
        <v>0</v>
      </c>
      <c r="J46" s="9">
        <v>0</v>
      </c>
      <c r="K46" s="9">
        <v>0</v>
      </c>
      <c r="L46" s="10">
        <v>0.17120438322580642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0.32334257480645157</v>
      </c>
      <c r="S46" s="9">
        <v>0</v>
      </c>
      <c r="T46" s="9">
        <v>0</v>
      </c>
      <c r="U46" s="9">
        <v>0</v>
      </c>
      <c r="V46" s="10">
        <v>0.05614169709677419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62.11568968422581</v>
      </c>
      <c r="AW46" s="9">
        <v>2.3614642941002373</v>
      </c>
      <c r="AX46" s="9">
        <v>0</v>
      </c>
      <c r="AY46" s="9">
        <v>0</v>
      </c>
      <c r="AZ46" s="10">
        <v>5.798870661419354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11.921734225161295</v>
      </c>
      <c r="BG46" s="9">
        <v>3.9398645575483884</v>
      </c>
      <c r="BH46" s="9">
        <v>0</v>
      </c>
      <c r="BI46" s="9">
        <v>0</v>
      </c>
      <c r="BJ46" s="10">
        <v>0.23503757648387097</v>
      </c>
      <c r="BK46" s="17">
        <f t="shared" si="3"/>
        <v>87.4862118568422</v>
      </c>
      <c r="BL46" s="16"/>
      <c r="BM46" s="57"/>
    </row>
    <row r="47" spans="1:65" s="12" customFormat="1" ht="15">
      <c r="A47" s="5"/>
      <c r="B47" s="8" t="s">
        <v>234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0.3298134998709678</v>
      </c>
      <c r="I47" s="9">
        <v>0</v>
      </c>
      <c r="J47" s="9">
        <v>0</v>
      </c>
      <c r="K47" s="9">
        <v>0</v>
      </c>
      <c r="L47" s="10">
        <v>0.22720468454838713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0.15689596338709683</v>
      </c>
      <c r="S47" s="9">
        <v>0</v>
      </c>
      <c r="T47" s="9">
        <v>0</v>
      </c>
      <c r="U47" s="9">
        <v>0</v>
      </c>
      <c r="V47" s="10">
        <v>0.40465081799999986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0.011000190322580646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74.33180201970968</v>
      </c>
      <c r="AW47" s="9">
        <v>8.340635947201639</v>
      </c>
      <c r="AX47" s="9">
        <v>0</v>
      </c>
      <c r="AY47" s="9">
        <v>0</v>
      </c>
      <c r="AZ47" s="10">
        <v>3.503703438419355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16.905475067548384</v>
      </c>
      <c r="BG47" s="9">
        <v>0.19250333064516129</v>
      </c>
      <c r="BH47" s="9">
        <v>0</v>
      </c>
      <c r="BI47" s="9">
        <v>0</v>
      </c>
      <c r="BJ47" s="10">
        <v>0.6986948800645161</v>
      </c>
      <c r="BK47" s="17">
        <f t="shared" si="3"/>
        <v>105.10237983971777</v>
      </c>
      <c r="BL47" s="16"/>
      <c r="BM47" s="57"/>
    </row>
    <row r="48" spans="1:65" s="12" customFormat="1" ht="15">
      <c r="A48" s="5"/>
      <c r="B48" s="8" t="s">
        <v>104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7.6932423173225795</v>
      </c>
      <c r="I48" s="9">
        <v>356.33968575687095</v>
      </c>
      <c r="J48" s="9">
        <v>0.10074778567741936</v>
      </c>
      <c r="K48" s="9">
        <v>0</v>
      </c>
      <c r="L48" s="10">
        <v>8.276715275580646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3.3569704710967754</v>
      </c>
      <c r="S48" s="9">
        <v>162.832184025129</v>
      </c>
      <c r="T48" s="9">
        <v>56.395341765129025</v>
      </c>
      <c r="U48" s="9">
        <v>0</v>
      </c>
      <c r="V48" s="10">
        <v>11.258866434677415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0.0025247006774193554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20.14872334267742</v>
      </c>
      <c r="AW48" s="9">
        <v>270.0398545160112</v>
      </c>
      <c r="AX48" s="9">
        <v>0</v>
      </c>
      <c r="AY48" s="9">
        <v>0</v>
      </c>
      <c r="AZ48" s="10">
        <v>32.937447764935484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6.079889935709677</v>
      </c>
      <c r="BG48" s="9">
        <v>50.28655300538711</v>
      </c>
      <c r="BH48" s="9">
        <v>23.773152090612896</v>
      </c>
      <c r="BI48" s="9">
        <v>0</v>
      </c>
      <c r="BJ48" s="10">
        <v>1.1600267416129033</v>
      </c>
      <c r="BK48" s="17">
        <f t="shared" si="3"/>
        <v>1010.6819259291082</v>
      </c>
      <c r="BL48" s="16"/>
      <c r="BM48" s="57"/>
    </row>
    <row r="49" spans="1:65" s="12" customFormat="1" ht="15">
      <c r="A49" s="5"/>
      <c r="B49" s="8" t="s">
        <v>142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8.208577915903227</v>
      </c>
      <c r="I49" s="9">
        <v>31.77133631225806</v>
      </c>
      <c r="J49" s="9">
        <v>0</v>
      </c>
      <c r="K49" s="9">
        <v>0</v>
      </c>
      <c r="L49" s="10">
        <v>19.026465895225808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3.31319248716129</v>
      </c>
      <c r="S49" s="9">
        <v>2.328309387096774</v>
      </c>
      <c r="T49" s="9">
        <v>0</v>
      </c>
      <c r="U49" s="9">
        <v>0</v>
      </c>
      <c r="V49" s="10">
        <v>3.848855609870968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0.1559827741935484</v>
      </c>
      <c r="AC49" s="9">
        <v>0</v>
      </c>
      <c r="AD49" s="9">
        <v>0</v>
      </c>
      <c r="AE49" s="9">
        <v>0</v>
      </c>
      <c r="AF49" s="10">
        <v>0.7409181774193547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122.74267916296773</v>
      </c>
      <c r="AW49" s="9">
        <v>78.10235583650967</v>
      </c>
      <c r="AX49" s="9">
        <v>0</v>
      </c>
      <c r="AY49" s="9">
        <v>0</v>
      </c>
      <c r="AZ49" s="10">
        <v>21.12900786603226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17.11251721096774</v>
      </c>
      <c r="BG49" s="9">
        <v>1.1438476804516127</v>
      </c>
      <c r="BH49" s="9">
        <v>0.9748923387096774</v>
      </c>
      <c r="BI49" s="9">
        <v>0</v>
      </c>
      <c r="BJ49" s="10">
        <v>4.36107182216129</v>
      </c>
      <c r="BK49" s="17">
        <f t="shared" si="3"/>
        <v>314.960010476929</v>
      </c>
      <c r="BL49" s="16"/>
      <c r="BM49" s="57"/>
    </row>
    <row r="50" spans="1:65" s="12" customFormat="1" ht="15">
      <c r="A50" s="5"/>
      <c r="B50" s="8" t="s">
        <v>151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9.09767205219355</v>
      </c>
      <c r="I50" s="9">
        <v>34.91971563290323</v>
      </c>
      <c r="J50" s="9">
        <v>0.9746796774193548</v>
      </c>
      <c r="K50" s="9">
        <v>0</v>
      </c>
      <c r="L50" s="10">
        <v>1.3683203098064518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1.7109774353870966</v>
      </c>
      <c r="S50" s="9">
        <v>0</v>
      </c>
      <c r="T50" s="9">
        <v>0</v>
      </c>
      <c r="U50" s="9">
        <v>0</v>
      </c>
      <c r="V50" s="10">
        <v>1.969850374451613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0.12803629032258065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37.94161964087097</v>
      </c>
      <c r="AW50" s="9">
        <v>9.225014716431298</v>
      </c>
      <c r="AX50" s="9">
        <v>0</v>
      </c>
      <c r="AY50" s="9">
        <v>0</v>
      </c>
      <c r="AZ50" s="10">
        <v>17.418558360129033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4.491080516129033</v>
      </c>
      <c r="BG50" s="9">
        <v>0.12803629032258065</v>
      </c>
      <c r="BH50" s="9">
        <v>0</v>
      </c>
      <c r="BI50" s="9">
        <v>0</v>
      </c>
      <c r="BJ50" s="10">
        <v>0.42359056148387103</v>
      </c>
      <c r="BK50" s="17">
        <f t="shared" si="3"/>
        <v>119.79715185785065</v>
      </c>
      <c r="BL50" s="16"/>
      <c r="BM50" s="57"/>
    </row>
    <row r="51" spans="1:65" s="12" customFormat="1" ht="15">
      <c r="A51" s="5"/>
      <c r="B51" s="8" t="s">
        <v>152</v>
      </c>
      <c r="C51" s="11">
        <v>0</v>
      </c>
      <c r="D51" s="9">
        <v>0.18843116129032256</v>
      </c>
      <c r="E51" s="9">
        <v>0</v>
      </c>
      <c r="F51" s="9">
        <v>0</v>
      </c>
      <c r="G51" s="10">
        <v>0</v>
      </c>
      <c r="H51" s="11">
        <v>0.0012562077419354834</v>
      </c>
      <c r="I51" s="9">
        <v>74.32432547741936</v>
      </c>
      <c r="J51" s="9">
        <v>0</v>
      </c>
      <c r="K51" s="9">
        <v>0</v>
      </c>
      <c r="L51" s="10">
        <v>0.12888691432258068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0.6287319748387098</v>
      </c>
      <c r="S51" s="9">
        <v>0</v>
      </c>
      <c r="T51" s="9">
        <v>0</v>
      </c>
      <c r="U51" s="9">
        <v>0</v>
      </c>
      <c r="V51" s="10">
        <v>0.0035173816774193537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0.22519405980645163</v>
      </c>
      <c r="AW51" s="9">
        <v>-3.6905589695379604E-11</v>
      </c>
      <c r="AX51" s="9">
        <v>0</v>
      </c>
      <c r="AY51" s="9">
        <v>0</v>
      </c>
      <c r="AZ51" s="10">
        <v>0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0</v>
      </c>
      <c r="BG51" s="9">
        <v>25.09265806451613</v>
      </c>
      <c r="BH51" s="9">
        <v>0</v>
      </c>
      <c r="BI51" s="9">
        <v>0</v>
      </c>
      <c r="BJ51" s="10">
        <v>0.0075277974193548374</v>
      </c>
      <c r="BK51" s="17">
        <f t="shared" si="3"/>
        <v>100.60052903899538</v>
      </c>
      <c r="BL51" s="16"/>
      <c r="BM51" s="57"/>
    </row>
    <row r="52" spans="1:65" s="12" customFormat="1" ht="15">
      <c r="A52" s="5"/>
      <c r="B52" s="8" t="s">
        <v>166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0.02161852612903226</v>
      </c>
      <c r="I52" s="9">
        <v>75.0472185483871</v>
      </c>
      <c r="J52" s="9">
        <v>0</v>
      </c>
      <c r="K52" s="9">
        <v>0</v>
      </c>
      <c r="L52" s="10">
        <v>0.19172556903225807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0.004941380645161289</v>
      </c>
      <c r="S52" s="9">
        <v>24.70690322580645</v>
      </c>
      <c r="T52" s="9">
        <v>0</v>
      </c>
      <c r="U52" s="9">
        <v>0</v>
      </c>
      <c r="V52" s="10">
        <v>0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0.03608652209677419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0.47218296645161295</v>
      </c>
      <c r="AW52" s="9">
        <v>6.1163596774193545</v>
      </c>
      <c r="AX52" s="9">
        <v>0</v>
      </c>
      <c r="AY52" s="9">
        <v>0</v>
      </c>
      <c r="AZ52" s="10">
        <v>0.2581103783870968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0.016514171129032258</v>
      </c>
      <c r="BG52" s="9">
        <v>0</v>
      </c>
      <c r="BH52" s="9">
        <v>0</v>
      </c>
      <c r="BI52" s="9">
        <v>0</v>
      </c>
      <c r="BJ52" s="10">
        <v>0.0018349079032258066</v>
      </c>
      <c r="BK52" s="17">
        <f t="shared" si="3"/>
        <v>106.87349587338711</v>
      </c>
      <c r="BL52" s="16"/>
      <c r="BM52" s="57"/>
    </row>
    <row r="53" spans="1:65" s="12" customFormat="1" ht="15">
      <c r="A53" s="5"/>
      <c r="B53" s="8" t="s">
        <v>167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0.06927039399999999</v>
      </c>
      <c r="I53" s="9">
        <v>93.29898920032258</v>
      </c>
      <c r="J53" s="9">
        <v>3.69114</v>
      </c>
      <c r="K53" s="9">
        <v>0</v>
      </c>
      <c r="L53" s="10">
        <v>0.4762433354193548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0.6656355799999999</v>
      </c>
      <c r="S53" s="9">
        <v>44.29368</v>
      </c>
      <c r="T53" s="9">
        <v>0</v>
      </c>
      <c r="U53" s="9">
        <v>0</v>
      </c>
      <c r="V53" s="10">
        <v>0.05193574867741935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</v>
      </c>
      <c r="AC53" s="9">
        <v>0</v>
      </c>
      <c r="AD53" s="9">
        <v>0</v>
      </c>
      <c r="AE53" s="9">
        <v>0</v>
      </c>
      <c r="AF53" s="10">
        <v>0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3.121730518064516</v>
      </c>
      <c r="AW53" s="9">
        <v>1.7072263873595612</v>
      </c>
      <c r="AX53" s="9">
        <v>0</v>
      </c>
      <c r="AY53" s="9">
        <v>0</v>
      </c>
      <c r="AZ53" s="10">
        <v>0.32339745561290323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0.12554211183870967</v>
      </c>
      <c r="BG53" s="9">
        <v>0</v>
      </c>
      <c r="BH53" s="9">
        <v>0</v>
      </c>
      <c r="BI53" s="9">
        <v>0</v>
      </c>
      <c r="BJ53" s="10">
        <v>0.007316684516129033</v>
      </c>
      <c r="BK53" s="17">
        <f t="shared" si="3"/>
        <v>147.83210741581115</v>
      </c>
      <c r="BL53" s="16"/>
      <c r="BM53" s="57"/>
    </row>
    <row r="54" spans="1:65" s="12" customFormat="1" ht="15">
      <c r="A54" s="5"/>
      <c r="B54" s="8" t="s">
        <v>168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1.5747565396774197</v>
      </c>
      <c r="I54" s="9">
        <v>25.40325806451613</v>
      </c>
      <c r="J54" s="9">
        <v>0</v>
      </c>
      <c r="K54" s="9">
        <v>0</v>
      </c>
      <c r="L54" s="10">
        <v>2.5574814946129036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2.0595206336129035</v>
      </c>
      <c r="S54" s="9">
        <v>3.439846757129032</v>
      </c>
      <c r="T54" s="9">
        <v>2.6673420967741936</v>
      </c>
      <c r="U54" s="9">
        <v>0</v>
      </c>
      <c r="V54" s="10">
        <v>1.7513006109677418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</v>
      </c>
      <c r="AC54" s="9">
        <v>0</v>
      </c>
      <c r="AD54" s="9">
        <v>0</v>
      </c>
      <c r="AE54" s="9">
        <v>0</v>
      </c>
      <c r="AF54" s="10">
        <v>0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44.00226714470968</v>
      </c>
      <c r="AW54" s="9">
        <v>25.068992352872716</v>
      </c>
      <c r="AX54" s="9">
        <v>0</v>
      </c>
      <c r="AY54" s="9">
        <v>0</v>
      </c>
      <c r="AZ54" s="10">
        <v>11.491469534064514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8.195026258709678</v>
      </c>
      <c r="BG54" s="9">
        <v>4.379365967741935</v>
      </c>
      <c r="BH54" s="9">
        <v>0.31281185483870966</v>
      </c>
      <c r="BI54" s="9">
        <v>0</v>
      </c>
      <c r="BJ54" s="10">
        <v>2.4413164924516124</v>
      </c>
      <c r="BK54" s="17">
        <f t="shared" si="3"/>
        <v>135.34475580267917</v>
      </c>
      <c r="BL54" s="16"/>
      <c r="BM54" s="57"/>
    </row>
    <row r="55" spans="1:65" s="12" customFormat="1" ht="15">
      <c r="A55" s="5"/>
      <c r="B55" s="8" t="s">
        <v>184</v>
      </c>
      <c r="C55" s="11">
        <v>0</v>
      </c>
      <c r="D55" s="9">
        <v>3.369042741935484</v>
      </c>
      <c r="E55" s="9">
        <v>0</v>
      </c>
      <c r="F55" s="9">
        <v>0</v>
      </c>
      <c r="G55" s="10">
        <v>0</v>
      </c>
      <c r="H55" s="11">
        <v>0.0036753193548387103</v>
      </c>
      <c r="I55" s="9">
        <v>18.376596774193548</v>
      </c>
      <c r="J55" s="9">
        <v>0</v>
      </c>
      <c r="K55" s="9">
        <v>0</v>
      </c>
      <c r="L55" s="10">
        <v>18.542721209032255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1.225106451612903</v>
      </c>
      <c r="S55" s="9">
        <v>12.251064516129032</v>
      </c>
      <c r="T55" s="9">
        <v>0</v>
      </c>
      <c r="U55" s="9">
        <v>0</v>
      </c>
      <c r="V55" s="10">
        <v>0.0372824394516129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0.35157858783870966</v>
      </c>
      <c r="AW55" s="9">
        <v>1.2220319355548543</v>
      </c>
      <c r="AX55" s="9">
        <v>0</v>
      </c>
      <c r="AY55" s="9">
        <v>0</v>
      </c>
      <c r="AZ55" s="10">
        <v>0.32229870267741934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0.05926854887096773</v>
      </c>
      <c r="BG55" s="9">
        <v>18.330479032258065</v>
      </c>
      <c r="BH55" s="9">
        <v>0</v>
      </c>
      <c r="BI55" s="9">
        <v>0</v>
      </c>
      <c r="BJ55" s="10">
        <v>0.007332191612903224</v>
      </c>
      <c r="BK55" s="17">
        <f t="shared" si="3"/>
        <v>74.09847845052259</v>
      </c>
      <c r="BL55" s="16"/>
      <c r="BM55" s="57"/>
    </row>
    <row r="56" spans="1:65" s="12" customFormat="1" ht="15">
      <c r="A56" s="5"/>
      <c r="B56" s="8" t="s">
        <v>187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1.0929058451612903</v>
      </c>
      <c r="I56" s="9">
        <v>0</v>
      </c>
      <c r="J56" s="9">
        <v>0</v>
      </c>
      <c r="K56" s="9">
        <v>0</v>
      </c>
      <c r="L56" s="10">
        <v>0.6106436479999999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0.8565773995161289</v>
      </c>
      <c r="S56" s="9">
        <v>1.257434193548387</v>
      </c>
      <c r="T56" s="9">
        <v>0</v>
      </c>
      <c r="U56" s="9">
        <v>0</v>
      </c>
      <c r="V56" s="10">
        <v>1.052527603612903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</v>
      </c>
      <c r="AC56" s="9">
        <v>0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26.89718477245161</v>
      </c>
      <c r="AW56" s="9">
        <v>2.532831256975436</v>
      </c>
      <c r="AX56" s="9">
        <v>0</v>
      </c>
      <c r="AY56" s="9">
        <v>0</v>
      </c>
      <c r="AZ56" s="10">
        <v>6.863188882129032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4.191556603161289</v>
      </c>
      <c r="BG56" s="9">
        <v>1.856132419354839</v>
      </c>
      <c r="BH56" s="9">
        <v>0</v>
      </c>
      <c r="BI56" s="9">
        <v>0</v>
      </c>
      <c r="BJ56" s="10">
        <v>3.4809798710322584</v>
      </c>
      <c r="BK56" s="17">
        <f t="shared" si="3"/>
        <v>50.69196249494317</v>
      </c>
      <c r="BL56" s="16"/>
      <c r="BM56" s="57"/>
    </row>
    <row r="57" spans="1:65" s="12" customFormat="1" ht="15">
      <c r="A57" s="5"/>
      <c r="B57" s="8" t="s">
        <v>185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0.757384735516129</v>
      </c>
      <c r="I57" s="9">
        <v>366.32882824748384</v>
      </c>
      <c r="J57" s="9">
        <v>0</v>
      </c>
      <c r="K57" s="9">
        <v>0</v>
      </c>
      <c r="L57" s="10">
        <v>0.024421264516129033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0.03663189677419355</v>
      </c>
      <c r="S57" s="9">
        <v>14.65275870967742</v>
      </c>
      <c r="T57" s="9">
        <v>0</v>
      </c>
      <c r="U57" s="9">
        <v>0</v>
      </c>
      <c r="V57" s="10">
        <v>0.03663189677419355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</v>
      </c>
      <c r="AC57" s="9">
        <v>0</v>
      </c>
      <c r="AD57" s="9">
        <v>0</v>
      </c>
      <c r="AE57" s="9">
        <v>0</v>
      </c>
      <c r="AF57" s="10">
        <v>0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0.040195607419354844</v>
      </c>
      <c r="AW57" s="9">
        <v>-9.242739906767383E-11</v>
      </c>
      <c r="AX57" s="9">
        <v>0</v>
      </c>
      <c r="AY57" s="9">
        <v>0</v>
      </c>
      <c r="AZ57" s="10">
        <v>19.518129438354837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0.0018270727419354843</v>
      </c>
      <c r="BG57" s="9">
        <v>109.62438387096775</v>
      </c>
      <c r="BH57" s="9">
        <v>0</v>
      </c>
      <c r="BI57" s="9">
        <v>0</v>
      </c>
      <c r="BJ57" s="10">
        <v>2.3149015727419355</v>
      </c>
      <c r="BK57" s="17">
        <f t="shared" si="3"/>
        <v>513.3360943128753</v>
      </c>
      <c r="BL57" s="16"/>
      <c r="BM57" s="57"/>
    </row>
    <row r="58" spans="1:65" s="12" customFormat="1" ht="15">
      <c r="A58" s="5"/>
      <c r="B58" s="8" t="s">
        <v>188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</v>
      </c>
      <c r="I58" s="9">
        <v>314.7492064516129</v>
      </c>
      <c r="J58" s="9">
        <v>0</v>
      </c>
      <c r="K58" s="9">
        <v>0</v>
      </c>
      <c r="L58" s="10">
        <v>34.922635029677416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2.4211477419354837</v>
      </c>
      <c r="S58" s="9">
        <v>0</v>
      </c>
      <c r="T58" s="9">
        <v>0</v>
      </c>
      <c r="U58" s="9">
        <v>0</v>
      </c>
      <c r="V58" s="10">
        <v>0.0009926705806451615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0.4556351473870967</v>
      </c>
      <c r="AW58" s="9">
        <v>15.699064193541624</v>
      </c>
      <c r="AX58" s="9">
        <v>0</v>
      </c>
      <c r="AY58" s="9">
        <v>0</v>
      </c>
      <c r="AZ58" s="10">
        <v>0.6430578217741936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0</v>
      </c>
      <c r="BG58" s="9">
        <v>120.76203225806451</v>
      </c>
      <c r="BH58" s="9">
        <v>0</v>
      </c>
      <c r="BI58" s="9">
        <v>0</v>
      </c>
      <c r="BJ58" s="10">
        <v>0</v>
      </c>
      <c r="BK58" s="17">
        <f t="shared" si="3"/>
        <v>489.65377131457393</v>
      </c>
      <c r="BL58" s="16"/>
      <c r="BM58" s="57"/>
    </row>
    <row r="59" spans="1:65" s="12" customFormat="1" ht="15">
      <c r="A59" s="5"/>
      <c r="B59" s="8" t="s">
        <v>189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0.21563922129032262</v>
      </c>
      <c r="I59" s="9">
        <v>175.88450451612903</v>
      </c>
      <c r="J59" s="9">
        <v>0</v>
      </c>
      <c r="K59" s="9">
        <v>0</v>
      </c>
      <c r="L59" s="10">
        <v>0.19600280058064518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0.0006023441935483868</v>
      </c>
      <c r="S59" s="9">
        <v>0</v>
      </c>
      <c r="T59" s="9">
        <v>0</v>
      </c>
      <c r="U59" s="9">
        <v>0</v>
      </c>
      <c r="V59" s="10">
        <v>0.001084219548387097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</v>
      </c>
      <c r="AC59" s="9">
        <v>0</v>
      </c>
      <c r="AD59" s="9">
        <v>0</v>
      </c>
      <c r="AE59" s="9">
        <v>0</v>
      </c>
      <c r="AF59" s="10">
        <v>0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5.550403210387096</v>
      </c>
      <c r="AW59" s="9">
        <v>8.705569598532747E-11</v>
      </c>
      <c r="AX59" s="9">
        <v>0</v>
      </c>
      <c r="AY59" s="9">
        <v>0</v>
      </c>
      <c r="AZ59" s="10">
        <v>0.26875188677419354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0.01923262387096774</v>
      </c>
      <c r="BG59" s="9">
        <v>60.10195161290323</v>
      </c>
      <c r="BH59" s="9">
        <v>0</v>
      </c>
      <c r="BI59" s="9">
        <v>0</v>
      </c>
      <c r="BJ59" s="10">
        <v>0.0007212234193548385</v>
      </c>
      <c r="BK59" s="17">
        <f t="shared" si="3"/>
        <v>242.23889365918384</v>
      </c>
      <c r="BL59" s="16"/>
      <c r="BM59" s="57"/>
    </row>
    <row r="60" spans="1:65" s="12" customFormat="1" ht="15">
      <c r="A60" s="5"/>
      <c r="B60" s="8" t="s">
        <v>192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3.108917407</v>
      </c>
      <c r="I60" s="9">
        <v>0.7419555483870968</v>
      </c>
      <c r="J60" s="9">
        <v>0</v>
      </c>
      <c r="K60" s="9">
        <v>0</v>
      </c>
      <c r="L60" s="10">
        <v>4.504412135225806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0.20354313877419355</v>
      </c>
      <c r="S60" s="9">
        <v>0</v>
      </c>
      <c r="T60" s="9">
        <v>0</v>
      </c>
      <c r="U60" s="9">
        <v>0</v>
      </c>
      <c r="V60" s="10">
        <v>0.2249361904193548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</v>
      </c>
      <c r="AC60" s="9">
        <v>0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71.79338631187098</v>
      </c>
      <c r="AW60" s="9">
        <v>17.50723077095916</v>
      </c>
      <c r="AX60" s="9">
        <v>0</v>
      </c>
      <c r="AY60" s="9">
        <v>0</v>
      </c>
      <c r="AZ60" s="10">
        <v>15.36498195651613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2.0267526013548385</v>
      </c>
      <c r="BG60" s="9">
        <v>0.042673501612903224</v>
      </c>
      <c r="BH60" s="9">
        <v>0</v>
      </c>
      <c r="BI60" s="9">
        <v>0</v>
      </c>
      <c r="BJ60" s="10">
        <v>2.2781740665806454</v>
      </c>
      <c r="BK60" s="17">
        <f t="shared" si="3"/>
        <v>117.7969636287011</v>
      </c>
      <c r="BL60" s="16"/>
      <c r="BM60" s="57"/>
    </row>
    <row r="61" spans="1:65" s="12" customFormat="1" ht="15">
      <c r="A61" s="5"/>
      <c r="B61" s="8" t="s">
        <v>193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1.1526619684193544</v>
      </c>
      <c r="I61" s="9">
        <v>39.750075483870965</v>
      </c>
      <c r="J61" s="9">
        <v>2.409095483870968</v>
      </c>
      <c r="K61" s="9">
        <v>0</v>
      </c>
      <c r="L61" s="10">
        <v>0.013250025161290323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0.030715967419354843</v>
      </c>
      <c r="S61" s="9">
        <v>18.06821612903226</v>
      </c>
      <c r="T61" s="9">
        <v>0</v>
      </c>
      <c r="U61" s="9">
        <v>0</v>
      </c>
      <c r="V61" s="10">
        <v>0.0023488678064516122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0.0018011448387096768</v>
      </c>
      <c r="AC61" s="9">
        <v>0</v>
      </c>
      <c r="AD61" s="9">
        <v>0</v>
      </c>
      <c r="AE61" s="9">
        <v>0</v>
      </c>
      <c r="AF61" s="10">
        <v>0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0.6958302816774193</v>
      </c>
      <c r="AW61" s="9">
        <v>0.6604197744194157</v>
      </c>
      <c r="AX61" s="9">
        <v>0</v>
      </c>
      <c r="AY61" s="9">
        <v>0</v>
      </c>
      <c r="AZ61" s="10">
        <v>2.4969859272258064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0.38844690354838707</v>
      </c>
      <c r="BG61" s="9">
        <v>0</v>
      </c>
      <c r="BH61" s="9">
        <v>0</v>
      </c>
      <c r="BI61" s="9">
        <v>0</v>
      </c>
      <c r="BJ61" s="10">
        <v>7.205339990161291</v>
      </c>
      <c r="BK61" s="17">
        <f t="shared" si="3"/>
        <v>72.87518794745166</v>
      </c>
      <c r="BL61" s="16"/>
      <c r="BM61" s="57"/>
    </row>
    <row r="62" spans="1:65" s="12" customFormat="1" ht="15">
      <c r="A62" s="5"/>
      <c r="B62" s="8" t="s">
        <v>194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0.638914798967742</v>
      </c>
      <c r="I62" s="9">
        <v>292.90673032258064</v>
      </c>
      <c r="J62" s="9">
        <v>0</v>
      </c>
      <c r="K62" s="9">
        <v>0</v>
      </c>
      <c r="L62" s="10">
        <v>1.1400364576129034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0.0018006561290322583</v>
      </c>
      <c r="S62" s="9">
        <v>96.03499354838709</v>
      </c>
      <c r="T62" s="9">
        <v>0</v>
      </c>
      <c r="U62" s="9">
        <v>0</v>
      </c>
      <c r="V62" s="10">
        <v>0.0016205905483870965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</v>
      </c>
      <c r="AC62" s="9">
        <v>0</v>
      </c>
      <c r="AD62" s="9">
        <v>0</v>
      </c>
      <c r="AE62" s="9">
        <v>0</v>
      </c>
      <c r="AF62" s="10">
        <v>0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1.0324924258064516</v>
      </c>
      <c r="AW62" s="9">
        <v>11.867729031977657</v>
      </c>
      <c r="AX62" s="9">
        <v>0</v>
      </c>
      <c r="AY62" s="9">
        <v>0</v>
      </c>
      <c r="AZ62" s="10">
        <v>0.5103123483870968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0.2607162054516129</v>
      </c>
      <c r="BG62" s="9">
        <v>0</v>
      </c>
      <c r="BH62" s="9">
        <v>0</v>
      </c>
      <c r="BI62" s="9">
        <v>0</v>
      </c>
      <c r="BJ62" s="10">
        <v>0.14312481212903225</v>
      </c>
      <c r="BK62" s="17">
        <f t="shared" si="3"/>
        <v>404.53847119797763</v>
      </c>
      <c r="BL62" s="16"/>
      <c r="BM62" s="57"/>
    </row>
    <row r="63" spans="1:65" s="12" customFormat="1" ht="15">
      <c r="A63" s="5"/>
      <c r="B63" s="8" t="s">
        <v>239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0.15525674838709677</v>
      </c>
      <c r="I63" s="9">
        <v>0</v>
      </c>
      <c r="J63" s="9">
        <v>0</v>
      </c>
      <c r="K63" s="9">
        <v>0</v>
      </c>
      <c r="L63" s="10">
        <v>0.011089767741935484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0.01120066541935484</v>
      </c>
      <c r="S63" s="9">
        <v>0</v>
      </c>
      <c r="T63" s="9">
        <v>0</v>
      </c>
      <c r="U63" s="9">
        <v>0</v>
      </c>
      <c r="V63" s="10">
        <v>0.06935337029032258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</v>
      </c>
      <c r="AC63" s="9">
        <v>0</v>
      </c>
      <c r="AD63" s="9">
        <v>0</v>
      </c>
      <c r="AE63" s="9">
        <v>0</v>
      </c>
      <c r="AF63" s="10">
        <v>0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30.364539460967737</v>
      </c>
      <c r="AW63" s="9">
        <v>3.2133284220201395</v>
      </c>
      <c r="AX63" s="9">
        <v>0</v>
      </c>
      <c r="AY63" s="9">
        <v>0</v>
      </c>
      <c r="AZ63" s="10">
        <v>3.292696004516129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5.100942969290323</v>
      </c>
      <c r="BG63" s="9">
        <v>0.5518588779354839</v>
      </c>
      <c r="BH63" s="9">
        <v>0</v>
      </c>
      <c r="BI63" s="9">
        <v>0</v>
      </c>
      <c r="BJ63" s="10">
        <v>0.14119757419354836</v>
      </c>
      <c r="BK63" s="17">
        <f t="shared" si="3"/>
        <v>42.911463860762076</v>
      </c>
      <c r="BL63" s="16"/>
      <c r="BM63" s="57"/>
    </row>
    <row r="64" spans="1:65" s="12" customFormat="1" ht="15">
      <c r="A64" s="5"/>
      <c r="B64" s="8" t="s">
        <v>240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0.1154012975483871</v>
      </c>
      <c r="I64" s="9">
        <v>0</v>
      </c>
      <c r="J64" s="9">
        <v>0</v>
      </c>
      <c r="K64" s="9">
        <v>0</v>
      </c>
      <c r="L64" s="10">
        <v>0.17072928254838715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0.014221051580645162</v>
      </c>
      <c r="S64" s="9">
        <v>0</v>
      </c>
      <c r="T64" s="9">
        <v>0</v>
      </c>
      <c r="U64" s="9">
        <v>0</v>
      </c>
      <c r="V64" s="10">
        <v>0.032619881290322575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43.98306762045161</v>
      </c>
      <c r="AW64" s="9">
        <v>1.0169427956822528</v>
      </c>
      <c r="AX64" s="9">
        <v>0</v>
      </c>
      <c r="AY64" s="9">
        <v>0</v>
      </c>
      <c r="AZ64" s="10">
        <v>2.1613906646774192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2.3931695673870967</v>
      </c>
      <c r="BG64" s="9">
        <v>0</v>
      </c>
      <c r="BH64" s="9">
        <v>0</v>
      </c>
      <c r="BI64" s="9">
        <v>0</v>
      </c>
      <c r="BJ64" s="10">
        <v>0.006525836129032256</v>
      </c>
      <c r="BK64" s="17">
        <f t="shared" si="3"/>
        <v>49.89406799729515</v>
      </c>
      <c r="BL64" s="16"/>
      <c r="BM64" s="57"/>
    </row>
    <row r="65" spans="1:65" s="12" customFormat="1" ht="15">
      <c r="A65" s="5"/>
      <c r="B65" s="8" t="s">
        <v>241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0.06704071193548386</v>
      </c>
      <c r="I65" s="9">
        <v>0</v>
      </c>
      <c r="J65" s="9">
        <v>0</v>
      </c>
      <c r="K65" s="9">
        <v>0</v>
      </c>
      <c r="L65" s="10">
        <v>0.030113368967741937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0.024398423032258063</v>
      </c>
      <c r="S65" s="9">
        <v>0</v>
      </c>
      <c r="T65" s="9">
        <v>0</v>
      </c>
      <c r="U65" s="9">
        <v>0</v>
      </c>
      <c r="V65" s="10">
        <v>0.004396112258064517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</v>
      </c>
      <c r="AC65" s="9">
        <v>0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27.314042698612898</v>
      </c>
      <c r="AW65" s="9">
        <v>0.9331532327599343</v>
      </c>
      <c r="AX65" s="9">
        <v>0</v>
      </c>
      <c r="AY65" s="9">
        <v>0</v>
      </c>
      <c r="AZ65" s="10">
        <v>8.739957867096775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1.016747373935484</v>
      </c>
      <c r="BG65" s="9">
        <v>5.620015659451615</v>
      </c>
      <c r="BH65" s="9">
        <v>0</v>
      </c>
      <c r="BI65" s="9">
        <v>0</v>
      </c>
      <c r="BJ65" s="10">
        <v>0.23925914787096775</v>
      </c>
      <c r="BK65" s="17">
        <f t="shared" si="3"/>
        <v>43.98912459592122</v>
      </c>
      <c r="BL65" s="16"/>
      <c r="BM65" s="57"/>
    </row>
    <row r="66" spans="1:65" s="12" customFormat="1" ht="15">
      <c r="A66" s="5"/>
      <c r="B66" s="8" t="s">
        <v>244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0.21381835038709676</v>
      </c>
      <c r="I66" s="9">
        <v>0</v>
      </c>
      <c r="J66" s="9">
        <v>0</v>
      </c>
      <c r="K66" s="9">
        <v>0</v>
      </c>
      <c r="L66" s="10">
        <v>0.08230030193548388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0.08273228980645161</v>
      </c>
      <c r="S66" s="9">
        <v>0</v>
      </c>
      <c r="T66" s="9">
        <v>0</v>
      </c>
      <c r="U66" s="9">
        <v>0</v>
      </c>
      <c r="V66" s="10">
        <v>0.001732637935483871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45.490255962032265</v>
      </c>
      <c r="AW66" s="9">
        <v>5.369829876892966</v>
      </c>
      <c r="AX66" s="9">
        <v>0</v>
      </c>
      <c r="AY66" s="9">
        <v>0</v>
      </c>
      <c r="AZ66" s="10">
        <v>2.165741251806452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8.083178585064516</v>
      </c>
      <c r="BG66" s="9">
        <v>1.8182607741935484</v>
      </c>
      <c r="BH66" s="9">
        <v>0</v>
      </c>
      <c r="BI66" s="9">
        <v>0</v>
      </c>
      <c r="BJ66" s="10">
        <v>0.07486956129032259</v>
      </c>
      <c r="BK66" s="17">
        <f t="shared" si="3"/>
        <v>63.38271959134458</v>
      </c>
      <c r="BL66" s="16"/>
      <c r="BM66" s="57"/>
    </row>
    <row r="67" spans="1:65" s="12" customFormat="1" ht="15">
      <c r="A67" s="5"/>
      <c r="B67" s="8" t="s">
        <v>254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0.19112140003225803</v>
      </c>
      <c r="I67" s="9">
        <v>0</v>
      </c>
      <c r="J67" s="9">
        <v>0</v>
      </c>
      <c r="K67" s="9">
        <v>0</v>
      </c>
      <c r="L67" s="10">
        <v>0.1593818861935484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0.11801310929032256</v>
      </c>
      <c r="S67" s="9">
        <v>0</v>
      </c>
      <c r="T67" s="9">
        <v>0</v>
      </c>
      <c r="U67" s="9">
        <v>0</v>
      </c>
      <c r="V67" s="10">
        <v>0.010603125806451614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105.31286323806452</v>
      </c>
      <c r="AW67" s="9">
        <v>7.64501400896332</v>
      </c>
      <c r="AX67" s="9">
        <v>0</v>
      </c>
      <c r="AY67" s="9">
        <v>0</v>
      </c>
      <c r="AZ67" s="10">
        <v>9.892900226870967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6.312178770580647</v>
      </c>
      <c r="BG67" s="9">
        <v>0</v>
      </c>
      <c r="BH67" s="9">
        <v>0</v>
      </c>
      <c r="BI67" s="9">
        <v>0</v>
      </c>
      <c r="BJ67" s="10">
        <v>0.16884120119354837</v>
      </c>
      <c r="BK67" s="17">
        <f t="shared" si="3"/>
        <v>129.8109169669956</v>
      </c>
      <c r="BL67" s="16"/>
      <c r="BM67" s="57"/>
    </row>
    <row r="68" spans="1:65" s="12" customFormat="1" ht="15">
      <c r="A68" s="5"/>
      <c r="B68" s="8" t="s">
        <v>260</v>
      </c>
      <c r="C68" s="11">
        <v>0</v>
      </c>
      <c r="D68" s="9">
        <v>2.403782677419355</v>
      </c>
      <c r="E68" s="9">
        <v>0</v>
      </c>
      <c r="F68" s="9">
        <v>0</v>
      </c>
      <c r="G68" s="10">
        <v>0</v>
      </c>
      <c r="H68" s="11">
        <v>0.25469645151612896</v>
      </c>
      <c r="I68" s="9">
        <v>0</v>
      </c>
      <c r="J68" s="9">
        <v>0</v>
      </c>
      <c r="K68" s="9">
        <v>0</v>
      </c>
      <c r="L68" s="10">
        <v>0.3009416140000001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0.03569094703225807</v>
      </c>
      <c r="S68" s="9">
        <v>0</v>
      </c>
      <c r="T68" s="9">
        <v>0</v>
      </c>
      <c r="U68" s="9">
        <v>0</v>
      </c>
      <c r="V68" s="10">
        <v>0.005225614516129032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0.001035147741935484</v>
      </c>
      <c r="AC68" s="9">
        <v>0</v>
      </c>
      <c r="AD68" s="9">
        <v>0</v>
      </c>
      <c r="AE68" s="9">
        <v>0</v>
      </c>
      <c r="AF68" s="10">
        <v>0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8.773796713903225</v>
      </c>
      <c r="AW68" s="9">
        <v>4.037797706149946</v>
      </c>
      <c r="AX68" s="9">
        <v>0</v>
      </c>
      <c r="AY68" s="9">
        <v>0</v>
      </c>
      <c r="AZ68" s="10">
        <v>2.299427733451613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1.9045921281612903</v>
      </c>
      <c r="BG68" s="9">
        <v>0.8312339881612902</v>
      </c>
      <c r="BH68" s="9">
        <v>0</v>
      </c>
      <c r="BI68" s="9">
        <v>0</v>
      </c>
      <c r="BJ68" s="10">
        <v>0.23407847019354838</v>
      </c>
      <c r="BK68" s="17">
        <f t="shared" si="3"/>
        <v>21.08229919224672</v>
      </c>
      <c r="BL68" s="16"/>
      <c r="BM68" s="57"/>
    </row>
    <row r="69" spans="1:65" s="12" customFormat="1" ht="15">
      <c r="A69" s="5"/>
      <c r="B69" s="8" t="s">
        <v>265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0.27294962148387103</v>
      </c>
      <c r="I69" s="9">
        <v>0</v>
      </c>
      <c r="J69" s="9">
        <v>0</v>
      </c>
      <c r="K69" s="9">
        <v>0</v>
      </c>
      <c r="L69" s="10">
        <v>0.21539365222580645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0.0948135324193548</v>
      </c>
      <c r="S69" s="9">
        <v>0</v>
      </c>
      <c r="T69" s="9">
        <v>0</v>
      </c>
      <c r="U69" s="9">
        <v>0</v>
      </c>
      <c r="V69" s="10">
        <v>0.0032361535483870964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0.0005093085483870968</v>
      </c>
      <c r="AC69" s="9">
        <v>0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20.30537962032258</v>
      </c>
      <c r="AW69" s="9">
        <v>5.154202510094508</v>
      </c>
      <c r="AX69" s="9">
        <v>0</v>
      </c>
      <c r="AY69" s="9">
        <v>0</v>
      </c>
      <c r="AZ69" s="10">
        <v>0.6845431776451614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3.7755790162258065</v>
      </c>
      <c r="BG69" s="9">
        <v>0</v>
      </c>
      <c r="BH69" s="9">
        <v>0</v>
      </c>
      <c r="BI69" s="9">
        <v>0</v>
      </c>
      <c r="BJ69" s="10">
        <v>0.3116968316129032</v>
      </c>
      <c r="BK69" s="17">
        <f t="shared" si="3"/>
        <v>30.81830342412676</v>
      </c>
      <c r="BL69" s="16"/>
      <c r="BM69" s="57"/>
    </row>
    <row r="70" spans="1:65" s="12" customFormat="1" ht="15">
      <c r="A70" s="5"/>
      <c r="B70" s="8" t="s">
        <v>268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0.3480937</v>
      </c>
      <c r="I70" s="9">
        <v>0</v>
      </c>
      <c r="J70" s="9">
        <v>0</v>
      </c>
      <c r="K70" s="9">
        <v>0</v>
      </c>
      <c r="L70" s="10">
        <v>0.5477077746129031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0.2684132917419355</v>
      </c>
      <c r="S70" s="9">
        <v>0</v>
      </c>
      <c r="T70" s="9">
        <v>0</v>
      </c>
      <c r="U70" s="9">
        <v>0</v>
      </c>
      <c r="V70" s="10">
        <v>0.0010261329032258068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0.0010189780645161288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0.0005094890322580644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15.602085575870966</v>
      </c>
      <c r="AW70" s="9">
        <v>3.8861683573037515</v>
      </c>
      <c r="AX70" s="9">
        <v>0</v>
      </c>
      <c r="AY70" s="9">
        <v>0</v>
      </c>
      <c r="AZ70" s="10">
        <v>1.1788610324838709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3.306942537935483</v>
      </c>
      <c r="BG70" s="9">
        <v>0.10189780645161291</v>
      </c>
      <c r="BH70" s="9">
        <v>0</v>
      </c>
      <c r="BI70" s="9">
        <v>0</v>
      </c>
      <c r="BJ70" s="10">
        <v>0.07334204690322582</v>
      </c>
      <c r="BK70" s="17">
        <f t="shared" si="3"/>
        <v>25.31606672330375</v>
      </c>
      <c r="BL70" s="16"/>
      <c r="BM70" s="57"/>
    </row>
    <row r="71" spans="1:65" s="12" customFormat="1" ht="15">
      <c r="A71" s="5"/>
      <c r="B71" s="8" t="s">
        <v>270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0.3548116838064517</v>
      </c>
      <c r="I71" s="9">
        <v>0</v>
      </c>
      <c r="J71" s="9">
        <v>0</v>
      </c>
      <c r="K71" s="9">
        <v>0</v>
      </c>
      <c r="L71" s="10">
        <v>0.3747411652903226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0.058751349967741937</v>
      </c>
      <c r="S71" s="9">
        <v>0</v>
      </c>
      <c r="T71" s="9">
        <v>0</v>
      </c>
      <c r="U71" s="9">
        <v>0</v>
      </c>
      <c r="V71" s="10">
        <v>0.0010217448387096777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0.0030490722580645163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21.12560824722581</v>
      </c>
      <c r="AW71" s="9">
        <v>1.2710650310054916E-09</v>
      </c>
      <c r="AX71" s="9">
        <v>0</v>
      </c>
      <c r="AY71" s="9">
        <v>0</v>
      </c>
      <c r="AZ71" s="10">
        <v>1.3346969394516128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1.4982124718709682</v>
      </c>
      <c r="BG71" s="9">
        <v>0.050817870967741936</v>
      </c>
      <c r="BH71" s="9">
        <v>0</v>
      </c>
      <c r="BI71" s="9">
        <v>0</v>
      </c>
      <c r="BJ71" s="10">
        <v>0.09757031225806452</v>
      </c>
      <c r="BK71" s="17">
        <f t="shared" si="3"/>
        <v>24.899280859206552</v>
      </c>
      <c r="BL71" s="16"/>
      <c r="BM71" s="57"/>
    </row>
    <row r="72" spans="1:65" s="12" customFormat="1" ht="15">
      <c r="A72" s="5"/>
      <c r="B72" s="8" t="s">
        <v>302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13.555020894387098</v>
      </c>
      <c r="I72" s="9">
        <v>24.39743600722581</v>
      </c>
      <c r="J72" s="9">
        <v>0</v>
      </c>
      <c r="K72" s="9">
        <v>0</v>
      </c>
      <c r="L72" s="10">
        <v>12.52064919464516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0.04674450890322581</v>
      </c>
      <c r="S72" s="9">
        <v>2.515850806451613</v>
      </c>
      <c r="T72" s="9">
        <v>0</v>
      </c>
      <c r="U72" s="9">
        <v>0</v>
      </c>
      <c r="V72" s="10">
        <v>0.19534183906451613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0.0030179138709677425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107.06341985809678</v>
      </c>
      <c r="AW72" s="9">
        <v>25.533783338953306</v>
      </c>
      <c r="AX72" s="9">
        <v>0</v>
      </c>
      <c r="AY72" s="9">
        <v>0</v>
      </c>
      <c r="AZ72" s="10">
        <v>8.93964938516129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2.550580861</v>
      </c>
      <c r="BG72" s="9">
        <v>3.017913870967742</v>
      </c>
      <c r="BH72" s="9">
        <v>0</v>
      </c>
      <c r="BI72" s="9">
        <v>0</v>
      </c>
      <c r="BJ72" s="10">
        <v>2.047654561451613</v>
      </c>
      <c r="BK72" s="17">
        <f t="shared" si="3"/>
        <v>202.3870630401791</v>
      </c>
      <c r="BL72" s="16"/>
      <c r="BM72" s="57"/>
    </row>
    <row r="73" spans="1:65" s="12" customFormat="1" ht="15">
      <c r="A73" s="5"/>
      <c r="B73" s="8" t="s">
        <v>303</v>
      </c>
      <c r="C73" s="11">
        <v>0</v>
      </c>
      <c r="D73" s="9">
        <v>3.0149448387096776</v>
      </c>
      <c r="E73" s="9">
        <v>0</v>
      </c>
      <c r="F73" s="9">
        <v>0</v>
      </c>
      <c r="G73" s="10">
        <v>0</v>
      </c>
      <c r="H73" s="11">
        <v>1.8850440113225806</v>
      </c>
      <c r="I73" s="9">
        <v>50.249080645161285</v>
      </c>
      <c r="J73" s="9">
        <v>0</v>
      </c>
      <c r="K73" s="9">
        <v>0</v>
      </c>
      <c r="L73" s="10">
        <v>0.9891737631612904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0.09899068887096774</v>
      </c>
      <c r="S73" s="9">
        <v>0</v>
      </c>
      <c r="T73" s="9">
        <v>0.10049816129032259</v>
      </c>
      <c r="U73" s="9">
        <v>0</v>
      </c>
      <c r="V73" s="10">
        <v>0.01136173719354839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1.8087056979999998</v>
      </c>
      <c r="AW73" s="9">
        <v>2.913265161527296</v>
      </c>
      <c r="AX73" s="9">
        <v>0</v>
      </c>
      <c r="AY73" s="9">
        <v>0</v>
      </c>
      <c r="AZ73" s="10">
        <v>0.5973329643225807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0.8654406677419355</v>
      </c>
      <c r="BG73" s="9">
        <v>0</v>
      </c>
      <c r="BH73" s="9">
        <v>0</v>
      </c>
      <c r="BI73" s="9">
        <v>0</v>
      </c>
      <c r="BJ73" s="10">
        <v>0.029132651612903227</v>
      </c>
      <c r="BK73" s="17">
        <f t="shared" si="3"/>
        <v>62.562970988914394</v>
      </c>
      <c r="BL73" s="16"/>
      <c r="BM73" s="57"/>
    </row>
    <row r="74" spans="1:65" s="12" customFormat="1" ht="15">
      <c r="A74" s="5"/>
      <c r="B74" s="8" t="s">
        <v>304</v>
      </c>
      <c r="C74" s="11">
        <v>0</v>
      </c>
      <c r="D74" s="9">
        <v>10.040945161290322</v>
      </c>
      <c r="E74" s="9">
        <v>0</v>
      </c>
      <c r="F74" s="9">
        <v>0</v>
      </c>
      <c r="G74" s="10">
        <v>0</v>
      </c>
      <c r="H74" s="11">
        <v>11.078038172967743</v>
      </c>
      <c r="I74" s="9">
        <v>327.02522280816123</v>
      </c>
      <c r="J74" s="9">
        <v>30.12283548387097</v>
      </c>
      <c r="K74" s="9">
        <v>0</v>
      </c>
      <c r="L74" s="10">
        <v>5.043420759129033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1.1848852792258064</v>
      </c>
      <c r="S74" s="9">
        <v>23.095284048161297</v>
      </c>
      <c r="T74" s="9">
        <v>10.84686227467742</v>
      </c>
      <c r="U74" s="9">
        <v>0</v>
      </c>
      <c r="V74" s="10">
        <v>1.4721649860322576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2.162586325612903</v>
      </c>
      <c r="AW74" s="9">
        <v>141.42155371123275</v>
      </c>
      <c r="AX74" s="9">
        <v>0</v>
      </c>
      <c r="AY74" s="9">
        <v>0</v>
      </c>
      <c r="AZ74" s="10">
        <v>0.11044053225806452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5.630097506774193</v>
      </c>
      <c r="BG74" s="9">
        <v>11.863212982419356</v>
      </c>
      <c r="BH74" s="9">
        <v>1.1044053225806452</v>
      </c>
      <c r="BI74" s="9">
        <v>0</v>
      </c>
      <c r="BJ74" s="10">
        <v>2.0095156846774196</v>
      </c>
      <c r="BK74" s="17">
        <f t="shared" si="3"/>
        <v>584.2114710390715</v>
      </c>
      <c r="BL74" s="16"/>
      <c r="BM74" s="57"/>
    </row>
    <row r="75" spans="1:65" s="12" customFormat="1" ht="15">
      <c r="A75" s="5"/>
      <c r="B75" s="8" t="s">
        <v>308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0.06456565132258063</v>
      </c>
      <c r="I75" s="9">
        <v>13.221162864516131</v>
      </c>
      <c r="J75" s="9">
        <v>0</v>
      </c>
      <c r="K75" s="9">
        <v>0</v>
      </c>
      <c r="L75" s="10">
        <v>5.407258746677419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0.016319227258064516</v>
      </c>
      <c r="S75" s="9">
        <v>0</v>
      </c>
      <c r="T75" s="9">
        <v>0</v>
      </c>
      <c r="U75" s="9">
        <v>0</v>
      </c>
      <c r="V75" s="10">
        <v>0.05035112129032256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1.163643005</v>
      </c>
      <c r="AW75" s="9">
        <v>19.258352855031596</v>
      </c>
      <c r="AX75" s="9">
        <v>0</v>
      </c>
      <c r="AY75" s="9">
        <v>0</v>
      </c>
      <c r="AZ75" s="10">
        <v>39.88693686774193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0.06832920570967743</v>
      </c>
      <c r="BG75" s="9">
        <v>2.5902290322580646</v>
      </c>
      <c r="BH75" s="9">
        <v>0</v>
      </c>
      <c r="BI75" s="9">
        <v>0</v>
      </c>
      <c r="BJ75" s="10">
        <v>2.3778302516129033</v>
      </c>
      <c r="BK75" s="17">
        <f t="shared" si="3"/>
        <v>84.1049788284187</v>
      </c>
      <c r="BL75" s="16"/>
      <c r="BM75" s="57"/>
    </row>
    <row r="76" spans="1:65" s="12" customFormat="1" ht="15">
      <c r="A76" s="5"/>
      <c r="B76" s="8" t="s">
        <v>309</v>
      </c>
      <c r="C76" s="11">
        <v>0</v>
      </c>
      <c r="D76" s="9">
        <v>199.97474817058063</v>
      </c>
      <c r="E76" s="9">
        <v>0</v>
      </c>
      <c r="F76" s="9">
        <v>0</v>
      </c>
      <c r="G76" s="10">
        <v>106.06360060938708</v>
      </c>
      <c r="H76" s="11">
        <v>0.13295245238709677</v>
      </c>
      <c r="I76" s="9">
        <v>284.28225416129027</v>
      </c>
      <c r="J76" s="9">
        <v>0</v>
      </c>
      <c r="K76" s="9">
        <v>0</v>
      </c>
      <c r="L76" s="10">
        <v>3.8353573054193553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0.06001108774193549</v>
      </c>
      <c r="S76" s="9">
        <v>46.22475677419355</v>
      </c>
      <c r="T76" s="9">
        <v>0</v>
      </c>
      <c r="U76" s="9">
        <v>0</v>
      </c>
      <c r="V76" s="10">
        <v>0.484348149516129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0.17147505774193547</v>
      </c>
      <c r="AW76" s="9">
        <v>4.54758690341063</v>
      </c>
      <c r="AX76" s="9">
        <v>0</v>
      </c>
      <c r="AY76" s="9">
        <v>0</v>
      </c>
      <c r="AZ76" s="10">
        <v>3.8356976474516125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0.1539148761290323</v>
      </c>
      <c r="BG76" s="9">
        <v>0.24322703225806452</v>
      </c>
      <c r="BH76" s="9">
        <v>0</v>
      </c>
      <c r="BI76" s="9">
        <v>0</v>
      </c>
      <c r="BJ76" s="10">
        <v>0.012161351612903225</v>
      </c>
      <c r="BK76" s="17">
        <f t="shared" si="3"/>
        <v>650.0220915791205</v>
      </c>
      <c r="BL76" s="16"/>
      <c r="BM76" s="57"/>
    </row>
    <row r="77" spans="1:65" s="12" customFormat="1" ht="15">
      <c r="A77" s="5"/>
      <c r="B77" s="8" t="s">
        <v>310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0.15727517419354836</v>
      </c>
      <c r="I77" s="9">
        <v>89.93809961290322</v>
      </c>
      <c r="J77" s="9">
        <v>0</v>
      </c>
      <c r="K77" s="9">
        <v>0</v>
      </c>
      <c r="L77" s="10">
        <v>2.3971259835161294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0.0372800414516129</v>
      </c>
      <c r="S77" s="9">
        <v>29.125032258064515</v>
      </c>
      <c r="T77" s="9">
        <v>0</v>
      </c>
      <c r="U77" s="9">
        <v>0</v>
      </c>
      <c r="V77" s="10">
        <v>0.09494760677419355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</v>
      </c>
      <c r="AC77" s="9">
        <v>0</v>
      </c>
      <c r="AD77" s="9">
        <v>0</v>
      </c>
      <c r="AE77" s="9">
        <v>0</v>
      </c>
      <c r="AF77" s="10">
        <v>0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0.10854042396774193</v>
      </c>
      <c r="AW77" s="9">
        <v>7.281112903061274</v>
      </c>
      <c r="AX77" s="9">
        <v>0</v>
      </c>
      <c r="AY77" s="9">
        <v>0</v>
      </c>
      <c r="AZ77" s="10">
        <v>5.728797231516128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0.03004187187096774</v>
      </c>
      <c r="BG77" s="9">
        <v>0</v>
      </c>
      <c r="BH77" s="9">
        <v>0</v>
      </c>
      <c r="BI77" s="9">
        <v>0</v>
      </c>
      <c r="BJ77" s="10">
        <v>0.21843338709677418</v>
      </c>
      <c r="BK77" s="17">
        <f t="shared" si="3"/>
        <v>135.11668649441611</v>
      </c>
      <c r="BL77" s="16"/>
      <c r="BM77" s="57"/>
    </row>
    <row r="78" spans="1:65" s="12" customFormat="1" ht="15">
      <c r="A78" s="5"/>
      <c r="B78" s="8" t="s">
        <v>311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0.5573694388387096</v>
      </c>
      <c r="I78" s="9">
        <v>7.025892437032259</v>
      </c>
      <c r="J78" s="9">
        <v>0</v>
      </c>
      <c r="K78" s="9">
        <v>0</v>
      </c>
      <c r="L78" s="10">
        <v>4.424999004580645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0.4986838979354839</v>
      </c>
      <c r="S78" s="9">
        <v>1.7798155403225806</v>
      </c>
      <c r="T78" s="9">
        <v>0</v>
      </c>
      <c r="U78" s="9">
        <v>0</v>
      </c>
      <c r="V78" s="10">
        <v>0.7418009283548387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0.006457329032258065</v>
      </c>
      <c r="AC78" s="9">
        <v>0</v>
      </c>
      <c r="AD78" s="9">
        <v>0</v>
      </c>
      <c r="AE78" s="9">
        <v>0</v>
      </c>
      <c r="AF78" s="10">
        <v>0.11931529719354839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2.925270308483871</v>
      </c>
      <c r="AW78" s="9">
        <v>2.555118654083057</v>
      </c>
      <c r="AX78" s="9">
        <v>0</v>
      </c>
      <c r="AY78" s="9">
        <v>0</v>
      </c>
      <c r="AZ78" s="10">
        <v>7.462229549419356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0.35512655364516127</v>
      </c>
      <c r="BG78" s="9">
        <v>0.7694747710000001</v>
      </c>
      <c r="BH78" s="9">
        <v>0.08233094516129033</v>
      </c>
      <c r="BI78" s="9">
        <v>0</v>
      </c>
      <c r="BJ78" s="10">
        <v>0.9537127683225808</v>
      </c>
      <c r="BK78" s="17">
        <f t="shared" si="3"/>
        <v>30.257597423405635</v>
      </c>
      <c r="BL78" s="16"/>
      <c r="BM78" s="57"/>
    </row>
    <row r="79" spans="1:65" s="12" customFormat="1" ht="15">
      <c r="A79" s="5"/>
      <c r="B79" s="8" t="s">
        <v>312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0.2916440122580646</v>
      </c>
      <c r="I79" s="9">
        <v>21.417995114548383</v>
      </c>
      <c r="J79" s="9">
        <v>0</v>
      </c>
      <c r="K79" s="9">
        <v>0</v>
      </c>
      <c r="L79" s="10">
        <v>1.8591881797741934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0.003033508870967742</v>
      </c>
      <c r="S79" s="9">
        <v>3.2271370967741935</v>
      </c>
      <c r="T79" s="9">
        <v>0</v>
      </c>
      <c r="U79" s="9">
        <v>0</v>
      </c>
      <c r="V79" s="10">
        <v>1.210551902483871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</v>
      </c>
      <c r="AC79" s="9">
        <v>0</v>
      </c>
      <c r="AD79" s="9">
        <v>0</v>
      </c>
      <c r="AE79" s="9">
        <v>0</v>
      </c>
      <c r="AF79" s="10">
        <v>0.012908483870967742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0.39611187232258055</v>
      </c>
      <c r="AW79" s="9">
        <v>1.6758409843945277</v>
      </c>
      <c r="AX79" s="9">
        <v>0</v>
      </c>
      <c r="AY79" s="9">
        <v>0</v>
      </c>
      <c r="AZ79" s="10">
        <v>2.9978421385483873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0.0006454241935483871</v>
      </c>
      <c r="BG79" s="9">
        <v>0</v>
      </c>
      <c r="BH79" s="9">
        <v>0</v>
      </c>
      <c r="BI79" s="9">
        <v>0</v>
      </c>
      <c r="BJ79" s="10">
        <v>0.032335752096774195</v>
      </c>
      <c r="BK79" s="17">
        <f t="shared" si="3"/>
        <v>33.12523447013646</v>
      </c>
      <c r="BL79" s="16"/>
      <c r="BM79" s="50"/>
    </row>
    <row r="80" spans="1:65" s="12" customFormat="1" ht="15">
      <c r="A80" s="5"/>
      <c r="B80" s="8" t="s">
        <v>271</v>
      </c>
      <c r="C80" s="11">
        <v>0</v>
      </c>
      <c r="D80" s="9">
        <v>1.335244258064516</v>
      </c>
      <c r="E80" s="9">
        <v>0</v>
      </c>
      <c r="F80" s="9">
        <v>0</v>
      </c>
      <c r="G80" s="10">
        <v>0</v>
      </c>
      <c r="H80" s="11">
        <v>0.5050304304516128</v>
      </c>
      <c r="I80" s="9">
        <v>1.7152753161290322</v>
      </c>
      <c r="J80" s="9">
        <v>0</v>
      </c>
      <c r="K80" s="9">
        <v>0</v>
      </c>
      <c r="L80" s="10">
        <v>0.6755986571612902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1.0054604942258065</v>
      </c>
      <c r="S80" s="9">
        <v>0</v>
      </c>
      <c r="T80" s="9">
        <v>0.15406664516129032</v>
      </c>
      <c r="U80" s="9">
        <v>0</v>
      </c>
      <c r="V80" s="10">
        <v>2.4137107741935484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0.0051091564516129034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9.10134909764516</v>
      </c>
      <c r="AW80" s="9">
        <v>1.62583576528514</v>
      </c>
      <c r="AX80" s="9">
        <v>0</v>
      </c>
      <c r="AY80" s="9">
        <v>0</v>
      </c>
      <c r="AZ80" s="10">
        <v>1.1229769843870967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0.8224050962258066</v>
      </c>
      <c r="BG80" s="9">
        <v>0</v>
      </c>
      <c r="BH80" s="9">
        <v>0</v>
      </c>
      <c r="BI80" s="9">
        <v>0</v>
      </c>
      <c r="BJ80" s="10">
        <v>0.1052486229032258</v>
      </c>
      <c r="BK80" s="17">
        <f t="shared" si="3"/>
        <v>20.587311298285137</v>
      </c>
      <c r="BL80" s="16"/>
      <c r="BM80" s="57"/>
    </row>
    <row r="81" spans="1:65" s="12" customFormat="1" ht="15">
      <c r="A81" s="5"/>
      <c r="B81" s="8" t="s">
        <v>273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7.013915230967742</v>
      </c>
      <c r="I81" s="9">
        <v>45.123890080645154</v>
      </c>
      <c r="J81" s="9">
        <v>0</v>
      </c>
      <c r="K81" s="9">
        <v>0</v>
      </c>
      <c r="L81" s="10">
        <v>0.6821720764838709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0.1604697459677419</v>
      </c>
      <c r="S81" s="9">
        <v>0</v>
      </c>
      <c r="T81" s="9">
        <v>0</v>
      </c>
      <c r="U81" s="9">
        <v>0</v>
      </c>
      <c r="V81" s="10">
        <v>5.195777516129031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2.5078427102903227</v>
      </c>
      <c r="AW81" s="9">
        <v>3.034035483724141</v>
      </c>
      <c r="AX81" s="9">
        <v>0</v>
      </c>
      <c r="AY81" s="9">
        <v>0</v>
      </c>
      <c r="AZ81" s="10">
        <v>8.707199600967742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0.07595202161290321</v>
      </c>
      <c r="BG81" s="9">
        <v>0</v>
      </c>
      <c r="BH81" s="9">
        <v>0</v>
      </c>
      <c r="BI81" s="9">
        <v>0</v>
      </c>
      <c r="BJ81" s="10">
        <v>0.002022690322580644</v>
      </c>
      <c r="BK81" s="17">
        <f t="shared" si="3"/>
        <v>72.50327715711123</v>
      </c>
      <c r="BL81" s="16"/>
      <c r="BM81" s="57"/>
    </row>
    <row r="82" spans="1:65" s="12" customFormat="1" ht="15">
      <c r="A82" s="5"/>
      <c r="B82" s="8" t="s">
        <v>274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0.6880441587096774</v>
      </c>
      <c r="I82" s="9">
        <v>23.22085935483871</v>
      </c>
      <c r="J82" s="9">
        <v>0</v>
      </c>
      <c r="K82" s="9">
        <v>0</v>
      </c>
      <c r="L82" s="10">
        <v>0.7324666722580645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0.038062017290322575</v>
      </c>
      <c r="S82" s="9">
        <v>0</v>
      </c>
      <c r="T82" s="9">
        <v>0</v>
      </c>
      <c r="U82" s="9">
        <v>0</v>
      </c>
      <c r="V82" s="10">
        <v>0.05048012903225807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0.06111318483870969</v>
      </c>
      <c r="AW82" s="9">
        <v>16.1583301161097</v>
      </c>
      <c r="AX82" s="9">
        <v>0</v>
      </c>
      <c r="AY82" s="9">
        <v>0</v>
      </c>
      <c r="AZ82" s="10">
        <v>3.278567543225806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0.003116681709677419</v>
      </c>
      <c r="BG82" s="9">
        <v>0</v>
      </c>
      <c r="BH82" s="9">
        <v>0</v>
      </c>
      <c r="BI82" s="9">
        <v>0</v>
      </c>
      <c r="BJ82" s="10">
        <v>0</v>
      </c>
      <c r="BK82" s="17">
        <f t="shared" si="3"/>
        <v>44.23103985801292</v>
      </c>
      <c r="BL82" s="16"/>
      <c r="BM82" s="50"/>
    </row>
    <row r="83" spans="1:65" s="12" customFormat="1" ht="15">
      <c r="A83" s="5"/>
      <c r="B83" s="8" t="s">
        <v>292</v>
      </c>
      <c r="C83" s="11">
        <v>0</v>
      </c>
      <c r="D83" s="9">
        <v>5.082191935483871</v>
      </c>
      <c r="E83" s="9">
        <v>0</v>
      </c>
      <c r="F83" s="9">
        <v>0</v>
      </c>
      <c r="G83" s="10">
        <v>0</v>
      </c>
      <c r="H83" s="11">
        <v>0.9812823926774195</v>
      </c>
      <c r="I83" s="9">
        <v>3.4589398312903223</v>
      </c>
      <c r="J83" s="9">
        <v>0</v>
      </c>
      <c r="K83" s="9">
        <v>0</v>
      </c>
      <c r="L83" s="10">
        <v>0.9737313135806452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0.37501494383870965</v>
      </c>
      <c r="S83" s="9">
        <v>0</v>
      </c>
      <c r="T83" s="9">
        <v>0.20328767741935483</v>
      </c>
      <c r="U83" s="9">
        <v>0</v>
      </c>
      <c r="V83" s="10">
        <v>2.1642006138064516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0.10139954838709678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2.6219743122580637</v>
      </c>
      <c r="AW83" s="9">
        <v>0.7097968388631368</v>
      </c>
      <c r="AX83" s="9">
        <v>0</v>
      </c>
      <c r="AY83" s="9">
        <v>0</v>
      </c>
      <c r="AZ83" s="10">
        <v>1.4420987595806452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2.050501667483871</v>
      </c>
      <c r="BG83" s="9">
        <v>0.20279909677419355</v>
      </c>
      <c r="BH83" s="9">
        <v>0</v>
      </c>
      <c r="BI83" s="9">
        <v>0</v>
      </c>
      <c r="BJ83" s="10">
        <v>0.40864018</v>
      </c>
      <c r="BK83" s="17">
        <f t="shared" si="3"/>
        <v>20.77585911144378</v>
      </c>
      <c r="BL83" s="16"/>
      <c r="BM83" s="50"/>
    </row>
    <row r="84" spans="1:65" s="12" customFormat="1" ht="15">
      <c r="A84" s="5"/>
      <c r="B84" s="8" t="s">
        <v>293</v>
      </c>
      <c r="C84" s="11">
        <v>0</v>
      </c>
      <c r="D84" s="9">
        <v>5.049890322580645</v>
      </c>
      <c r="E84" s="9">
        <v>0</v>
      </c>
      <c r="F84" s="9">
        <v>0</v>
      </c>
      <c r="G84" s="10">
        <v>0</v>
      </c>
      <c r="H84" s="11">
        <v>0.06721920458064516</v>
      </c>
      <c r="I84" s="9">
        <v>30.299341935483874</v>
      </c>
      <c r="J84" s="9">
        <v>0</v>
      </c>
      <c r="K84" s="9">
        <v>0</v>
      </c>
      <c r="L84" s="10">
        <v>2.13132415283871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0.07326802522580646</v>
      </c>
      <c r="S84" s="9">
        <v>15.149670967741937</v>
      </c>
      <c r="T84" s="9">
        <v>0</v>
      </c>
      <c r="U84" s="9">
        <v>0</v>
      </c>
      <c r="V84" s="10">
        <v>0.030352736322580644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2.6125362709999997</v>
      </c>
      <c r="AW84" s="9">
        <v>8.276175355086561</v>
      </c>
      <c r="AX84" s="9">
        <v>0</v>
      </c>
      <c r="AY84" s="9">
        <v>0</v>
      </c>
      <c r="AZ84" s="10">
        <v>0.05046448387096774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0.028855637064516125</v>
      </c>
      <c r="BG84" s="9">
        <v>0</v>
      </c>
      <c r="BH84" s="9">
        <v>0</v>
      </c>
      <c r="BI84" s="9">
        <v>0</v>
      </c>
      <c r="BJ84" s="10">
        <v>0</v>
      </c>
      <c r="BK84" s="17">
        <f t="shared" si="3"/>
        <v>63.76909909179624</v>
      </c>
      <c r="BL84" s="16"/>
      <c r="BM84" s="50"/>
    </row>
    <row r="85" spans="1:65" s="12" customFormat="1" ht="15">
      <c r="A85" s="5"/>
      <c r="B85" s="8" t="s">
        <v>294</v>
      </c>
      <c r="C85" s="11">
        <v>0</v>
      </c>
      <c r="D85" s="9">
        <v>10.1086</v>
      </c>
      <c r="E85" s="9">
        <v>0</v>
      </c>
      <c r="F85" s="9">
        <v>0</v>
      </c>
      <c r="G85" s="10">
        <v>0</v>
      </c>
      <c r="H85" s="11">
        <v>1.380834557935484</v>
      </c>
      <c r="I85" s="9">
        <v>117.20921700000002</v>
      </c>
      <c r="J85" s="9">
        <v>0</v>
      </c>
      <c r="K85" s="9">
        <v>0</v>
      </c>
      <c r="L85" s="10">
        <v>1.4635231080000002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0.06621133000000001</v>
      </c>
      <c r="S85" s="9">
        <v>7.58145</v>
      </c>
      <c r="T85" s="9">
        <v>0</v>
      </c>
      <c r="U85" s="9">
        <v>0</v>
      </c>
      <c r="V85" s="10">
        <v>0.353801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2.7033541557741936</v>
      </c>
      <c r="AW85" s="9">
        <v>22.2287486321805</v>
      </c>
      <c r="AX85" s="9">
        <v>0</v>
      </c>
      <c r="AY85" s="9">
        <v>0</v>
      </c>
      <c r="AZ85" s="10">
        <v>2.0555018073870968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0.030306774193548387</v>
      </c>
      <c r="BG85" s="9">
        <v>0</v>
      </c>
      <c r="BH85" s="9">
        <v>0</v>
      </c>
      <c r="BI85" s="9">
        <v>0</v>
      </c>
      <c r="BJ85" s="10">
        <v>0.005556241935483871</v>
      </c>
      <c r="BK85" s="17">
        <f t="shared" si="3"/>
        <v>165.18710460740633</v>
      </c>
      <c r="BL85" s="16"/>
      <c r="BM85" s="50"/>
    </row>
    <row r="86" spans="1:65" s="12" customFormat="1" ht="15">
      <c r="A86" s="5"/>
      <c r="B86" s="8" t="s">
        <v>297</v>
      </c>
      <c r="C86" s="11">
        <v>0</v>
      </c>
      <c r="D86" s="9">
        <v>5.043166129032258</v>
      </c>
      <c r="E86" s="9">
        <v>0</v>
      </c>
      <c r="F86" s="9">
        <v>0</v>
      </c>
      <c r="G86" s="10">
        <v>0</v>
      </c>
      <c r="H86" s="11">
        <v>0.323771265483871</v>
      </c>
      <c r="I86" s="9">
        <v>68.83644180270969</v>
      </c>
      <c r="J86" s="9">
        <v>0</v>
      </c>
      <c r="K86" s="9">
        <v>0</v>
      </c>
      <c r="L86" s="10">
        <v>0.9291882682580647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0.017198205193548387</v>
      </c>
      <c r="S86" s="9">
        <v>5.043166129032258</v>
      </c>
      <c r="T86" s="9">
        <v>0</v>
      </c>
      <c r="U86" s="9">
        <v>0</v>
      </c>
      <c r="V86" s="10">
        <v>0.0958201564516129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0.42086870774193547</v>
      </c>
      <c r="AW86" s="9">
        <v>7.056650322461133</v>
      </c>
      <c r="AX86" s="9">
        <v>0</v>
      </c>
      <c r="AY86" s="9">
        <v>0</v>
      </c>
      <c r="AZ86" s="10">
        <v>0.10610177809677421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0.0040323717741935486</v>
      </c>
      <c r="BG86" s="9">
        <v>0</v>
      </c>
      <c r="BH86" s="9">
        <v>0</v>
      </c>
      <c r="BI86" s="9">
        <v>0</v>
      </c>
      <c r="BJ86" s="10">
        <v>0.0010080929032258064</v>
      </c>
      <c r="BK86" s="17">
        <f t="shared" si="3"/>
        <v>87.87741322913854</v>
      </c>
      <c r="BL86" s="16"/>
      <c r="BM86" s="50"/>
    </row>
    <row r="87" spans="1:65" s="12" customFormat="1" ht="15">
      <c r="A87" s="5"/>
      <c r="B87" s="8" t="s">
        <v>298</v>
      </c>
      <c r="C87" s="11">
        <v>0</v>
      </c>
      <c r="D87" s="9">
        <v>10.084087096774194</v>
      </c>
      <c r="E87" s="9">
        <v>0</v>
      </c>
      <c r="F87" s="9">
        <v>0</v>
      </c>
      <c r="G87" s="10">
        <v>0</v>
      </c>
      <c r="H87" s="11">
        <v>1.59493789783871</v>
      </c>
      <c r="I87" s="9">
        <v>120.74807251780648</v>
      </c>
      <c r="J87" s="9">
        <v>0</v>
      </c>
      <c r="K87" s="9">
        <v>0</v>
      </c>
      <c r="L87" s="10">
        <v>0.6081369122903225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0.30244294867741933</v>
      </c>
      <c r="S87" s="9">
        <v>5.042043548387097</v>
      </c>
      <c r="T87" s="9">
        <v>0</v>
      </c>
      <c r="U87" s="9">
        <v>0</v>
      </c>
      <c r="V87" s="10">
        <v>0.542019681451613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5.3752632860645155</v>
      </c>
      <c r="AW87" s="9">
        <v>4.667510293232565</v>
      </c>
      <c r="AX87" s="9">
        <v>0</v>
      </c>
      <c r="AY87" s="9">
        <v>0</v>
      </c>
      <c r="AZ87" s="10">
        <v>0.159554910483871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0.542557250516129</v>
      </c>
      <c r="BG87" s="9">
        <v>0</v>
      </c>
      <c r="BH87" s="9">
        <v>0</v>
      </c>
      <c r="BI87" s="9">
        <v>0</v>
      </c>
      <c r="BJ87" s="10">
        <v>0.0025198185483870966</v>
      </c>
      <c r="BK87" s="17">
        <f t="shared" si="3"/>
        <v>149.6691461620713</v>
      </c>
      <c r="BL87" s="16"/>
      <c r="BM87" s="50"/>
    </row>
    <row r="88" spans="1:65" s="12" customFormat="1" ht="15">
      <c r="A88" s="5"/>
      <c r="B88" s="8" t="s">
        <v>299</v>
      </c>
      <c r="C88" s="11">
        <v>0</v>
      </c>
      <c r="D88" s="9">
        <v>2.0164851612903227</v>
      </c>
      <c r="E88" s="9">
        <v>0</v>
      </c>
      <c r="F88" s="9">
        <v>0</v>
      </c>
      <c r="G88" s="10">
        <v>0</v>
      </c>
      <c r="H88" s="11">
        <v>1.5374525454193553</v>
      </c>
      <c r="I88" s="9">
        <v>118.97262451612902</v>
      </c>
      <c r="J88" s="9">
        <v>0</v>
      </c>
      <c r="K88" s="9">
        <v>0</v>
      </c>
      <c r="L88" s="10">
        <v>1.309958637516129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0.049021762870967746</v>
      </c>
      <c r="S88" s="9">
        <v>5.041212903225806</v>
      </c>
      <c r="T88" s="9">
        <v>0</v>
      </c>
      <c r="U88" s="9">
        <v>0</v>
      </c>
      <c r="V88" s="10">
        <v>0.01764424677419355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0.0030233729032258065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3.219781311322581</v>
      </c>
      <c r="AW88" s="9">
        <v>52.1531825811718</v>
      </c>
      <c r="AX88" s="9">
        <v>0</v>
      </c>
      <c r="AY88" s="9">
        <v>0</v>
      </c>
      <c r="AZ88" s="10">
        <v>6.566564745709678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0.24489320596774197</v>
      </c>
      <c r="BG88" s="9">
        <v>0</v>
      </c>
      <c r="BH88" s="9">
        <v>0</v>
      </c>
      <c r="BI88" s="9">
        <v>0</v>
      </c>
      <c r="BJ88" s="10">
        <v>0.003527268387096774</v>
      </c>
      <c r="BK88" s="17">
        <f t="shared" si="3"/>
        <v>191.13537225868788</v>
      </c>
      <c r="BL88" s="16"/>
      <c r="BM88" s="50"/>
    </row>
    <row r="89" spans="1:65" s="12" customFormat="1" ht="15">
      <c r="A89" s="5"/>
      <c r="B89" s="8" t="s">
        <v>300</v>
      </c>
      <c r="C89" s="11">
        <v>0</v>
      </c>
      <c r="D89" s="9">
        <v>2.0225812903225804</v>
      </c>
      <c r="E89" s="9">
        <v>0</v>
      </c>
      <c r="F89" s="9">
        <v>0</v>
      </c>
      <c r="G89" s="10">
        <v>0</v>
      </c>
      <c r="H89" s="11">
        <v>15.00510406793548</v>
      </c>
      <c r="I89" s="9">
        <v>50.40272575483871</v>
      </c>
      <c r="J89" s="9">
        <v>1.2641133064516128</v>
      </c>
      <c r="K89" s="9">
        <v>0</v>
      </c>
      <c r="L89" s="10">
        <v>16.81282719867742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8.18739620364516</v>
      </c>
      <c r="S89" s="9">
        <v>1.3955810903225807</v>
      </c>
      <c r="T89" s="9">
        <v>27.66691864193549</v>
      </c>
      <c r="U89" s="9">
        <v>0</v>
      </c>
      <c r="V89" s="10">
        <v>4.419118151999999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0.2010213518709677</v>
      </c>
      <c r="AC89" s="9">
        <v>0</v>
      </c>
      <c r="AD89" s="9">
        <v>0</v>
      </c>
      <c r="AE89" s="9">
        <v>0</v>
      </c>
      <c r="AF89" s="10">
        <v>0.005048122580645162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0.00403849806451613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57.24207868809677</v>
      </c>
      <c r="AW89" s="9">
        <v>15.996006424594508</v>
      </c>
      <c r="AX89" s="9">
        <v>0</v>
      </c>
      <c r="AY89" s="9">
        <v>0</v>
      </c>
      <c r="AZ89" s="10">
        <v>15.700951341032257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17.79774217132258</v>
      </c>
      <c r="BG89" s="9">
        <v>12.661300993000001</v>
      </c>
      <c r="BH89" s="9">
        <v>5.351009935483871</v>
      </c>
      <c r="BI89" s="9">
        <v>0</v>
      </c>
      <c r="BJ89" s="10">
        <v>8.824130970483871</v>
      </c>
      <c r="BK89" s="17">
        <f t="shared" si="3"/>
        <v>260.95969420265897</v>
      </c>
      <c r="BL89" s="16"/>
      <c r="BM89" s="50"/>
    </row>
    <row r="90" spans="1:65" s="12" customFormat="1" ht="15">
      <c r="A90" s="5"/>
      <c r="B90" s="8" t="s">
        <v>305</v>
      </c>
      <c r="C90" s="11">
        <v>0</v>
      </c>
      <c r="D90" s="9">
        <v>2.011442580645161</v>
      </c>
      <c r="E90" s="9">
        <v>0</v>
      </c>
      <c r="F90" s="9">
        <v>0</v>
      </c>
      <c r="G90" s="10">
        <v>0</v>
      </c>
      <c r="H90" s="11">
        <v>3.198143000548387</v>
      </c>
      <c r="I90" s="9">
        <v>104.59501419354838</v>
      </c>
      <c r="J90" s="9">
        <v>0</v>
      </c>
      <c r="K90" s="9">
        <v>0</v>
      </c>
      <c r="L90" s="10">
        <v>1.842481403870968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0.05420837754838709</v>
      </c>
      <c r="S90" s="9">
        <v>5.028606451612903</v>
      </c>
      <c r="T90" s="9">
        <v>0</v>
      </c>
      <c r="U90" s="9">
        <v>0</v>
      </c>
      <c r="V90" s="10">
        <v>0.12118941548387097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4.909803347967743</v>
      </c>
      <c r="AW90" s="9">
        <v>1.722924025671091E-10</v>
      </c>
      <c r="AX90" s="9">
        <v>0</v>
      </c>
      <c r="AY90" s="9">
        <v>0</v>
      </c>
      <c r="AZ90" s="10">
        <v>1.034141488387097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0.0844607535483871</v>
      </c>
      <c r="BG90" s="9">
        <v>0</v>
      </c>
      <c r="BH90" s="9">
        <v>0</v>
      </c>
      <c r="BI90" s="9">
        <v>0</v>
      </c>
      <c r="BJ90" s="10">
        <v>0.06937847612903225</v>
      </c>
      <c r="BK90" s="17">
        <f t="shared" si="3"/>
        <v>122.9488694894626</v>
      </c>
      <c r="BL90" s="16"/>
      <c r="BM90" s="50"/>
    </row>
    <row r="91" spans="1:65" s="12" customFormat="1" ht="15">
      <c r="A91" s="5"/>
      <c r="B91" s="8" t="s">
        <v>105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0.032478983290322574</v>
      </c>
      <c r="I91" s="9">
        <v>0</v>
      </c>
      <c r="J91" s="9">
        <v>0</v>
      </c>
      <c r="K91" s="9">
        <v>0</v>
      </c>
      <c r="L91" s="10">
        <v>3.472884251548387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</v>
      </c>
      <c r="S91" s="9">
        <v>0</v>
      </c>
      <c r="T91" s="9">
        <v>0</v>
      </c>
      <c r="U91" s="9">
        <v>0</v>
      </c>
      <c r="V91" s="10">
        <v>0.02043275177419354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0.03457817932258065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0.2978604486451613</v>
      </c>
      <c r="AW91" s="9">
        <v>0.445561770012651</v>
      </c>
      <c r="AX91" s="9">
        <v>0</v>
      </c>
      <c r="AY91" s="9">
        <v>0</v>
      </c>
      <c r="AZ91" s="10">
        <v>12.115109646548389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0.15492271606451613</v>
      </c>
      <c r="BG91" s="9">
        <v>0</v>
      </c>
      <c r="BH91" s="9">
        <v>0</v>
      </c>
      <c r="BI91" s="9">
        <v>0</v>
      </c>
      <c r="BJ91" s="10">
        <v>2.1342774049032256</v>
      </c>
      <c r="BK91" s="17">
        <f t="shared" si="3"/>
        <v>18.708106152109426</v>
      </c>
      <c r="BL91" s="16"/>
      <c r="BM91" s="50"/>
    </row>
    <row r="92" spans="1:65" s="12" customFormat="1" ht="15">
      <c r="A92" s="5"/>
      <c r="B92" s="8" t="s">
        <v>235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3.082485167903226</v>
      </c>
      <c r="I92" s="9">
        <v>0.14484839032258065</v>
      </c>
      <c r="J92" s="9">
        <v>0</v>
      </c>
      <c r="K92" s="9">
        <v>0</v>
      </c>
      <c r="L92" s="10">
        <v>5.580228528419354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0.454605556451613</v>
      </c>
      <c r="S92" s="9">
        <v>5.571091935483871</v>
      </c>
      <c r="T92" s="9">
        <v>0</v>
      </c>
      <c r="U92" s="9">
        <v>0</v>
      </c>
      <c r="V92" s="10">
        <v>7.732118497580645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16.102708218903228</v>
      </c>
      <c r="AW92" s="9">
        <v>3.7998312251892497</v>
      </c>
      <c r="AX92" s="9">
        <v>0</v>
      </c>
      <c r="AY92" s="9">
        <v>0</v>
      </c>
      <c r="AZ92" s="10">
        <v>7.889540961709678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3.7622585286129033</v>
      </c>
      <c r="BG92" s="9">
        <v>0.44056141935483867</v>
      </c>
      <c r="BH92" s="9">
        <v>0.3854912419354839</v>
      </c>
      <c r="BI92" s="9">
        <v>0</v>
      </c>
      <c r="BJ92" s="10">
        <v>2.3644216161612905</v>
      </c>
      <c r="BK92" s="17">
        <f t="shared" si="3"/>
        <v>57.31019128802795</v>
      </c>
      <c r="BL92" s="16"/>
      <c r="BM92" s="50"/>
    </row>
    <row r="93" spans="1:65" s="12" customFormat="1" ht="15">
      <c r="A93" s="5"/>
      <c r="B93" s="8" t="s">
        <v>257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10.324742193032261</v>
      </c>
      <c r="I93" s="9">
        <v>28.03425258064516</v>
      </c>
      <c r="J93" s="9">
        <v>0</v>
      </c>
      <c r="K93" s="9">
        <v>0</v>
      </c>
      <c r="L93" s="10">
        <v>4.722332364387097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0.04838933387096774</v>
      </c>
      <c r="S93" s="9">
        <v>0</v>
      </c>
      <c r="T93" s="9">
        <v>0</v>
      </c>
      <c r="U93" s="9">
        <v>0</v>
      </c>
      <c r="V93" s="10">
        <v>5.286008225806452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9.49446326432258</v>
      </c>
      <c r="AW93" s="9">
        <v>2.086585161542679</v>
      </c>
      <c r="AX93" s="9">
        <v>0</v>
      </c>
      <c r="AY93" s="9">
        <v>0</v>
      </c>
      <c r="AZ93" s="10">
        <v>5.786100652258064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0.007303050967741936</v>
      </c>
      <c r="BG93" s="9">
        <v>0</v>
      </c>
      <c r="BH93" s="9">
        <v>0</v>
      </c>
      <c r="BI93" s="9">
        <v>0</v>
      </c>
      <c r="BJ93" s="10">
        <v>0.021909144193548388</v>
      </c>
      <c r="BK93" s="17">
        <f t="shared" si="3"/>
        <v>65.81208597102653</v>
      </c>
      <c r="BL93" s="16"/>
      <c r="BM93" s="50"/>
    </row>
    <row r="94" spans="1:65" s="12" customFormat="1" ht="15">
      <c r="A94" s="5"/>
      <c r="B94" s="8" t="s">
        <v>258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1.8905074545161298</v>
      </c>
      <c r="I94" s="9">
        <v>23.11833806451613</v>
      </c>
      <c r="J94" s="9">
        <v>0</v>
      </c>
      <c r="K94" s="9">
        <v>0</v>
      </c>
      <c r="L94" s="10">
        <v>0.2274712058387097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0.3000129780645161</v>
      </c>
      <c r="S94" s="9">
        <v>0</v>
      </c>
      <c r="T94" s="9">
        <v>0</v>
      </c>
      <c r="U94" s="9">
        <v>0</v>
      </c>
      <c r="V94" s="10">
        <v>0.005254167741935484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7.868485279032258</v>
      </c>
      <c r="AW94" s="9">
        <v>2.0851187096962134</v>
      </c>
      <c r="AX94" s="9">
        <v>0</v>
      </c>
      <c r="AY94" s="9">
        <v>0</v>
      </c>
      <c r="AZ94" s="10">
        <v>6.847387012064516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0.05525564580645161</v>
      </c>
      <c r="BG94" s="9">
        <v>0</v>
      </c>
      <c r="BH94" s="9">
        <v>0</v>
      </c>
      <c r="BI94" s="9">
        <v>0</v>
      </c>
      <c r="BJ94" s="10">
        <v>0.7321829846774192</v>
      </c>
      <c r="BK94" s="17">
        <f t="shared" si="3"/>
        <v>43.13001350195428</v>
      </c>
      <c r="BL94" s="16"/>
      <c r="BM94" s="50"/>
    </row>
    <row r="95" spans="1:65" s="12" customFormat="1" ht="15">
      <c r="A95" s="5"/>
      <c r="B95" s="8" t="s">
        <v>261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0.17949001903225809</v>
      </c>
      <c r="I95" s="9">
        <v>23.70524158064516</v>
      </c>
      <c r="J95" s="9">
        <v>0</v>
      </c>
      <c r="K95" s="9">
        <v>0</v>
      </c>
      <c r="L95" s="10">
        <v>0.5090361096129034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0.049189684516129026</v>
      </c>
      <c r="S95" s="9">
        <v>0</v>
      </c>
      <c r="T95" s="9">
        <v>0</v>
      </c>
      <c r="U95" s="9">
        <v>0</v>
      </c>
      <c r="V95" s="10">
        <v>0.003139767096774194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1.3961337249999999</v>
      </c>
      <c r="AW95" s="9">
        <v>12.48638322553521</v>
      </c>
      <c r="AX95" s="9">
        <v>0</v>
      </c>
      <c r="AY95" s="9">
        <v>0</v>
      </c>
      <c r="AZ95" s="10">
        <v>3.1241971362903227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0.004682393709677421</v>
      </c>
      <c r="BG95" s="9">
        <v>0</v>
      </c>
      <c r="BH95" s="9">
        <v>0</v>
      </c>
      <c r="BI95" s="9">
        <v>0</v>
      </c>
      <c r="BJ95" s="10">
        <v>0.5213065000000001</v>
      </c>
      <c r="BK95" s="17">
        <f t="shared" si="3"/>
        <v>41.978800141438434</v>
      </c>
      <c r="BL95" s="16"/>
      <c r="BM95" s="50"/>
    </row>
    <row r="96" spans="1:65" s="12" customFormat="1" ht="15">
      <c r="A96" s="5"/>
      <c r="B96" s="8" t="s">
        <v>262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0.5497531478064516</v>
      </c>
      <c r="I96" s="9">
        <v>0</v>
      </c>
      <c r="J96" s="9">
        <v>0</v>
      </c>
      <c r="K96" s="9">
        <v>0</v>
      </c>
      <c r="L96" s="10">
        <v>0.2933581423548388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0.2805113725806452</v>
      </c>
      <c r="S96" s="9">
        <v>0</v>
      </c>
      <c r="T96" s="9">
        <v>0</v>
      </c>
      <c r="U96" s="9">
        <v>0</v>
      </c>
      <c r="V96" s="10">
        <v>2.947372315709677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22.03633257916129</v>
      </c>
      <c r="AW96" s="9">
        <v>8.123203673200651</v>
      </c>
      <c r="AX96" s="9">
        <v>0</v>
      </c>
      <c r="AY96" s="9">
        <v>0</v>
      </c>
      <c r="AZ96" s="10">
        <v>1.151308450870968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0.7666589958387096</v>
      </c>
      <c r="BG96" s="9">
        <v>0</v>
      </c>
      <c r="BH96" s="9">
        <v>0</v>
      </c>
      <c r="BI96" s="9">
        <v>0</v>
      </c>
      <c r="BJ96" s="10">
        <v>0.07384730612903224</v>
      </c>
      <c r="BK96" s="17">
        <f t="shared" si="3"/>
        <v>36.22234598365227</v>
      </c>
      <c r="BL96" s="16"/>
      <c r="BM96" s="50"/>
    </row>
    <row r="97" spans="1:65" s="12" customFormat="1" ht="15">
      <c r="A97" s="5"/>
      <c r="B97" s="8" t="s">
        <v>263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0.044565085741935496</v>
      </c>
      <c r="I97" s="9">
        <v>57.25484032258065</v>
      </c>
      <c r="J97" s="9">
        <v>0</v>
      </c>
      <c r="K97" s="9">
        <v>0</v>
      </c>
      <c r="L97" s="10">
        <v>0.20841115822580644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0.00780747822580645</v>
      </c>
      <c r="S97" s="9">
        <v>0</v>
      </c>
      <c r="T97" s="9">
        <v>0</v>
      </c>
      <c r="U97" s="9">
        <v>0</v>
      </c>
      <c r="V97" s="10">
        <v>0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0.010391406451612902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0.19818490377419354</v>
      </c>
      <c r="AW97" s="9">
        <v>2.0782812903340204</v>
      </c>
      <c r="AX97" s="9">
        <v>0</v>
      </c>
      <c r="AY97" s="9">
        <v>0</v>
      </c>
      <c r="AZ97" s="10">
        <v>2.6717927047096777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0.015046756451612901</v>
      </c>
      <c r="BG97" s="9">
        <v>0</v>
      </c>
      <c r="BH97" s="9">
        <v>0</v>
      </c>
      <c r="BI97" s="9">
        <v>0</v>
      </c>
      <c r="BJ97" s="10">
        <v>2.079320430967742</v>
      </c>
      <c r="BK97" s="17">
        <f t="shared" si="3"/>
        <v>64.56864153746305</v>
      </c>
      <c r="BL97" s="16"/>
      <c r="BM97" s="50"/>
    </row>
    <row r="98" spans="1:65" s="12" customFormat="1" ht="15">
      <c r="A98" s="5"/>
      <c r="B98" s="8" t="s">
        <v>266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9.795852927677418</v>
      </c>
      <c r="I98" s="9">
        <v>10.518107419354838</v>
      </c>
      <c r="J98" s="9">
        <v>0</v>
      </c>
      <c r="K98" s="9">
        <v>0</v>
      </c>
      <c r="L98" s="10">
        <v>7.546912654161291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6.888538697612903</v>
      </c>
      <c r="S98" s="9">
        <v>0</v>
      </c>
      <c r="T98" s="9">
        <v>0</v>
      </c>
      <c r="U98" s="9">
        <v>0</v>
      </c>
      <c r="V98" s="10">
        <v>13.022145962903226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5.025737103935484</v>
      </c>
      <c r="AW98" s="9">
        <v>0.1244785177903025</v>
      </c>
      <c r="AX98" s="9">
        <v>0</v>
      </c>
      <c r="AY98" s="9">
        <v>0</v>
      </c>
      <c r="AZ98" s="10">
        <v>0.12840640238709677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0.3447017785483871</v>
      </c>
      <c r="BG98" s="9">
        <v>0</v>
      </c>
      <c r="BH98" s="9">
        <v>0</v>
      </c>
      <c r="BI98" s="9">
        <v>0</v>
      </c>
      <c r="BJ98" s="10">
        <v>0.8827601758064515</v>
      </c>
      <c r="BK98" s="17">
        <f t="shared" si="3"/>
        <v>54.27764164017739</v>
      </c>
      <c r="BL98" s="16"/>
      <c r="BM98" s="50"/>
    </row>
    <row r="99" spans="1:65" s="12" customFormat="1" ht="15">
      <c r="A99" s="5"/>
      <c r="B99" s="8" t="s">
        <v>267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0.2998224870967742</v>
      </c>
      <c r="I99" s="9">
        <v>42.647164112903226</v>
      </c>
      <c r="J99" s="9">
        <v>0</v>
      </c>
      <c r="K99" s="9">
        <v>0</v>
      </c>
      <c r="L99" s="10">
        <v>0.3057769615806452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0.0010338706451612904</v>
      </c>
      <c r="S99" s="9">
        <v>0</v>
      </c>
      <c r="T99" s="9">
        <v>0</v>
      </c>
      <c r="U99" s="9">
        <v>0</v>
      </c>
      <c r="V99" s="10">
        <v>0.0005686289032258064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0.4808256676774193</v>
      </c>
      <c r="AW99" s="9">
        <v>4.12725806459775</v>
      </c>
      <c r="AX99" s="9">
        <v>0</v>
      </c>
      <c r="AY99" s="9">
        <v>0</v>
      </c>
      <c r="AZ99" s="10">
        <v>3.175409173387097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0.00216681064516129</v>
      </c>
      <c r="BG99" s="9">
        <v>0</v>
      </c>
      <c r="BH99" s="9">
        <v>0</v>
      </c>
      <c r="BI99" s="9">
        <v>0</v>
      </c>
      <c r="BJ99" s="10">
        <v>0.0010318145161290321</v>
      </c>
      <c r="BK99" s="17">
        <f t="shared" si="3"/>
        <v>51.041057591952594</v>
      </c>
      <c r="BL99" s="16"/>
      <c r="BM99" s="50"/>
    </row>
    <row r="100" spans="1:65" s="12" customFormat="1" ht="15">
      <c r="A100" s="5"/>
      <c r="B100" s="8" t="s">
        <v>269</v>
      </c>
      <c r="C100" s="11">
        <v>0</v>
      </c>
      <c r="D100" s="9">
        <v>0</v>
      </c>
      <c r="E100" s="9">
        <v>0</v>
      </c>
      <c r="F100" s="9">
        <v>0</v>
      </c>
      <c r="G100" s="10">
        <v>0</v>
      </c>
      <c r="H100" s="11">
        <v>1.2533561187096776</v>
      </c>
      <c r="I100" s="9">
        <v>2.676112774193548</v>
      </c>
      <c r="J100" s="9">
        <v>0.3117801290322581</v>
      </c>
      <c r="K100" s="9">
        <v>0</v>
      </c>
      <c r="L100" s="10">
        <v>2.423933838935484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0.13110354419354842</v>
      </c>
      <c r="S100" s="9">
        <v>0</v>
      </c>
      <c r="T100" s="9">
        <v>1.0392670967741935</v>
      </c>
      <c r="U100" s="9">
        <v>0</v>
      </c>
      <c r="V100" s="10">
        <v>0.4039824913870967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6.068254897064516</v>
      </c>
      <c r="AW100" s="9">
        <v>2.0221111358297703</v>
      </c>
      <c r="AX100" s="9">
        <v>0</v>
      </c>
      <c r="AY100" s="9">
        <v>0</v>
      </c>
      <c r="AZ100" s="10">
        <v>4.4857387111290326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0.5632509681612904</v>
      </c>
      <c r="BG100" s="9">
        <v>0.5158446774193549</v>
      </c>
      <c r="BH100" s="9">
        <v>0</v>
      </c>
      <c r="BI100" s="9">
        <v>0</v>
      </c>
      <c r="BJ100" s="10">
        <v>0.14546819903225805</v>
      </c>
      <c r="BK100" s="17">
        <f aca="true" t="shared" si="4" ref="BK100:BK163">SUM(C100:BJ100)</f>
        <v>22.04020458186203</v>
      </c>
      <c r="BL100" s="16"/>
      <c r="BM100" s="50"/>
    </row>
    <row r="101" spans="1:65" s="12" customFormat="1" ht="15">
      <c r="A101" s="5"/>
      <c r="B101" s="8" t="s">
        <v>230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16.66849274354839</v>
      </c>
      <c r="I101" s="9">
        <v>51.29177449741936</v>
      </c>
      <c r="J101" s="9">
        <v>0</v>
      </c>
      <c r="K101" s="9">
        <v>0</v>
      </c>
      <c r="L101" s="10">
        <v>0.010011980709677421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0.08052680241935484</v>
      </c>
      <c r="S101" s="9">
        <v>0</v>
      </c>
      <c r="T101" s="9">
        <v>0</v>
      </c>
      <c r="U101" s="9">
        <v>0</v>
      </c>
      <c r="V101" s="10">
        <v>0.002221429032258064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0.4298017978387097</v>
      </c>
      <c r="AW101" s="9">
        <v>2.901998641391401E-10</v>
      </c>
      <c r="AX101" s="9">
        <v>0</v>
      </c>
      <c r="AY101" s="9">
        <v>0</v>
      </c>
      <c r="AZ101" s="10">
        <v>0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0.11126820829032258</v>
      </c>
      <c r="BG101" s="9">
        <v>0</v>
      </c>
      <c r="BH101" s="9">
        <v>0</v>
      </c>
      <c r="BI101" s="9">
        <v>0</v>
      </c>
      <c r="BJ101" s="10">
        <v>0.029747911935483873</v>
      </c>
      <c r="BK101" s="17">
        <f t="shared" si="4"/>
        <v>68.62384537148377</v>
      </c>
      <c r="BL101" s="16"/>
      <c r="BM101" s="50"/>
    </row>
    <row r="102" spans="1:65" s="12" customFormat="1" ht="15">
      <c r="A102" s="5"/>
      <c r="B102" s="8" t="s">
        <v>232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2.560578462741936</v>
      </c>
      <c r="I102" s="9">
        <v>13.944529838709677</v>
      </c>
      <c r="J102" s="9">
        <v>0</v>
      </c>
      <c r="K102" s="9">
        <v>0</v>
      </c>
      <c r="L102" s="10">
        <v>1.6619204130645162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0.10204547096774196</v>
      </c>
      <c r="S102" s="9">
        <v>0.004534806451612901</v>
      </c>
      <c r="T102" s="9">
        <v>0</v>
      </c>
      <c r="U102" s="9">
        <v>0</v>
      </c>
      <c r="V102" s="10">
        <v>0.17198253467741936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63.132490525645174</v>
      </c>
      <c r="AW102" s="9">
        <v>24.19447430756711</v>
      </c>
      <c r="AX102" s="9">
        <v>0</v>
      </c>
      <c r="AY102" s="9">
        <v>0</v>
      </c>
      <c r="AZ102" s="10">
        <v>9.429922699612906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7.393887678225806</v>
      </c>
      <c r="BG102" s="9">
        <v>0</v>
      </c>
      <c r="BH102" s="9">
        <v>0</v>
      </c>
      <c r="BI102" s="9">
        <v>0</v>
      </c>
      <c r="BJ102" s="10">
        <v>0.5639086180322581</v>
      </c>
      <c r="BK102" s="17">
        <f t="shared" si="4"/>
        <v>123.16027535569616</v>
      </c>
      <c r="BL102" s="16"/>
      <c r="BM102" s="50"/>
    </row>
    <row r="103" spans="1:65" s="12" customFormat="1" ht="15">
      <c r="A103" s="5"/>
      <c r="B103" s="8" t="s">
        <v>236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2.8246698319354837</v>
      </c>
      <c r="I103" s="9">
        <v>8.983048935483872</v>
      </c>
      <c r="J103" s="9">
        <v>0</v>
      </c>
      <c r="K103" s="9">
        <v>0</v>
      </c>
      <c r="L103" s="10">
        <v>0.020239583903225805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0.0016635270967741936</v>
      </c>
      <c r="S103" s="9">
        <v>0</v>
      </c>
      <c r="T103" s="9">
        <v>0</v>
      </c>
      <c r="U103" s="9">
        <v>0</v>
      </c>
      <c r="V103" s="10">
        <v>0.05711444693548388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4.099155369129033</v>
      </c>
      <c r="AC103" s="9">
        <v>9.766857129032259</v>
      </c>
      <c r="AD103" s="9">
        <v>0</v>
      </c>
      <c r="AE103" s="9">
        <v>0</v>
      </c>
      <c r="AF103" s="10">
        <v>3.6098895172580647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0.32921990322580647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0.027654467741935477</v>
      </c>
      <c r="AW103" s="9">
        <v>1.8268053736392176E-11</v>
      </c>
      <c r="AX103" s="9">
        <v>0</v>
      </c>
      <c r="AY103" s="9">
        <v>0</v>
      </c>
      <c r="AZ103" s="10">
        <v>1.6709007488387098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0.24196016796774192</v>
      </c>
      <c r="BG103" s="9">
        <v>0</v>
      </c>
      <c r="BH103" s="9">
        <v>0</v>
      </c>
      <c r="BI103" s="9">
        <v>0</v>
      </c>
      <c r="BJ103" s="10">
        <v>0.0010973996774193545</v>
      </c>
      <c r="BK103" s="17">
        <f t="shared" si="4"/>
        <v>31.633471028244077</v>
      </c>
      <c r="BL103" s="16"/>
      <c r="BM103" s="50"/>
    </row>
    <row r="104" spans="1:65" s="12" customFormat="1" ht="15">
      <c r="A104" s="5"/>
      <c r="B104" s="8" t="s">
        <v>237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14.770165160096777</v>
      </c>
      <c r="I104" s="9">
        <v>4.0773066774193545</v>
      </c>
      <c r="J104" s="9">
        <v>0</v>
      </c>
      <c r="K104" s="9">
        <v>0</v>
      </c>
      <c r="L104" s="10">
        <v>0.12890991522580647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0.002792675806451613</v>
      </c>
      <c r="S104" s="9">
        <v>1.1170703225806453</v>
      </c>
      <c r="T104" s="9">
        <v>0</v>
      </c>
      <c r="U104" s="9">
        <v>0</v>
      </c>
      <c r="V104" s="10">
        <v>0.012287773548387098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261.5208606083872</v>
      </c>
      <c r="AW104" s="9">
        <v>149.3301910433717</v>
      </c>
      <c r="AX104" s="9">
        <v>0</v>
      </c>
      <c r="AY104" s="9">
        <v>0</v>
      </c>
      <c r="AZ104" s="10">
        <v>17.55199461290323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60.12569578545161</v>
      </c>
      <c r="BG104" s="9">
        <v>0</v>
      </c>
      <c r="BH104" s="9">
        <v>0</v>
      </c>
      <c r="BI104" s="9">
        <v>0</v>
      </c>
      <c r="BJ104" s="10">
        <v>0</v>
      </c>
      <c r="BK104" s="17">
        <f t="shared" si="4"/>
        <v>508.63727457479115</v>
      </c>
      <c r="BL104" s="16"/>
      <c r="BM104" s="50"/>
    </row>
    <row r="105" spans="1:65" s="12" customFormat="1" ht="15">
      <c r="A105" s="5"/>
      <c r="B105" s="8" t="s">
        <v>238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5.352835429838709</v>
      </c>
      <c r="I105" s="9">
        <v>36.7919264516129</v>
      </c>
      <c r="J105" s="9">
        <v>0</v>
      </c>
      <c r="K105" s="9">
        <v>0</v>
      </c>
      <c r="L105" s="10">
        <v>0.0893773544516129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0.02597077161290323</v>
      </c>
      <c r="S105" s="9">
        <v>0</v>
      </c>
      <c r="T105" s="9">
        <v>0</v>
      </c>
      <c r="U105" s="9">
        <v>0</v>
      </c>
      <c r="V105" s="10">
        <v>0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0.36479114090322584</v>
      </c>
      <c r="AW105" s="9">
        <v>-7.582912076031789E-11</v>
      </c>
      <c r="AX105" s="9">
        <v>0</v>
      </c>
      <c r="AY105" s="9">
        <v>0</v>
      </c>
      <c r="AZ105" s="10">
        <v>3.8860609215806448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0.07336822709677418</v>
      </c>
      <c r="BG105" s="9">
        <v>0</v>
      </c>
      <c r="BH105" s="9">
        <v>0</v>
      </c>
      <c r="BI105" s="9">
        <v>0</v>
      </c>
      <c r="BJ105" s="10">
        <v>0.28214399096774195</v>
      </c>
      <c r="BK105" s="17">
        <f t="shared" si="4"/>
        <v>46.86647428798869</v>
      </c>
      <c r="BL105" s="16"/>
      <c r="BM105" s="50"/>
    </row>
    <row r="106" spans="1:65" s="12" customFormat="1" ht="15">
      <c r="A106" s="5"/>
      <c r="B106" s="8" t="s">
        <v>242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0.21603128238709676</v>
      </c>
      <c r="I106" s="9">
        <v>0</v>
      </c>
      <c r="J106" s="9">
        <v>0</v>
      </c>
      <c r="K106" s="9">
        <v>0</v>
      </c>
      <c r="L106" s="10">
        <v>0.1932261080322581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0.02140623922580645</v>
      </c>
      <c r="S106" s="9">
        <v>0</v>
      </c>
      <c r="T106" s="9">
        <v>0</v>
      </c>
      <c r="U106" s="9">
        <v>0</v>
      </c>
      <c r="V106" s="10">
        <v>0.009864066774193547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23.01730692483871</v>
      </c>
      <c r="AW106" s="9">
        <v>0.27093790283386754</v>
      </c>
      <c r="AX106" s="9">
        <v>0</v>
      </c>
      <c r="AY106" s="9">
        <v>0</v>
      </c>
      <c r="AZ106" s="10">
        <v>1.5945062856451615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1.48106607816129</v>
      </c>
      <c r="BG106" s="9">
        <v>0</v>
      </c>
      <c r="BH106" s="9">
        <v>0</v>
      </c>
      <c r="BI106" s="9">
        <v>0</v>
      </c>
      <c r="BJ106" s="10">
        <v>0.03359630000000001</v>
      </c>
      <c r="BK106" s="17">
        <f t="shared" si="4"/>
        <v>26.837941187898384</v>
      </c>
      <c r="BL106" s="16"/>
      <c r="BM106" s="50"/>
    </row>
    <row r="107" spans="1:65" s="12" customFormat="1" ht="15">
      <c r="A107" s="5"/>
      <c r="B107" s="8" t="s">
        <v>243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1.4052447624193545</v>
      </c>
      <c r="I107" s="9">
        <v>72.51478322580644</v>
      </c>
      <c r="J107" s="9">
        <v>0</v>
      </c>
      <c r="K107" s="9">
        <v>0</v>
      </c>
      <c r="L107" s="10">
        <v>0.3364321235483871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0.00714483893548387</v>
      </c>
      <c r="S107" s="9">
        <v>0</v>
      </c>
      <c r="T107" s="9">
        <v>0</v>
      </c>
      <c r="U107" s="9">
        <v>0</v>
      </c>
      <c r="V107" s="10">
        <v>0.0010663938709677418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0.048794066451612904</v>
      </c>
      <c r="AW107" s="9">
        <v>35.459933870948525</v>
      </c>
      <c r="AX107" s="9">
        <v>0</v>
      </c>
      <c r="AY107" s="9">
        <v>0</v>
      </c>
      <c r="AZ107" s="10">
        <v>4.314348524612903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0.011718012580645162</v>
      </c>
      <c r="BG107" s="9">
        <v>40.76368741935484</v>
      </c>
      <c r="BH107" s="9">
        <v>0</v>
      </c>
      <c r="BI107" s="9">
        <v>0</v>
      </c>
      <c r="BJ107" s="10">
        <v>0.04314359177419355</v>
      </c>
      <c r="BK107" s="17">
        <f t="shared" si="4"/>
        <v>154.90629683030335</v>
      </c>
      <c r="BL107" s="16"/>
      <c r="BM107" s="50"/>
    </row>
    <row r="108" spans="1:65" s="12" customFormat="1" ht="15">
      <c r="A108" s="5"/>
      <c r="B108" s="8" t="s">
        <v>245</v>
      </c>
      <c r="C108" s="11">
        <v>0</v>
      </c>
      <c r="D108" s="9">
        <v>1.0692074193548387</v>
      </c>
      <c r="E108" s="9">
        <v>0</v>
      </c>
      <c r="F108" s="9">
        <v>0</v>
      </c>
      <c r="G108" s="10">
        <v>0</v>
      </c>
      <c r="H108" s="11">
        <v>0.9089332271935483</v>
      </c>
      <c r="I108" s="9">
        <v>59.87561548387097</v>
      </c>
      <c r="J108" s="9">
        <v>0</v>
      </c>
      <c r="K108" s="9">
        <v>0</v>
      </c>
      <c r="L108" s="10">
        <v>11.023004399032262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0.052722619806451626</v>
      </c>
      <c r="S108" s="9">
        <v>0</v>
      </c>
      <c r="T108" s="9">
        <v>0</v>
      </c>
      <c r="U108" s="9">
        <v>0</v>
      </c>
      <c r="V108" s="10">
        <v>0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0.18212182964516127</v>
      </c>
      <c r="AW108" s="9">
        <v>4.969535893906141E-11</v>
      </c>
      <c r="AX108" s="9">
        <v>0</v>
      </c>
      <c r="AY108" s="9">
        <v>0</v>
      </c>
      <c r="AZ108" s="10">
        <v>0.01921679419354839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0.30266450854838706</v>
      </c>
      <c r="BG108" s="9">
        <v>12.81119612903226</v>
      </c>
      <c r="BH108" s="9">
        <v>0</v>
      </c>
      <c r="BI108" s="9">
        <v>0</v>
      </c>
      <c r="BJ108" s="10">
        <v>0.0005337998387096775</v>
      </c>
      <c r="BK108" s="17">
        <f t="shared" si="4"/>
        <v>86.24521621056583</v>
      </c>
      <c r="BL108" s="16"/>
      <c r="BM108" s="50"/>
    </row>
    <row r="109" spans="1:65" s="12" customFormat="1" ht="15">
      <c r="A109" s="5"/>
      <c r="B109" s="8" t="s">
        <v>246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1.944132555451613</v>
      </c>
      <c r="I109" s="9">
        <v>24.08266676129032</v>
      </c>
      <c r="J109" s="9">
        <v>0</v>
      </c>
      <c r="K109" s="9">
        <v>0</v>
      </c>
      <c r="L109" s="10">
        <v>2.348872880129031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0.15065214467741936</v>
      </c>
      <c r="S109" s="9">
        <v>0.007055649096774192</v>
      </c>
      <c r="T109" s="9">
        <v>0</v>
      </c>
      <c r="U109" s="9">
        <v>0</v>
      </c>
      <c r="V109" s="10">
        <v>6.216297712580645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8.107096469387097</v>
      </c>
      <c r="AW109" s="9">
        <v>11.054161472033087</v>
      </c>
      <c r="AX109" s="9">
        <v>0</v>
      </c>
      <c r="AY109" s="9">
        <v>0</v>
      </c>
      <c r="AZ109" s="10">
        <v>1.8205946868064513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0.09396037196774193</v>
      </c>
      <c r="BG109" s="9">
        <v>0</v>
      </c>
      <c r="BH109" s="9">
        <v>0</v>
      </c>
      <c r="BI109" s="9">
        <v>0</v>
      </c>
      <c r="BJ109" s="10">
        <v>0.2776693063548387</v>
      </c>
      <c r="BK109" s="17">
        <f t="shared" si="4"/>
        <v>56.10316000977502</v>
      </c>
      <c r="BL109" s="16"/>
      <c r="BM109" s="50"/>
    </row>
    <row r="110" spans="1:65" s="12" customFormat="1" ht="15">
      <c r="A110" s="5"/>
      <c r="B110" s="8" t="s">
        <v>247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0.006952211290322582</v>
      </c>
      <c r="I110" s="9">
        <v>94.12224516129031</v>
      </c>
      <c r="J110" s="9">
        <v>0</v>
      </c>
      <c r="K110" s="9">
        <v>0</v>
      </c>
      <c r="L110" s="10">
        <v>0.03369148548387097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0.5644125996774194</v>
      </c>
      <c r="S110" s="9">
        <v>0</v>
      </c>
      <c r="T110" s="9">
        <v>0</v>
      </c>
      <c r="U110" s="9">
        <v>0</v>
      </c>
      <c r="V110" s="10">
        <v>3.8435032725806453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0.024551725548387103</v>
      </c>
      <c r="AW110" s="9">
        <v>-1.6143530956469476E-11</v>
      </c>
      <c r="AX110" s="9">
        <v>0</v>
      </c>
      <c r="AY110" s="9">
        <v>0</v>
      </c>
      <c r="AZ110" s="10">
        <v>3.223014687096774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</v>
      </c>
      <c r="BG110" s="9">
        <v>16.018959677419357</v>
      </c>
      <c r="BH110" s="9">
        <v>0</v>
      </c>
      <c r="BI110" s="9">
        <v>0</v>
      </c>
      <c r="BJ110" s="10">
        <v>0.02189257822580645</v>
      </c>
      <c r="BK110" s="17">
        <f t="shared" si="4"/>
        <v>117.85922339859677</v>
      </c>
      <c r="BL110" s="16"/>
      <c r="BM110" s="50"/>
    </row>
    <row r="111" spans="1:65" s="12" customFormat="1" ht="15">
      <c r="A111" s="5"/>
      <c r="B111" s="8" t="s">
        <v>248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1.7621855817741936</v>
      </c>
      <c r="I111" s="9">
        <v>17.116185580645162</v>
      </c>
      <c r="J111" s="9">
        <v>0</v>
      </c>
      <c r="K111" s="9">
        <v>0</v>
      </c>
      <c r="L111" s="10">
        <v>2.0288782901935485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1.8705921049677419</v>
      </c>
      <c r="S111" s="9">
        <v>5.461807524870968</v>
      </c>
      <c r="T111" s="9">
        <v>0</v>
      </c>
      <c r="U111" s="9">
        <v>0</v>
      </c>
      <c r="V111" s="10">
        <v>8.035879061709677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17.6101722237742</v>
      </c>
      <c r="AW111" s="9">
        <v>17.735400102722345</v>
      </c>
      <c r="AX111" s="9">
        <v>0</v>
      </c>
      <c r="AY111" s="9">
        <v>0</v>
      </c>
      <c r="AZ111" s="10">
        <v>6.4641766590322565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5.147586481903225</v>
      </c>
      <c r="BG111" s="9">
        <v>3.368697745612903</v>
      </c>
      <c r="BH111" s="9">
        <v>0</v>
      </c>
      <c r="BI111" s="9">
        <v>0</v>
      </c>
      <c r="BJ111" s="10">
        <v>7.013368653677419</v>
      </c>
      <c r="BK111" s="17">
        <f t="shared" si="4"/>
        <v>93.61493001088365</v>
      </c>
      <c r="BL111" s="16"/>
      <c r="BM111" s="50"/>
    </row>
    <row r="112" spans="1:65" s="12" customFormat="1" ht="15">
      <c r="A112" s="5"/>
      <c r="B112" s="8" t="s">
        <v>249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0.48032303935483867</v>
      </c>
      <c r="I112" s="9">
        <v>91.95855161290322</v>
      </c>
      <c r="J112" s="9">
        <v>0</v>
      </c>
      <c r="K112" s="9">
        <v>0</v>
      </c>
      <c r="L112" s="10">
        <v>0.10388108474193547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0.004811784677419355</v>
      </c>
      <c r="S112" s="9">
        <v>5.346427419354839</v>
      </c>
      <c r="T112" s="9">
        <v>0</v>
      </c>
      <c r="U112" s="9">
        <v>0</v>
      </c>
      <c r="V112" s="10">
        <v>3.4937357403870974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0.2609756719354839</v>
      </c>
      <c r="AW112" s="9">
        <v>10.769916277666553</v>
      </c>
      <c r="AX112" s="9">
        <v>0</v>
      </c>
      <c r="AY112" s="9">
        <v>0</v>
      </c>
      <c r="AZ112" s="10">
        <v>0.0005336925806451613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0.0010140167096774199</v>
      </c>
      <c r="BG112" s="9">
        <v>0</v>
      </c>
      <c r="BH112" s="9">
        <v>0</v>
      </c>
      <c r="BI112" s="9">
        <v>0</v>
      </c>
      <c r="BJ112" s="10">
        <v>0.23691866764516128</v>
      </c>
      <c r="BK112" s="17">
        <f t="shared" si="4"/>
        <v>112.65708900795686</v>
      </c>
      <c r="BL112" s="16"/>
      <c r="BM112" s="50"/>
    </row>
    <row r="113" spans="1:65" s="12" customFormat="1" ht="15">
      <c r="A113" s="5"/>
      <c r="B113" s="8" t="s">
        <v>250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0.6955592083225807</v>
      </c>
      <c r="I113" s="9">
        <v>135.5053889567742</v>
      </c>
      <c r="J113" s="9">
        <v>0</v>
      </c>
      <c r="K113" s="9">
        <v>0</v>
      </c>
      <c r="L113" s="10">
        <v>9.091207120774195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0.21419078677419354</v>
      </c>
      <c r="S113" s="9">
        <v>6.409699354838709</v>
      </c>
      <c r="T113" s="9">
        <v>0</v>
      </c>
      <c r="U113" s="9">
        <v>0</v>
      </c>
      <c r="V113" s="10">
        <v>1.0682832258064516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0.09810731612903226</v>
      </c>
      <c r="AW113" s="9">
        <v>10.663838709858437</v>
      </c>
      <c r="AX113" s="9">
        <v>0</v>
      </c>
      <c r="AY113" s="9">
        <v>0</v>
      </c>
      <c r="AZ113" s="10">
        <v>0.019194909677419356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0.015995758064516127</v>
      </c>
      <c r="BG113" s="9">
        <v>0</v>
      </c>
      <c r="BH113" s="9">
        <v>0</v>
      </c>
      <c r="BI113" s="9">
        <v>0</v>
      </c>
      <c r="BJ113" s="10">
        <v>0.2729942709677419</v>
      </c>
      <c r="BK113" s="17">
        <f t="shared" si="4"/>
        <v>164.05445961798748</v>
      </c>
      <c r="BL113" s="16"/>
      <c r="BM113" s="50"/>
    </row>
    <row r="114" spans="1:65" s="12" customFormat="1" ht="15">
      <c r="A114" s="5"/>
      <c r="B114" s="8" t="s">
        <v>251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6.030688883677419</v>
      </c>
      <c r="I114" s="9">
        <v>21.499069598677423</v>
      </c>
      <c r="J114" s="9">
        <v>0</v>
      </c>
      <c r="K114" s="9">
        <v>0</v>
      </c>
      <c r="L114" s="10">
        <v>5.806822196645161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5.250753368419354</v>
      </c>
      <c r="S114" s="9">
        <v>5.864434838709678</v>
      </c>
      <c r="T114" s="9">
        <v>0</v>
      </c>
      <c r="U114" s="9">
        <v>0</v>
      </c>
      <c r="V114" s="10">
        <v>2.4754463636774187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10.902121548387097</v>
      </c>
      <c r="AC114" s="9">
        <v>0.3222301935483871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35.463605576870975</v>
      </c>
      <c r="AW114" s="9">
        <v>27.928851783359065</v>
      </c>
      <c r="AX114" s="9">
        <v>0</v>
      </c>
      <c r="AY114" s="9">
        <v>0</v>
      </c>
      <c r="AZ114" s="10">
        <v>22.233070259935488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10.350871615806449</v>
      </c>
      <c r="BG114" s="9">
        <v>1.9978272</v>
      </c>
      <c r="BH114" s="9">
        <v>0</v>
      </c>
      <c r="BI114" s="9">
        <v>0</v>
      </c>
      <c r="BJ114" s="10">
        <v>6.086793066612904</v>
      </c>
      <c r="BK114" s="17">
        <f t="shared" si="4"/>
        <v>162.21258649432679</v>
      </c>
      <c r="BL114" s="16"/>
      <c r="BM114" s="50"/>
    </row>
    <row r="115" spans="1:65" s="12" customFormat="1" ht="15">
      <c r="A115" s="5"/>
      <c r="B115" s="8" t="s">
        <v>252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6.762982020354839</v>
      </c>
      <c r="I115" s="9">
        <v>155.11303432258063</v>
      </c>
      <c r="J115" s="9">
        <v>0</v>
      </c>
      <c r="K115" s="9">
        <v>0</v>
      </c>
      <c r="L115" s="10">
        <v>1.3901579566451612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5.725652492903226</v>
      </c>
      <c r="S115" s="9">
        <v>7.990025806451612</v>
      </c>
      <c r="T115" s="9">
        <v>0</v>
      </c>
      <c r="U115" s="9">
        <v>0</v>
      </c>
      <c r="V115" s="10">
        <v>5.337313801322581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1.3931490808064515</v>
      </c>
      <c r="AW115" s="9">
        <v>1.0634725806011929</v>
      </c>
      <c r="AX115" s="9">
        <v>0</v>
      </c>
      <c r="AY115" s="9">
        <v>0</v>
      </c>
      <c r="AZ115" s="10">
        <v>13.442293419354838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0.000531736290322581</v>
      </c>
      <c r="BG115" s="9">
        <v>0</v>
      </c>
      <c r="BH115" s="9">
        <v>0</v>
      </c>
      <c r="BI115" s="9">
        <v>0</v>
      </c>
      <c r="BJ115" s="10">
        <v>0.05689578306451613</v>
      </c>
      <c r="BK115" s="17">
        <f t="shared" si="4"/>
        <v>198.27550900037534</v>
      </c>
      <c r="BL115" s="16"/>
      <c r="BM115" s="50"/>
    </row>
    <row r="116" spans="1:65" s="12" customFormat="1" ht="15">
      <c r="A116" s="5"/>
      <c r="B116" s="8" t="s">
        <v>253</v>
      </c>
      <c r="C116" s="11">
        <v>0</v>
      </c>
      <c r="D116" s="9">
        <v>3.1911116129032258</v>
      </c>
      <c r="E116" s="9">
        <v>0</v>
      </c>
      <c r="F116" s="9">
        <v>0</v>
      </c>
      <c r="G116" s="10">
        <v>0</v>
      </c>
      <c r="H116" s="11">
        <v>0.5988652793548387</v>
      </c>
      <c r="I116" s="9">
        <v>73.42520912093549</v>
      </c>
      <c r="J116" s="9">
        <v>0</v>
      </c>
      <c r="K116" s="9">
        <v>0</v>
      </c>
      <c r="L116" s="10">
        <v>0.33432212664516125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0.002659259677419354</v>
      </c>
      <c r="S116" s="9">
        <v>17.019261935483872</v>
      </c>
      <c r="T116" s="9">
        <v>0</v>
      </c>
      <c r="U116" s="9">
        <v>0</v>
      </c>
      <c r="V116" s="10">
        <v>5.327028985806451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5.395830651774193</v>
      </c>
      <c r="AW116" s="9">
        <v>3.185595483935158</v>
      </c>
      <c r="AX116" s="9">
        <v>0</v>
      </c>
      <c r="AY116" s="9">
        <v>0</v>
      </c>
      <c r="AZ116" s="10">
        <v>0.28511079580645166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0</v>
      </c>
      <c r="BG116" s="9">
        <v>1.0618651612903227</v>
      </c>
      <c r="BH116" s="9">
        <v>0</v>
      </c>
      <c r="BI116" s="9">
        <v>0</v>
      </c>
      <c r="BJ116" s="10">
        <v>0.44167413406451606</v>
      </c>
      <c r="BK116" s="17">
        <f t="shared" si="4"/>
        <v>110.26853454767709</v>
      </c>
      <c r="BL116" s="16"/>
      <c r="BM116" s="50"/>
    </row>
    <row r="117" spans="1:65" s="12" customFormat="1" ht="15">
      <c r="A117" s="5"/>
      <c r="B117" s="8" t="s">
        <v>255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1.5256224972580645</v>
      </c>
      <c r="I117" s="9">
        <v>29.675185806451612</v>
      </c>
      <c r="J117" s="9">
        <v>0</v>
      </c>
      <c r="K117" s="9">
        <v>0</v>
      </c>
      <c r="L117" s="10">
        <v>1.1366655983870968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0.012188022741935483</v>
      </c>
      <c r="S117" s="9">
        <v>0</v>
      </c>
      <c r="T117" s="9">
        <v>0</v>
      </c>
      <c r="U117" s="9">
        <v>0</v>
      </c>
      <c r="V117" s="10">
        <v>8.366113168774193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0.8411277531935484</v>
      </c>
      <c r="AW117" s="9">
        <v>2.64515564542029</v>
      </c>
      <c r="AX117" s="9">
        <v>0</v>
      </c>
      <c r="AY117" s="9">
        <v>0</v>
      </c>
      <c r="AZ117" s="10">
        <v>7.497372816580644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0.008993529193548387</v>
      </c>
      <c r="BG117" s="9">
        <v>0</v>
      </c>
      <c r="BH117" s="9">
        <v>0</v>
      </c>
      <c r="BI117" s="9">
        <v>0</v>
      </c>
      <c r="BJ117" s="10">
        <v>0.2750961870967742</v>
      </c>
      <c r="BK117" s="17">
        <f t="shared" si="4"/>
        <v>51.9835210250977</v>
      </c>
      <c r="BL117" s="16"/>
      <c r="BM117" s="50"/>
    </row>
    <row r="118" spans="1:65" s="12" customFormat="1" ht="15">
      <c r="A118" s="5"/>
      <c r="B118" s="8" t="s">
        <v>259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5.719540257290323</v>
      </c>
      <c r="I118" s="9">
        <v>14.578303167741936</v>
      </c>
      <c r="J118" s="9">
        <v>0</v>
      </c>
      <c r="K118" s="9">
        <v>0</v>
      </c>
      <c r="L118" s="10">
        <v>6.6963697256451615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3.44074943148387</v>
      </c>
      <c r="S118" s="9">
        <v>0.0858308356451613</v>
      </c>
      <c r="T118" s="9">
        <v>0</v>
      </c>
      <c r="U118" s="9">
        <v>0</v>
      </c>
      <c r="V118" s="10">
        <v>2.4029614084838715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0.2545529032258064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37.90335783509677</v>
      </c>
      <c r="AW118" s="9">
        <v>7.5634031365484775</v>
      </c>
      <c r="AX118" s="9">
        <v>0</v>
      </c>
      <c r="AY118" s="9">
        <v>0</v>
      </c>
      <c r="AZ118" s="10">
        <v>6.544055302935483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10.444647664451614</v>
      </c>
      <c r="BG118" s="9">
        <v>0.06893080493548387</v>
      </c>
      <c r="BH118" s="9">
        <v>0</v>
      </c>
      <c r="BI118" s="9">
        <v>0</v>
      </c>
      <c r="BJ118" s="10">
        <v>1.9035043802258065</v>
      </c>
      <c r="BK118" s="17">
        <f t="shared" si="4"/>
        <v>97.60620685370978</v>
      </c>
      <c r="BL118" s="16"/>
      <c r="BM118" s="50"/>
    </row>
    <row r="119" spans="1:65" s="12" customFormat="1" ht="15">
      <c r="A119" s="5"/>
      <c r="B119" s="8" t="s">
        <v>256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2.268793438096775</v>
      </c>
      <c r="I119" s="9">
        <v>66.44524469283871</v>
      </c>
      <c r="J119" s="9">
        <v>0</v>
      </c>
      <c r="K119" s="9">
        <v>0</v>
      </c>
      <c r="L119" s="10">
        <v>27.45838992051614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0.0528381064516129</v>
      </c>
      <c r="S119" s="9">
        <v>0</v>
      </c>
      <c r="T119" s="9">
        <v>0</v>
      </c>
      <c r="U119" s="9">
        <v>0</v>
      </c>
      <c r="V119" s="10">
        <v>5.286070967741936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4.557493248483873</v>
      </c>
      <c r="AW119" s="9">
        <v>5.70056778493613</v>
      </c>
      <c r="AX119" s="9">
        <v>0</v>
      </c>
      <c r="AY119" s="9">
        <v>0</v>
      </c>
      <c r="AZ119" s="10">
        <v>5.45636960448387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0.5481667702903226</v>
      </c>
      <c r="BG119" s="9">
        <v>0</v>
      </c>
      <c r="BH119" s="9">
        <v>0</v>
      </c>
      <c r="BI119" s="9">
        <v>0</v>
      </c>
      <c r="BJ119" s="10">
        <v>0.0015753803225806453</v>
      </c>
      <c r="BK119" s="17">
        <f t="shared" si="4"/>
        <v>117.77550991416194</v>
      </c>
      <c r="BL119" s="16"/>
      <c r="BM119" s="50"/>
    </row>
    <row r="120" spans="1:65" s="12" customFormat="1" ht="15">
      <c r="A120" s="5"/>
      <c r="B120" s="8" t="s">
        <v>264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2.2646132674838713</v>
      </c>
      <c r="I120" s="9">
        <v>4.030424668387097</v>
      </c>
      <c r="J120" s="9">
        <v>0</v>
      </c>
      <c r="K120" s="9">
        <v>0</v>
      </c>
      <c r="L120" s="10">
        <v>4.0948435623225805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1.539069426129032</v>
      </c>
      <c r="S120" s="9">
        <v>0</v>
      </c>
      <c r="T120" s="9">
        <v>1.3316484384193545</v>
      </c>
      <c r="U120" s="9">
        <v>0</v>
      </c>
      <c r="V120" s="10">
        <v>4.400695994838707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29.088728645645162</v>
      </c>
      <c r="AW120" s="9">
        <v>8.09621909637236</v>
      </c>
      <c r="AX120" s="9">
        <v>0</v>
      </c>
      <c r="AY120" s="9">
        <v>0</v>
      </c>
      <c r="AZ120" s="10">
        <v>5.72622784116129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5.61998195980645</v>
      </c>
      <c r="BG120" s="9">
        <v>0.527185806451613</v>
      </c>
      <c r="BH120" s="9">
        <v>0</v>
      </c>
      <c r="BI120" s="9">
        <v>0</v>
      </c>
      <c r="BJ120" s="10">
        <v>0.5824145485161291</v>
      </c>
      <c r="BK120" s="17">
        <f t="shared" si="4"/>
        <v>67.30205325553364</v>
      </c>
      <c r="BL120" s="16"/>
      <c r="BM120" s="50"/>
    </row>
    <row r="121" spans="1:65" s="12" customFormat="1" ht="15">
      <c r="A121" s="5"/>
      <c r="B121" s="8" t="s">
        <v>169</v>
      </c>
      <c r="C121" s="11">
        <v>0</v>
      </c>
      <c r="D121" s="9">
        <v>1.7316410322580646</v>
      </c>
      <c r="E121" s="9">
        <v>0</v>
      </c>
      <c r="F121" s="9">
        <v>0</v>
      </c>
      <c r="G121" s="10">
        <v>0</v>
      </c>
      <c r="H121" s="11">
        <v>0.2611891787096774</v>
      </c>
      <c r="I121" s="9">
        <v>0</v>
      </c>
      <c r="J121" s="9">
        <v>0</v>
      </c>
      <c r="K121" s="9">
        <v>0</v>
      </c>
      <c r="L121" s="10">
        <v>11.863617015419356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0.14791100483870967</v>
      </c>
      <c r="S121" s="9">
        <v>1.443034193548387</v>
      </c>
      <c r="T121" s="9">
        <v>0</v>
      </c>
      <c r="U121" s="9">
        <v>0</v>
      </c>
      <c r="V121" s="10">
        <v>0.11342392680645164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10.530487705612902</v>
      </c>
      <c r="AW121" s="9">
        <v>6.547179347722213</v>
      </c>
      <c r="AX121" s="9">
        <v>0</v>
      </c>
      <c r="AY121" s="9">
        <v>0</v>
      </c>
      <c r="AZ121" s="10">
        <v>6.144746684580644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1.0668728028387096</v>
      </c>
      <c r="BG121" s="9">
        <v>4.605699758064516</v>
      </c>
      <c r="BH121" s="9">
        <v>0</v>
      </c>
      <c r="BI121" s="9">
        <v>0</v>
      </c>
      <c r="BJ121" s="10">
        <v>1.3472960895161294</v>
      </c>
      <c r="BK121" s="17">
        <f t="shared" si="4"/>
        <v>45.80309873991576</v>
      </c>
      <c r="BL121" s="16"/>
      <c r="BM121" s="50"/>
    </row>
    <row r="122" spans="1:65" s="12" customFormat="1" ht="15">
      <c r="A122" s="5"/>
      <c r="B122" s="8" t="s">
        <v>170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14.627050678</v>
      </c>
      <c r="I122" s="9">
        <v>74.91776412761291</v>
      </c>
      <c r="J122" s="9">
        <v>0</v>
      </c>
      <c r="K122" s="9">
        <v>0</v>
      </c>
      <c r="L122" s="10">
        <v>5.84396788016129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2.157789295967742</v>
      </c>
      <c r="S122" s="9">
        <v>8.794083852870969</v>
      </c>
      <c r="T122" s="9">
        <v>7.4164274193548385</v>
      </c>
      <c r="U122" s="9">
        <v>0</v>
      </c>
      <c r="V122" s="10">
        <v>7.190220592483871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0.11682322580645162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146.57400896029037</v>
      </c>
      <c r="AW122" s="9">
        <v>56.70490266345423</v>
      </c>
      <c r="AX122" s="9">
        <v>0</v>
      </c>
      <c r="AY122" s="9">
        <v>0</v>
      </c>
      <c r="AZ122" s="10">
        <v>107.28042095758063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23.603892481870968</v>
      </c>
      <c r="BG122" s="9">
        <v>4.967117959612903</v>
      </c>
      <c r="BH122" s="9">
        <v>0</v>
      </c>
      <c r="BI122" s="9">
        <v>0</v>
      </c>
      <c r="BJ122" s="10">
        <v>25.92997179448387</v>
      </c>
      <c r="BK122" s="17">
        <f t="shared" si="4"/>
        <v>486.12444188955106</v>
      </c>
      <c r="BL122" s="16"/>
      <c r="BM122" s="50"/>
    </row>
    <row r="123" spans="1:65" s="12" customFormat="1" ht="15">
      <c r="A123" s="5"/>
      <c r="B123" s="8" t="s">
        <v>171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3.606970575258064</v>
      </c>
      <c r="I123" s="9">
        <v>30.733593986225806</v>
      </c>
      <c r="J123" s="9">
        <v>0</v>
      </c>
      <c r="K123" s="9">
        <v>0</v>
      </c>
      <c r="L123" s="10">
        <v>3.4440305560322577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3.734510005451613</v>
      </c>
      <c r="S123" s="9">
        <v>8.156842935483873</v>
      </c>
      <c r="T123" s="9">
        <v>0</v>
      </c>
      <c r="U123" s="9">
        <v>0</v>
      </c>
      <c r="V123" s="10">
        <v>4.212324830064515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4.360638387096774</v>
      </c>
      <c r="AD123" s="9">
        <v>0</v>
      </c>
      <c r="AE123" s="9">
        <v>0</v>
      </c>
      <c r="AF123" s="10">
        <v>0.9595054794193547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113.66289314112903</v>
      </c>
      <c r="AW123" s="9">
        <v>55.85370692454778</v>
      </c>
      <c r="AX123" s="9">
        <v>0</v>
      </c>
      <c r="AY123" s="9">
        <v>0</v>
      </c>
      <c r="AZ123" s="10">
        <v>56.87605869367743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17.55971207458065</v>
      </c>
      <c r="BG123" s="9">
        <v>12.756955295548389</v>
      </c>
      <c r="BH123" s="9">
        <v>0</v>
      </c>
      <c r="BI123" s="9">
        <v>0</v>
      </c>
      <c r="BJ123" s="10">
        <v>25.26675822135484</v>
      </c>
      <c r="BK123" s="17">
        <f t="shared" si="4"/>
        <v>341.18450110587037</v>
      </c>
      <c r="BL123" s="16"/>
      <c r="BM123" s="50"/>
    </row>
    <row r="124" spans="1:65" s="12" customFormat="1" ht="15">
      <c r="A124" s="5"/>
      <c r="B124" s="8" t="s">
        <v>172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0.010359210483870968</v>
      </c>
      <c r="I124" s="9">
        <v>0</v>
      </c>
      <c r="J124" s="9">
        <v>0</v>
      </c>
      <c r="K124" s="9">
        <v>0</v>
      </c>
      <c r="L124" s="10">
        <v>0.07596754354838708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</v>
      </c>
      <c r="S124" s="9">
        <v>0</v>
      </c>
      <c r="T124" s="9">
        <v>0</v>
      </c>
      <c r="U124" s="9">
        <v>0</v>
      </c>
      <c r="V124" s="10">
        <v>0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0</v>
      </c>
      <c r="AW124" s="9">
        <v>0</v>
      </c>
      <c r="AX124" s="9">
        <v>0</v>
      </c>
      <c r="AY124" s="9">
        <v>0</v>
      </c>
      <c r="AZ124" s="10">
        <v>4.398255483870967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0</v>
      </c>
      <c r="BG124" s="9">
        <v>0</v>
      </c>
      <c r="BH124" s="9">
        <v>0</v>
      </c>
      <c r="BI124" s="9">
        <v>0</v>
      </c>
      <c r="BJ124" s="10">
        <v>0.0027489096774193553</v>
      </c>
      <c r="BK124" s="17">
        <f t="shared" si="4"/>
        <v>4.487331147580644</v>
      </c>
      <c r="BL124" s="16"/>
      <c r="BM124" s="50"/>
    </row>
    <row r="125" spans="1:65" s="12" customFormat="1" ht="15">
      <c r="A125" s="5"/>
      <c r="B125" s="8" t="s">
        <v>173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2.458417531935484</v>
      </c>
      <c r="I125" s="9">
        <v>367.9160942324193</v>
      </c>
      <c r="J125" s="9">
        <v>0</v>
      </c>
      <c r="K125" s="9">
        <v>0</v>
      </c>
      <c r="L125" s="10">
        <v>0.9260548919354838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0.13072203</v>
      </c>
      <c r="S125" s="9">
        <v>113.85467129032259</v>
      </c>
      <c r="T125" s="9">
        <v>0</v>
      </c>
      <c r="U125" s="9">
        <v>0</v>
      </c>
      <c r="V125" s="10">
        <v>0.014056132258064515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0.13903274193548387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23.386629338709675</v>
      </c>
      <c r="AW125" s="9">
        <v>11.586538769601473</v>
      </c>
      <c r="AX125" s="9">
        <v>0</v>
      </c>
      <c r="AY125" s="9">
        <v>0</v>
      </c>
      <c r="AZ125" s="10">
        <v>5.364670453290322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1.251294677451613</v>
      </c>
      <c r="BG125" s="9">
        <v>0</v>
      </c>
      <c r="BH125" s="9">
        <v>0</v>
      </c>
      <c r="BI125" s="9">
        <v>0</v>
      </c>
      <c r="BJ125" s="10">
        <v>0.6948129465161293</v>
      </c>
      <c r="BK125" s="17">
        <f t="shared" si="4"/>
        <v>527.7229950363756</v>
      </c>
      <c r="BL125" s="16"/>
      <c r="BM125" s="50"/>
    </row>
    <row r="126" spans="1:65" s="12" customFormat="1" ht="15">
      <c r="A126" s="5"/>
      <c r="B126" s="8" t="s">
        <v>174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1.4324982</v>
      </c>
      <c r="I126" s="9">
        <v>70.2205</v>
      </c>
      <c r="J126" s="9">
        <v>0</v>
      </c>
      <c r="K126" s="9">
        <v>0</v>
      </c>
      <c r="L126" s="10">
        <v>0.0947225194516129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0.10392634</v>
      </c>
      <c r="S126" s="9">
        <v>35.472257051258055</v>
      </c>
      <c r="T126" s="9">
        <v>0</v>
      </c>
      <c r="U126" s="9">
        <v>0</v>
      </c>
      <c r="V126" s="10">
        <v>0.02392567200000001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1.6991545932258065</v>
      </c>
      <c r="AW126" s="9">
        <v>18.910033198622987</v>
      </c>
      <c r="AX126" s="9">
        <v>0</v>
      </c>
      <c r="AY126" s="9">
        <v>0</v>
      </c>
      <c r="AZ126" s="10">
        <v>3.8797184856774187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1.70317399</v>
      </c>
      <c r="BG126" s="9">
        <v>0</v>
      </c>
      <c r="BH126" s="9">
        <v>0</v>
      </c>
      <c r="BI126" s="9">
        <v>0</v>
      </c>
      <c r="BJ126" s="10">
        <v>9.088099413419354</v>
      </c>
      <c r="BK126" s="17">
        <f t="shared" si="4"/>
        <v>142.62800946365525</v>
      </c>
      <c r="BL126" s="16"/>
      <c r="BM126" s="50"/>
    </row>
    <row r="127" spans="1:65" s="12" customFormat="1" ht="15">
      <c r="A127" s="5"/>
      <c r="B127" s="8" t="s">
        <v>175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1.1292138273225807</v>
      </c>
      <c r="I127" s="9">
        <v>110.15558304967742</v>
      </c>
      <c r="J127" s="9">
        <v>0</v>
      </c>
      <c r="K127" s="9">
        <v>0</v>
      </c>
      <c r="L127" s="10">
        <v>0.6389063496129033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0.01596629093548387</v>
      </c>
      <c r="S127" s="9">
        <v>76.0500850732258</v>
      </c>
      <c r="T127" s="9">
        <v>0</v>
      </c>
      <c r="U127" s="9">
        <v>0</v>
      </c>
      <c r="V127" s="10">
        <v>0.06303211651612904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11.502810343580645</v>
      </c>
      <c r="AW127" s="9">
        <v>14.84433063238955</v>
      </c>
      <c r="AX127" s="9">
        <v>0</v>
      </c>
      <c r="AY127" s="9">
        <v>0</v>
      </c>
      <c r="AZ127" s="10">
        <v>4.873946963870968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0.7680989821290323</v>
      </c>
      <c r="BG127" s="9">
        <v>0.13810309677419355</v>
      </c>
      <c r="BH127" s="9">
        <v>0</v>
      </c>
      <c r="BI127" s="9">
        <v>0</v>
      </c>
      <c r="BJ127" s="10">
        <v>0.10561325361290322</v>
      </c>
      <c r="BK127" s="17">
        <f t="shared" si="4"/>
        <v>220.28568997964763</v>
      </c>
      <c r="BL127" s="16"/>
      <c r="BM127" s="50"/>
    </row>
    <row r="128" spans="1:65" s="12" customFormat="1" ht="15">
      <c r="A128" s="5"/>
      <c r="B128" s="8" t="s">
        <v>176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1.6826010623225809</v>
      </c>
      <c r="I128" s="9">
        <v>13.471436096774195</v>
      </c>
      <c r="J128" s="9">
        <v>0</v>
      </c>
      <c r="K128" s="9">
        <v>0</v>
      </c>
      <c r="L128" s="10">
        <v>3.473635098354839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0.5278186513548386</v>
      </c>
      <c r="S128" s="9">
        <v>1.384769701709677</v>
      </c>
      <c r="T128" s="9">
        <v>0.969168064516129</v>
      </c>
      <c r="U128" s="9">
        <v>0</v>
      </c>
      <c r="V128" s="10">
        <v>0.7096716287419355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24.453994609258064</v>
      </c>
      <c r="AW128" s="9">
        <v>17.62776044412754</v>
      </c>
      <c r="AX128" s="9">
        <v>0</v>
      </c>
      <c r="AY128" s="9">
        <v>0</v>
      </c>
      <c r="AZ128" s="10">
        <v>22.550236574838713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4.082718607580646</v>
      </c>
      <c r="BG128" s="9">
        <v>3.9271558522903227</v>
      </c>
      <c r="BH128" s="9">
        <v>0</v>
      </c>
      <c r="BI128" s="9">
        <v>0</v>
      </c>
      <c r="BJ128" s="10">
        <v>6.767927995967743</v>
      </c>
      <c r="BK128" s="17">
        <f t="shared" si="4"/>
        <v>101.62889438783724</v>
      </c>
      <c r="BL128" s="16"/>
      <c r="BM128" s="50"/>
    </row>
    <row r="129" spans="1:65" s="12" customFormat="1" ht="15">
      <c r="A129" s="5"/>
      <c r="B129" s="8" t="s">
        <v>177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6.700100582161289</v>
      </c>
      <c r="I129" s="9">
        <v>0.612254023483871</v>
      </c>
      <c r="J129" s="9">
        <v>0</v>
      </c>
      <c r="K129" s="9">
        <v>0</v>
      </c>
      <c r="L129" s="10">
        <v>10.734724851645163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1.712974162935484</v>
      </c>
      <c r="S129" s="9">
        <v>16.946973000322583</v>
      </c>
      <c r="T129" s="9">
        <v>0</v>
      </c>
      <c r="U129" s="9">
        <v>0</v>
      </c>
      <c r="V129" s="10">
        <v>5.011633609677419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0.24328853548387097</v>
      </c>
      <c r="AC129" s="9">
        <v>0</v>
      </c>
      <c r="AD129" s="9">
        <v>0</v>
      </c>
      <c r="AE129" s="9">
        <v>0</v>
      </c>
      <c r="AF129" s="10">
        <v>0.46225125274193546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93.36574020419354</v>
      </c>
      <c r="AW129" s="9">
        <v>65.58738795243714</v>
      </c>
      <c r="AX129" s="9">
        <v>0</v>
      </c>
      <c r="AY129" s="9">
        <v>0</v>
      </c>
      <c r="AZ129" s="10">
        <v>88.10970017496774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19.528792771580648</v>
      </c>
      <c r="BG129" s="9">
        <v>3.890754015290322</v>
      </c>
      <c r="BH129" s="9">
        <v>0.21466635483870966</v>
      </c>
      <c r="BI129" s="9">
        <v>0</v>
      </c>
      <c r="BJ129" s="10">
        <v>22.425591378000004</v>
      </c>
      <c r="BK129" s="17">
        <f t="shared" si="4"/>
        <v>335.5468328697597</v>
      </c>
      <c r="BL129" s="16"/>
      <c r="BM129" s="50"/>
    </row>
    <row r="130" spans="1:65" s="12" customFormat="1" ht="15">
      <c r="A130" s="5"/>
      <c r="B130" s="8" t="s">
        <v>178</v>
      </c>
      <c r="C130" s="11">
        <v>0</v>
      </c>
      <c r="D130" s="9">
        <v>215.69318387096772</v>
      </c>
      <c r="E130" s="9">
        <v>0</v>
      </c>
      <c r="F130" s="9">
        <v>0</v>
      </c>
      <c r="G130" s="10">
        <v>0</v>
      </c>
      <c r="H130" s="11">
        <v>0.04396294193548387</v>
      </c>
      <c r="I130" s="9">
        <v>0</v>
      </c>
      <c r="J130" s="9">
        <v>0</v>
      </c>
      <c r="K130" s="9">
        <v>0</v>
      </c>
      <c r="L130" s="10">
        <v>0.4367498755806452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</v>
      </c>
      <c r="S130" s="9">
        <v>0</v>
      </c>
      <c r="T130" s="9">
        <v>0</v>
      </c>
      <c r="U130" s="9">
        <v>0</v>
      </c>
      <c r="V130" s="10">
        <v>0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1.3476063087419354</v>
      </c>
      <c r="AW130" s="9">
        <v>0.008562566976210453</v>
      </c>
      <c r="AX130" s="9">
        <v>0</v>
      </c>
      <c r="AY130" s="9">
        <v>0</v>
      </c>
      <c r="AZ130" s="10">
        <v>0.32841447458064515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0.07386879483870969</v>
      </c>
      <c r="BG130" s="9">
        <v>0</v>
      </c>
      <c r="BH130" s="9">
        <v>0</v>
      </c>
      <c r="BI130" s="9">
        <v>0</v>
      </c>
      <c r="BJ130" s="10">
        <v>0.009575584516129032</v>
      </c>
      <c r="BK130" s="17">
        <f t="shared" si="4"/>
        <v>217.94192441813755</v>
      </c>
      <c r="BL130" s="16"/>
      <c r="BM130" s="50"/>
    </row>
    <row r="131" spans="1:65" s="12" customFormat="1" ht="15">
      <c r="A131" s="5"/>
      <c r="B131" s="8" t="s">
        <v>179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0</v>
      </c>
      <c r="I131" s="9">
        <v>0</v>
      </c>
      <c r="J131" s="9">
        <v>0</v>
      </c>
      <c r="K131" s="9">
        <v>0</v>
      </c>
      <c r="L131" s="10">
        <v>0.021503403709677425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</v>
      </c>
      <c r="S131" s="9">
        <v>0</v>
      </c>
      <c r="T131" s="9">
        <v>0</v>
      </c>
      <c r="U131" s="9">
        <v>0</v>
      </c>
      <c r="V131" s="10">
        <v>0.0024010467096774193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0.34163701612903224</v>
      </c>
      <c r="AW131" s="9">
        <v>1.3731238368563936E-10</v>
      </c>
      <c r="AX131" s="9">
        <v>0</v>
      </c>
      <c r="AY131" s="9">
        <v>0</v>
      </c>
      <c r="AZ131" s="10">
        <v>14.650160250612903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0</v>
      </c>
      <c r="BG131" s="9">
        <v>0</v>
      </c>
      <c r="BH131" s="9">
        <v>0</v>
      </c>
      <c r="BI131" s="9">
        <v>0</v>
      </c>
      <c r="BJ131" s="10">
        <v>0</v>
      </c>
      <c r="BK131" s="17">
        <f t="shared" si="4"/>
        <v>15.015701717298603</v>
      </c>
      <c r="BL131" s="16"/>
      <c r="BM131" s="50"/>
    </row>
    <row r="132" spans="1:65" s="12" customFormat="1" ht="15">
      <c r="A132" s="5"/>
      <c r="B132" s="8" t="s">
        <v>180</v>
      </c>
      <c r="C132" s="11">
        <v>0</v>
      </c>
      <c r="D132" s="9">
        <v>374.63334438722575</v>
      </c>
      <c r="E132" s="9">
        <v>0</v>
      </c>
      <c r="F132" s="9">
        <v>0</v>
      </c>
      <c r="G132" s="10">
        <v>0</v>
      </c>
      <c r="H132" s="11">
        <v>0</v>
      </c>
      <c r="I132" s="9">
        <v>0</v>
      </c>
      <c r="J132" s="9">
        <v>0</v>
      </c>
      <c r="K132" s="9">
        <v>0</v>
      </c>
      <c r="L132" s="10">
        <v>0.1731695181290323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0</v>
      </c>
      <c r="S132" s="9">
        <v>0</v>
      </c>
      <c r="T132" s="9">
        <v>0</v>
      </c>
      <c r="U132" s="9">
        <v>0</v>
      </c>
      <c r="V132" s="10">
        <v>0.0010912526451612905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0.4209689</v>
      </c>
      <c r="AW132" s="9">
        <v>5.991296347929165E-11</v>
      </c>
      <c r="AX132" s="9">
        <v>0</v>
      </c>
      <c r="AY132" s="9">
        <v>0</v>
      </c>
      <c r="AZ132" s="10">
        <v>0.07986057996774193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0.020174184999999997</v>
      </c>
      <c r="BG132" s="9">
        <v>0</v>
      </c>
      <c r="BH132" s="9">
        <v>0</v>
      </c>
      <c r="BI132" s="9">
        <v>0</v>
      </c>
      <c r="BJ132" s="10">
        <v>0.062098700419354835</v>
      </c>
      <c r="BK132" s="17">
        <f t="shared" si="4"/>
        <v>375.3907075234469</v>
      </c>
      <c r="BL132" s="16"/>
      <c r="BM132" s="50"/>
    </row>
    <row r="133" spans="1:65" s="12" customFormat="1" ht="15">
      <c r="A133" s="5"/>
      <c r="B133" s="8" t="s">
        <v>181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5.686957472548387</v>
      </c>
      <c r="I133" s="9">
        <v>52.08608683870968</v>
      </c>
      <c r="J133" s="9">
        <v>0</v>
      </c>
      <c r="K133" s="9">
        <v>0</v>
      </c>
      <c r="L133" s="10">
        <v>5.648202185064516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0.7265806908387096</v>
      </c>
      <c r="S133" s="9">
        <v>0.2861872903225806</v>
      </c>
      <c r="T133" s="9">
        <v>0.3577341129032258</v>
      </c>
      <c r="U133" s="9">
        <v>0</v>
      </c>
      <c r="V133" s="10">
        <v>4.020558707064517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0.1404454193548387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82.82709798709679</v>
      </c>
      <c r="AW133" s="9">
        <v>41.084859444413574</v>
      </c>
      <c r="AX133" s="9">
        <v>0</v>
      </c>
      <c r="AY133" s="9">
        <v>0</v>
      </c>
      <c r="AZ133" s="10">
        <v>45.746758213741934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23.607008485</v>
      </c>
      <c r="BG133" s="9">
        <v>5.772110087774194</v>
      </c>
      <c r="BH133" s="9">
        <v>0</v>
      </c>
      <c r="BI133" s="9">
        <v>0</v>
      </c>
      <c r="BJ133" s="10">
        <v>18.697226872483867</v>
      </c>
      <c r="BK133" s="17">
        <f t="shared" si="4"/>
        <v>286.68781380731684</v>
      </c>
      <c r="BL133" s="16"/>
      <c r="BM133" s="50"/>
    </row>
    <row r="134" spans="1:65" s="12" customFormat="1" ht="15">
      <c r="A134" s="5"/>
      <c r="B134" s="8" t="s">
        <v>106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7.817889568870968</v>
      </c>
      <c r="I134" s="9">
        <v>1.0596140322580645</v>
      </c>
      <c r="J134" s="9">
        <v>0</v>
      </c>
      <c r="K134" s="9">
        <v>0</v>
      </c>
      <c r="L134" s="10">
        <v>3.6721138636774193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1.5462950004193547</v>
      </c>
      <c r="S134" s="9">
        <v>0.4238456129032258</v>
      </c>
      <c r="T134" s="9">
        <v>0</v>
      </c>
      <c r="U134" s="9">
        <v>0</v>
      </c>
      <c r="V134" s="10">
        <v>1.1511772316774191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0.6911645161290323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59.19879182296773</v>
      </c>
      <c r="AW134" s="9">
        <v>23.04289585979682</v>
      </c>
      <c r="AX134" s="9">
        <v>0</v>
      </c>
      <c r="AY134" s="9">
        <v>0</v>
      </c>
      <c r="AZ134" s="10">
        <v>30.47973183729032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11.807578819258065</v>
      </c>
      <c r="BG134" s="9">
        <v>1.8143758897419355</v>
      </c>
      <c r="BH134" s="9">
        <v>0</v>
      </c>
      <c r="BI134" s="9">
        <v>0</v>
      </c>
      <c r="BJ134" s="10">
        <v>10.63558487796774</v>
      </c>
      <c r="BK134" s="17">
        <f t="shared" si="4"/>
        <v>153.34105893295808</v>
      </c>
      <c r="BL134" s="16"/>
      <c r="BM134" s="50"/>
    </row>
    <row r="135" spans="1:65" s="12" customFormat="1" ht="15">
      <c r="A135" s="5"/>
      <c r="B135" s="8" t="s">
        <v>107</v>
      </c>
      <c r="C135" s="11">
        <v>0</v>
      </c>
      <c r="D135" s="9">
        <v>0</v>
      </c>
      <c r="E135" s="9">
        <v>0</v>
      </c>
      <c r="F135" s="9">
        <v>0</v>
      </c>
      <c r="G135" s="10">
        <v>0</v>
      </c>
      <c r="H135" s="11">
        <v>0.21951869909677416</v>
      </c>
      <c r="I135" s="9">
        <v>537.8734751811612</v>
      </c>
      <c r="J135" s="9">
        <v>0</v>
      </c>
      <c r="K135" s="9">
        <v>0</v>
      </c>
      <c r="L135" s="10">
        <v>0.28425339164516134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0.02319226393548387</v>
      </c>
      <c r="S135" s="9">
        <v>403.906737245387</v>
      </c>
      <c r="T135" s="9">
        <v>0</v>
      </c>
      <c r="U135" s="9">
        <v>0</v>
      </c>
      <c r="V135" s="10">
        <v>2.8833203259032247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631.0739806451613</v>
      </c>
      <c r="AS135" s="9">
        <v>0</v>
      </c>
      <c r="AT135" s="9">
        <v>0</v>
      </c>
      <c r="AU135" s="10">
        <v>0</v>
      </c>
      <c r="AV135" s="11">
        <v>2.3847564837419353</v>
      </c>
      <c r="AW135" s="9">
        <v>132.06682762816274</v>
      </c>
      <c r="AX135" s="9">
        <v>0</v>
      </c>
      <c r="AY135" s="9">
        <v>0</v>
      </c>
      <c r="AZ135" s="10">
        <v>8.611611416193549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6.093722976870966</v>
      </c>
      <c r="BG135" s="9">
        <v>0</v>
      </c>
      <c r="BH135" s="9">
        <v>0</v>
      </c>
      <c r="BI135" s="9">
        <v>0</v>
      </c>
      <c r="BJ135" s="10">
        <v>0.1233329620322581</v>
      </c>
      <c r="BK135" s="17">
        <f t="shared" si="4"/>
        <v>1725.5447292192914</v>
      </c>
      <c r="BL135" s="16"/>
      <c r="BM135" s="50"/>
    </row>
    <row r="136" spans="1:65" s="12" customFormat="1" ht="15">
      <c r="A136" s="5"/>
      <c r="B136" s="8" t="s">
        <v>108</v>
      </c>
      <c r="C136" s="11">
        <v>0</v>
      </c>
      <c r="D136" s="9">
        <v>27.92988397329032</v>
      </c>
      <c r="E136" s="9">
        <v>0</v>
      </c>
      <c r="F136" s="9">
        <v>0</v>
      </c>
      <c r="G136" s="10">
        <v>16.86542966735484</v>
      </c>
      <c r="H136" s="11">
        <v>0.00037253967741935484</v>
      </c>
      <c r="I136" s="9">
        <v>37.9114107643871</v>
      </c>
      <c r="J136" s="9">
        <v>0</v>
      </c>
      <c r="K136" s="9">
        <v>0</v>
      </c>
      <c r="L136" s="10">
        <v>0.05796825006451613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8.832774193548387E-05</v>
      </c>
      <c r="S136" s="9">
        <v>0</v>
      </c>
      <c r="T136" s="9">
        <v>0</v>
      </c>
      <c r="U136" s="9">
        <v>0</v>
      </c>
      <c r="V136" s="10">
        <v>0.0019478193548387098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0.07518289987096773</v>
      </c>
      <c r="AW136" s="9">
        <v>5.33890273977037</v>
      </c>
      <c r="AX136" s="9">
        <v>0</v>
      </c>
      <c r="AY136" s="9">
        <v>0</v>
      </c>
      <c r="AZ136" s="10">
        <v>0.3636741972903226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0</v>
      </c>
      <c r="BG136" s="9">
        <v>0.1899636049032258</v>
      </c>
      <c r="BH136" s="9">
        <v>0.1939574193548387</v>
      </c>
      <c r="BI136" s="9">
        <v>0</v>
      </c>
      <c r="BJ136" s="10">
        <v>0.027729316258064515</v>
      </c>
      <c r="BK136" s="17">
        <f t="shared" si="4"/>
        <v>88.95651151931878</v>
      </c>
      <c r="BL136" s="16"/>
      <c r="BM136" s="50"/>
    </row>
    <row r="137" spans="1:65" s="12" customFormat="1" ht="15">
      <c r="A137" s="5"/>
      <c r="B137" s="8" t="s">
        <v>196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17.94820371064516</v>
      </c>
      <c r="I137" s="9">
        <v>0</v>
      </c>
      <c r="J137" s="9">
        <v>0</v>
      </c>
      <c r="K137" s="9">
        <v>0</v>
      </c>
      <c r="L137" s="10">
        <v>0.6057232590322581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2.2072462206129035</v>
      </c>
      <c r="S137" s="9">
        <v>0</v>
      </c>
      <c r="T137" s="9">
        <v>0</v>
      </c>
      <c r="U137" s="9">
        <v>0</v>
      </c>
      <c r="V137" s="10">
        <v>0.005798327096774193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126.80987698848386</v>
      </c>
      <c r="AW137" s="9">
        <v>34.53661937470503</v>
      </c>
      <c r="AX137" s="9">
        <v>0</v>
      </c>
      <c r="AY137" s="9">
        <v>0</v>
      </c>
      <c r="AZ137" s="10">
        <v>18.89187533622581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3.12205608783871</v>
      </c>
      <c r="BG137" s="9">
        <v>5.750024283870967</v>
      </c>
      <c r="BH137" s="9">
        <v>1.2182254838709676</v>
      </c>
      <c r="BI137" s="9">
        <v>0</v>
      </c>
      <c r="BJ137" s="10">
        <v>2.8342583673225805</v>
      </c>
      <c r="BK137" s="17">
        <f t="shared" si="4"/>
        <v>213.92990743970503</v>
      </c>
      <c r="BL137" s="16"/>
      <c r="BM137" s="50"/>
    </row>
    <row r="138" spans="1:65" s="12" customFormat="1" ht="15">
      <c r="A138" s="5"/>
      <c r="B138" s="8" t="s">
        <v>195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0.3846022588709677</v>
      </c>
      <c r="I138" s="9">
        <v>89.72058870967743</v>
      </c>
      <c r="J138" s="9">
        <v>0</v>
      </c>
      <c r="K138" s="9">
        <v>0</v>
      </c>
      <c r="L138" s="10">
        <v>0.02512176483870968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1.197030202741936</v>
      </c>
      <c r="S138" s="9">
        <v>35.29009822580645</v>
      </c>
      <c r="T138" s="9">
        <v>0</v>
      </c>
      <c r="U138" s="9">
        <v>0</v>
      </c>
      <c r="V138" s="10">
        <v>0.011962745161290323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0.009548873548387096</v>
      </c>
      <c r="AW138" s="9">
        <v>2.387218709676311</v>
      </c>
      <c r="AX138" s="9">
        <v>0</v>
      </c>
      <c r="AY138" s="9">
        <v>0</v>
      </c>
      <c r="AZ138" s="10">
        <v>0.011936093548387096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1.195996573548387</v>
      </c>
      <c r="BG138" s="9">
        <v>0</v>
      </c>
      <c r="BH138" s="9">
        <v>0</v>
      </c>
      <c r="BI138" s="9">
        <v>0</v>
      </c>
      <c r="BJ138" s="10">
        <v>0.011936093548387096</v>
      </c>
      <c r="BK138" s="17">
        <f t="shared" si="4"/>
        <v>130.2460402509667</v>
      </c>
      <c r="BL138" s="16"/>
      <c r="BM138" s="50"/>
    </row>
    <row r="139" spans="1:65" s="12" customFormat="1" ht="15">
      <c r="A139" s="5"/>
      <c r="B139" s="8" t="s">
        <v>197</v>
      </c>
      <c r="C139" s="11">
        <v>0</v>
      </c>
      <c r="D139" s="9">
        <v>0</v>
      </c>
      <c r="E139" s="9">
        <v>0</v>
      </c>
      <c r="F139" s="9">
        <v>0</v>
      </c>
      <c r="G139" s="10">
        <v>0</v>
      </c>
      <c r="H139" s="11">
        <v>0.17277614245161285</v>
      </c>
      <c r="I139" s="9">
        <v>180.3477677419355</v>
      </c>
      <c r="J139" s="9">
        <v>0</v>
      </c>
      <c r="K139" s="9">
        <v>0</v>
      </c>
      <c r="L139" s="10">
        <v>1.0107821667096772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0.0005961909677419357</v>
      </c>
      <c r="S139" s="9">
        <v>59.61909677419355</v>
      </c>
      <c r="T139" s="9">
        <v>0</v>
      </c>
      <c r="U139" s="9">
        <v>0</v>
      </c>
      <c r="V139" s="10">
        <v>0.001788572903225806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0.3107414619677419</v>
      </c>
      <c r="AW139" s="9">
        <v>-2.9103830456733704E-11</v>
      </c>
      <c r="AX139" s="9">
        <v>0</v>
      </c>
      <c r="AY139" s="9">
        <v>0</v>
      </c>
      <c r="AZ139" s="10">
        <v>0.29417064000000004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0.0005930859677419353</v>
      </c>
      <c r="BG139" s="9">
        <v>0</v>
      </c>
      <c r="BH139" s="9">
        <v>0</v>
      </c>
      <c r="BI139" s="9">
        <v>0</v>
      </c>
      <c r="BJ139" s="10">
        <v>0.0954868408064516</v>
      </c>
      <c r="BK139" s="17">
        <f t="shared" si="4"/>
        <v>241.85379961787416</v>
      </c>
      <c r="BL139" s="16"/>
      <c r="BM139" s="50"/>
    </row>
    <row r="140" spans="1:65" s="12" customFormat="1" ht="15">
      <c r="A140" s="5"/>
      <c r="B140" s="8" t="s">
        <v>198</v>
      </c>
      <c r="C140" s="11">
        <v>0</v>
      </c>
      <c r="D140" s="9">
        <v>66.83617823996772</v>
      </c>
      <c r="E140" s="9">
        <v>0</v>
      </c>
      <c r="F140" s="9">
        <v>0</v>
      </c>
      <c r="G140" s="10">
        <v>12.510164032258064</v>
      </c>
      <c r="H140" s="11">
        <v>1.7937192340322583</v>
      </c>
      <c r="I140" s="9">
        <v>214.45995483870968</v>
      </c>
      <c r="J140" s="9">
        <v>0</v>
      </c>
      <c r="K140" s="9">
        <v>0</v>
      </c>
      <c r="L140" s="10">
        <v>0.031096693451612905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0.0017871662903225808</v>
      </c>
      <c r="S140" s="9">
        <v>95.31553548387097</v>
      </c>
      <c r="T140" s="9">
        <v>0</v>
      </c>
      <c r="U140" s="9">
        <v>0</v>
      </c>
      <c r="V140" s="10">
        <v>0.0006076365806451613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0.1103932193548387</v>
      </c>
      <c r="AW140" s="9">
        <v>-2.455067260598298E-10</v>
      </c>
      <c r="AX140" s="9">
        <v>0</v>
      </c>
      <c r="AY140" s="9">
        <v>0</v>
      </c>
      <c r="AZ140" s="10">
        <v>0.02374047741935484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0.05341607419354839</v>
      </c>
      <c r="BG140" s="9">
        <v>0</v>
      </c>
      <c r="BH140" s="9">
        <v>0</v>
      </c>
      <c r="BI140" s="9">
        <v>0</v>
      </c>
      <c r="BJ140" s="10">
        <v>0.0409523235483871</v>
      </c>
      <c r="BK140" s="17">
        <f t="shared" si="4"/>
        <v>391.17754541943185</v>
      </c>
      <c r="BL140" s="16"/>
      <c r="BM140" s="50"/>
    </row>
    <row r="141" spans="1:65" s="12" customFormat="1" ht="15">
      <c r="A141" s="5"/>
      <c r="B141" s="8" t="s">
        <v>199</v>
      </c>
      <c r="C141" s="11">
        <v>0</v>
      </c>
      <c r="D141" s="9">
        <v>41.63575161290323</v>
      </c>
      <c r="E141" s="9">
        <v>0</v>
      </c>
      <c r="F141" s="9">
        <v>0</v>
      </c>
      <c r="G141" s="10">
        <v>0</v>
      </c>
      <c r="H141" s="11">
        <v>0.5058149007096775</v>
      </c>
      <c r="I141" s="9">
        <v>118.95929032258064</v>
      </c>
      <c r="J141" s="9">
        <v>0</v>
      </c>
      <c r="K141" s="9">
        <v>0</v>
      </c>
      <c r="L141" s="10">
        <v>0.40446158709677427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0.012693951193548386</v>
      </c>
      <c r="S141" s="9">
        <v>59.47964516129032</v>
      </c>
      <c r="T141" s="9">
        <v>0</v>
      </c>
      <c r="U141" s="9">
        <v>0</v>
      </c>
      <c r="V141" s="10">
        <v>0.006542759032258065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0.35853627096774193</v>
      </c>
      <c r="AW141" s="9">
        <v>11.856165080900553</v>
      </c>
      <c r="AX141" s="9">
        <v>0</v>
      </c>
      <c r="AY141" s="9">
        <v>0</v>
      </c>
      <c r="AZ141" s="10">
        <v>5.333597419354839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5.585995101645162</v>
      </c>
      <c r="BG141" s="9">
        <v>0.8296707096774193</v>
      </c>
      <c r="BH141" s="9">
        <v>0</v>
      </c>
      <c r="BI141" s="9">
        <v>0</v>
      </c>
      <c r="BJ141" s="10">
        <v>0.8296707096774193</v>
      </c>
      <c r="BK141" s="17">
        <f t="shared" si="4"/>
        <v>245.7978355870296</v>
      </c>
      <c r="BL141" s="16"/>
      <c r="BM141" s="50"/>
    </row>
    <row r="142" spans="1:65" s="12" customFormat="1" ht="15">
      <c r="A142" s="5"/>
      <c r="B142" s="8" t="s">
        <v>200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4.682780261838709</v>
      </c>
      <c r="I142" s="9">
        <v>29.549574516129034</v>
      </c>
      <c r="J142" s="9">
        <v>6.181919354838709</v>
      </c>
      <c r="K142" s="9">
        <v>0</v>
      </c>
      <c r="L142" s="10">
        <v>0.6050048369999997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0.7049655541612903</v>
      </c>
      <c r="S142" s="9">
        <v>0.3094305789032258</v>
      </c>
      <c r="T142" s="9">
        <v>3.5236940322580645</v>
      </c>
      <c r="U142" s="9">
        <v>0</v>
      </c>
      <c r="V142" s="10">
        <v>0.23985847096774193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14.127897819000003</v>
      </c>
      <c r="AW142" s="9">
        <v>2.8490127367424334</v>
      </c>
      <c r="AX142" s="9">
        <v>0</v>
      </c>
      <c r="AY142" s="9">
        <v>0</v>
      </c>
      <c r="AZ142" s="10">
        <v>11.041610810258065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9.94931096480645</v>
      </c>
      <c r="BG142" s="9">
        <v>0</v>
      </c>
      <c r="BH142" s="9">
        <v>0</v>
      </c>
      <c r="BI142" s="9">
        <v>0</v>
      </c>
      <c r="BJ142" s="10">
        <v>0.41926675025806454</v>
      </c>
      <c r="BK142" s="17">
        <f t="shared" si="4"/>
        <v>84.18432668716179</v>
      </c>
      <c r="BL142" s="16"/>
      <c r="BM142" s="50"/>
    </row>
    <row r="143" spans="1:65" s="12" customFormat="1" ht="15">
      <c r="A143" s="5"/>
      <c r="B143" s="8" t="s">
        <v>201</v>
      </c>
      <c r="C143" s="11">
        <v>0</v>
      </c>
      <c r="D143" s="9">
        <v>41.582032258064515</v>
      </c>
      <c r="E143" s="9">
        <v>0</v>
      </c>
      <c r="F143" s="9">
        <v>0</v>
      </c>
      <c r="G143" s="10">
        <v>0</v>
      </c>
      <c r="H143" s="11">
        <v>0.20387076303225807</v>
      </c>
      <c r="I143" s="9">
        <v>402.98929548387093</v>
      </c>
      <c r="J143" s="9">
        <v>0</v>
      </c>
      <c r="K143" s="9">
        <v>0</v>
      </c>
      <c r="L143" s="10">
        <v>0.2708772387096774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</v>
      </c>
      <c r="S143" s="9">
        <v>149.69531612903228</v>
      </c>
      <c r="T143" s="9">
        <v>0</v>
      </c>
      <c r="U143" s="9">
        <v>0</v>
      </c>
      <c r="V143" s="10">
        <v>0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0.0011839793548387096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1.1782962539354838</v>
      </c>
      <c r="AW143" s="9">
        <v>1.2431783225692765</v>
      </c>
      <c r="AX143" s="9">
        <v>0</v>
      </c>
      <c r="AY143" s="9">
        <v>0</v>
      </c>
      <c r="AZ143" s="10">
        <v>4.2159125027419355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0.03611137032258064</v>
      </c>
      <c r="BG143" s="9">
        <v>0</v>
      </c>
      <c r="BH143" s="9">
        <v>0</v>
      </c>
      <c r="BI143" s="9">
        <v>0</v>
      </c>
      <c r="BJ143" s="10">
        <v>0.0538710606451613</v>
      </c>
      <c r="BK143" s="17">
        <f t="shared" si="4"/>
        <v>601.4699453622791</v>
      </c>
      <c r="BL143" s="16"/>
      <c r="BM143" s="50"/>
    </row>
    <row r="144" spans="1:65" s="12" customFormat="1" ht="15">
      <c r="A144" s="5"/>
      <c r="B144" s="8" t="s">
        <v>202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1.4256465863548389</v>
      </c>
      <c r="I144" s="9">
        <v>113.05964372580644</v>
      </c>
      <c r="J144" s="9">
        <v>0</v>
      </c>
      <c r="K144" s="9">
        <v>0</v>
      </c>
      <c r="L144" s="10">
        <v>0.022656167387096776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10.438443612903226</v>
      </c>
      <c r="S144" s="9">
        <v>41.516537096774194</v>
      </c>
      <c r="T144" s="9">
        <v>0</v>
      </c>
      <c r="U144" s="9">
        <v>0</v>
      </c>
      <c r="V144" s="10">
        <v>0.0010675680967741938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0.22306221241935487</v>
      </c>
      <c r="AW144" s="9">
        <v>3.960660693548387</v>
      </c>
      <c r="AX144" s="9">
        <v>0</v>
      </c>
      <c r="AY144" s="9">
        <v>0</v>
      </c>
      <c r="AZ144" s="10">
        <v>0.16315557483870968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1.1881982080645161</v>
      </c>
      <c r="BG144" s="9">
        <v>0</v>
      </c>
      <c r="BH144" s="9">
        <v>0</v>
      </c>
      <c r="BI144" s="9">
        <v>0</v>
      </c>
      <c r="BJ144" s="10">
        <v>1.112886540548387</v>
      </c>
      <c r="BK144" s="17">
        <f t="shared" si="4"/>
        <v>173.1119579867419</v>
      </c>
      <c r="BL144" s="16"/>
      <c r="BM144" s="50"/>
    </row>
    <row r="145" spans="1:65" s="12" customFormat="1" ht="15">
      <c r="A145" s="5"/>
      <c r="B145" s="8" t="s">
        <v>203</v>
      </c>
      <c r="C145" s="11">
        <v>0</v>
      </c>
      <c r="D145" s="9">
        <v>0</v>
      </c>
      <c r="E145" s="9">
        <v>0</v>
      </c>
      <c r="F145" s="9">
        <v>0</v>
      </c>
      <c r="G145" s="10">
        <v>0</v>
      </c>
      <c r="H145" s="11">
        <v>18.001910227741934</v>
      </c>
      <c r="I145" s="9">
        <v>67.61838258064516</v>
      </c>
      <c r="J145" s="9">
        <v>0</v>
      </c>
      <c r="K145" s="9">
        <v>0</v>
      </c>
      <c r="L145" s="10">
        <v>0.03622473193548387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0</v>
      </c>
      <c r="S145" s="9">
        <v>29.69240322580645</v>
      </c>
      <c r="T145" s="9">
        <v>0</v>
      </c>
      <c r="U145" s="9">
        <v>0</v>
      </c>
      <c r="V145" s="10">
        <v>0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0.000591770322580645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0.3846507096774193</v>
      </c>
      <c r="AW145" s="9">
        <v>3.846507096774193</v>
      </c>
      <c r="AX145" s="9">
        <v>0</v>
      </c>
      <c r="AY145" s="9">
        <v>0</v>
      </c>
      <c r="AZ145" s="10">
        <v>0.0485251664516129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0.05917703225806452</v>
      </c>
      <c r="BG145" s="9">
        <v>0</v>
      </c>
      <c r="BH145" s="9">
        <v>0</v>
      </c>
      <c r="BI145" s="9">
        <v>0</v>
      </c>
      <c r="BJ145" s="10">
        <v>0.03609798967741936</v>
      </c>
      <c r="BK145" s="17">
        <f t="shared" si="4"/>
        <v>119.72447053129031</v>
      </c>
      <c r="BL145" s="16"/>
      <c r="BM145" s="50"/>
    </row>
    <row r="146" spans="1:65" s="12" customFormat="1" ht="15">
      <c r="A146" s="5"/>
      <c r="B146" s="8" t="s">
        <v>204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0.7395711658064515</v>
      </c>
      <c r="I146" s="9">
        <v>37.87210322580645</v>
      </c>
      <c r="J146" s="9">
        <v>0</v>
      </c>
      <c r="K146" s="9">
        <v>0</v>
      </c>
      <c r="L146" s="10">
        <v>3.120247112774193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0.005917516129032258</v>
      </c>
      <c r="S146" s="9">
        <v>0</v>
      </c>
      <c r="T146" s="9">
        <v>0</v>
      </c>
      <c r="U146" s="9">
        <v>0</v>
      </c>
      <c r="V146" s="10">
        <v>11.835032258064516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0.17891659487096773</v>
      </c>
      <c r="AW146" s="9">
        <v>4.1303849229734624E-11</v>
      </c>
      <c r="AX146" s="9">
        <v>0</v>
      </c>
      <c r="AY146" s="9">
        <v>0</v>
      </c>
      <c r="AZ146" s="10">
        <v>0.03892055129032258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0</v>
      </c>
      <c r="BG146" s="9">
        <v>0</v>
      </c>
      <c r="BH146" s="9">
        <v>0</v>
      </c>
      <c r="BI146" s="9">
        <v>0</v>
      </c>
      <c r="BJ146" s="10">
        <v>0</v>
      </c>
      <c r="BK146" s="17">
        <f t="shared" si="4"/>
        <v>53.79070842478324</v>
      </c>
      <c r="BL146" s="16"/>
      <c r="BM146" s="50"/>
    </row>
    <row r="147" spans="1:65" s="12" customFormat="1" ht="15">
      <c r="A147" s="5"/>
      <c r="B147" s="8" t="s">
        <v>205</v>
      </c>
      <c r="C147" s="11">
        <v>0</v>
      </c>
      <c r="D147" s="9">
        <v>0</v>
      </c>
      <c r="E147" s="9">
        <v>0</v>
      </c>
      <c r="F147" s="9">
        <v>0</v>
      </c>
      <c r="G147" s="10">
        <v>0</v>
      </c>
      <c r="H147" s="11">
        <v>3.5888640107741936</v>
      </c>
      <c r="I147" s="9">
        <v>5.905601789548388</v>
      </c>
      <c r="J147" s="9">
        <v>1.8496993548387095</v>
      </c>
      <c r="K147" s="9">
        <v>0</v>
      </c>
      <c r="L147" s="10">
        <v>11.579786213612905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5.528180567741936</v>
      </c>
      <c r="S147" s="9">
        <v>6.283687896709678</v>
      </c>
      <c r="T147" s="9">
        <v>3.391115483870968</v>
      </c>
      <c r="U147" s="9">
        <v>0</v>
      </c>
      <c r="V147" s="10">
        <v>4.633460938032258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3.0349814516129032</v>
      </c>
      <c r="AC147" s="9">
        <v>0</v>
      </c>
      <c r="AD147" s="9">
        <v>0</v>
      </c>
      <c r="AE147" s="9">
        <v>0</v>
      </c>
      <c r="AF147" s="10">
        <v>0.1820988870967742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42.68922907070967</v>
      </c>
      <c r="AW147" s="9">
        <v>11.869791079260642</v>
      </c>
      <c r="AX147" s="9">
        <v>0</v>
      </c>
      <c r="AY147" s="9">
        <v>0</v>
      </c>
      <c r="AZ147" s="10">
        <v>24.614776712741936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23.98382436870967</v>
      </c>
      <c r="BG147" s="9">
        <v>14.616763987580645</v>
      </c>
      <c r="BH147" s="9">
        <v>0.06069962903225806</v>
      </c>
      <c r="BI147" s="9">
        <v>0</v>
      </c>
      <c r="BJ147" s="10">
        <v>6.674095650193547</v>
      </c>
      <c r="BK147" s="17">
        <f t="shared" si="4"/>
        <v>170.48665709206705</v>
      </c>
      <c r="BL147" s="16"/>
      <c r="BM147" s="50"/>
    </row>
    <row r="148" spans="1:65" s="12" customFormat="1" ht="15">
      <c r="A148" s="5"/>
      <c r="B148" s="8" t="s">
        <v>208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1.3262846569677418</v>
      </c>
      <c r="I148" s="9">
        <v>51.596759161290315</v>
      </c>
      <c r="J148" s="9">
        <v>0</v>
      </c>
      <c r="K148" s="9">
        <v>0</v>
      </c>
      <c r="L148" s="10">
        <v>0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0.01180703870967742</v>
      </c>
      <c r="S148" s="9">
        <v>0</v>
      </c>
      <c r="T148" s="9">
        <v>0</v>
      </c>
      <c r="U148" s="9">
        <v>0</v>
      </c>
      <c r="V148" s="10">
        <v>0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0.91191475</v>
      </c>
      <c r="AW148" s="9">
        <v>28.239940645425783</v>
      </c>
      <c r="AX148" s="9">
        <v>0</v>
      </c>
      <c r="AY148" s="9">
        <v>0</v>
      </c>
      <c r="AZ148" s="10">
        <v>0.13529284870967742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2.353328387096774</v>
      </c>
      <c r="BG148" s="9">
        <v>0</v>
      </c>
      <c r="BH148" s="9">
        <v>0</v>
      </c>
      <c r="BI148" s="9">
        <v>0</v>
      </c>
      <c r="BJ148" s="10">
        <v>0.02353328387096774</v>
      </c>
      <c r="BK148" s="17">
        <f t="shared" si="4"/>
        <v>84.59886077207095</v>
      </c>
      <c r="BL148" s="16"/>
      <c r="BM148" s="50"/>
    </row>
    <row r="149" spans="1:65" s="12" customFormat="1" ht="15">
      <c r="A149" s="5"/>
      <c r="B149" s="8" t="s">
        <v>209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18.288949099709676</v>
      </c>
      <c r="I149" s="9">
        <v>13.462255607677418</v>
      </c>
      <c r="J149" s="9">
        <v>0</v>
      </c>
      <c r="K149" s="9">
        <v>0</v>
      </c>
      <c r="L149" s="10">
        <v>5.53737543132258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9.217505746290321</v>
      </c>
      <c r="S149" s="9">
        <v>23.857571304451614</v>
      </c>
      <c r="T149" s="9">
        <v>2.4508832258064515</v>
      </c>
      <c r="U149" s="9">
        <v>0</v>
      </c>
      <c r="V149" s="10">
        <v>6.592679934129034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0.10958293838709678</v>
      </c>
      <c r="AC149" s="9">
        <v>0</v>
      </c>
      <c r="AD149" s="9">
        <v>0</v>
      </c>
      <c r="AE149" s="9">
        <v>0</v>
      </c>
      <c r="AF149" s="10">
        <v>0.35928832258064514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86.50806260200001</v>
      </c>
      <c r="AW149" s="9">
        <v>20.773531456526506</v>
      </c>
      <c r="AX149" s="9">
        <v>0</v>
      </c>
      <c r="AY149" s="9">
        <v>0</v>
      </c>
      <c r="AZ149" s="10">
        <v>33.1590776233871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40.61326861651612</v>
      </c>
      <c r="BG149" s="9">
        <v>4.369659003322582</v>
      </c>
      <c r="BH149" s="9">
        <v>0.029940693548387097</v>
      </c>
      <c r="BI149" s="9">
        <v>0</v>
      </c>
      <c r="BJ149" s="10">
        <v>13.070467438903224</v>
      </c>
      <c r="BK149" s="17">
        <f t="shared" si="4"/>
        <v>278.4000990445588</v>
      </c>
      <c r="BL149" s="16"/>
      <c r="BM149" s="50"/>
    </row>
    <row r="150" spans="1:65" s="12" customFormat="1" ht="15">
      <c r="A150" s="5"/>
      <c r="B150" s="8" t="s">
        <v>210</v>
      </c>
      <c r="C150" s="11">
        <v>0</v>
      </c>
      <c r="D150" s="9">
        <v>2.355193548387097</v>
      </c>
      <c r="E150" s="9">
        <v>0</v>
      </c>
      <c r="F150" s="9">
        <v>0</v>
      </c>
      <c r="G150" s="10">
        <v>0</v>
      </c>
      <c r="H150" s="11">
        <v>0.7160965983870968</v>
      </c>
      <c r="I150" s="9">
        <v>61.204529032258066</v>
      </c>
      <c r="J150" s="9">
        <v>0</v>
      </c>
      <c r="K150" s="9">
        <v>0</v>
      </c>
      <c r="L150" s="10">
        <v>0.32560550806451616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</v>
      </c>
      <c r="S150" s="9">
        <v>21.19674193548387</v>
      </c>
      <c r="T150" s="9">
        <v>0</v>
      </c>
      <c r="U150" s="9">
        <v>0</v>
      </c>
      <c r="V150" s="10">
        <v>0.004698185806451615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0.1845189308064516</v>
      </c>
      <c r="AW150" s="9">
        <v>3.7489847742419506</v>
      </c>
      <c r="AX150" s="9">
        <v>0</v>
      </c>
      <c r="AY150" s="9">
        <v>0</v>
      </c>
      <c r="AZ150" s="10">
        <v>1.2594245725806452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3.3072462418064514</v>
      </c>
      <c r="BG150" s="9">
        <v>0</v>
      </c>
      <c r="BH150" s="9">
        <v>0</v>
      </c>
      <c r="BI150" s="9">
        <v>0</v>
      </c>
      <c r="BJ150" s="10">
        <v>0.0011715577419354841</v>
      </c>
      <c r="BK150" s="17">
        <f t="shared" si="4"/>
        <v>94.30421088556452</v>
      </c>
      <c r="BL150" s="16"/>
      <c r="BM150" s="50"/>
    </row>
    <row r="151" spans="1:65" s="12" customFormat="1" ht="15">
      <c r="A151" s="5"/>
      <c r="B151" s="8" t="s">
        <v>211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73.01571938354837</v>
      </c>
      <c r="I151" s="9">
        <v>108.13925563358066</v>
      </c>
      <c r="J151" s="9">
        <v>0</v>
      </c>
      <c r="K151" s="9">
        <v>0</v>
      </c>
      <c r="L151" s="10">
        <v>1.6577520049999999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0.004701175483870969</v>
      </c>
      <c r="S151" s="9">
        <v>47.01175483870968</v>
      </c>
      <c r="T151" s="9">
        <v>0</v>
      </c>
      <c r="U151" s="9">
        <v>0</v>
      </c>
      <c r="V151" s="10">
        <v>0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1.6429677081612901</v>
      </c>
      <c r="AW151" s="9">
        <v>26.77504901038346</v>
      </c>
      <c r="AX151" s="9">
        <v>0</v>
      </c>
      <c r="AY151" s="9">
        <v>0</v>
      </c>
      <c r="AZ151" s="10">
        <v>0.44408638709677417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0.0011102161935483874</v>
      </c>
      <c r="BG151" s="9">
        <v>0</v>
      </c>
      <c r="BH151" s="9">
        <v>0</v>
      </c>
      <c r="BI151" s="9">
        <v>0</v>
      </c>
      <c r="BJ151" s="10">
        <v>0.023372967741935483</v>
      </c>
      <c r="BK151" s="17">
        <f t="shared" si="4"/>
        <v>258.7157693258995</v>
      </c>
      <c r="BL151" s="16"/>
      <c r="BM151" s="50"/>
    </row>
    <row r="152" spans="1:65" s="12" customFormat="1" ht="15">
      <c r="A152" s="5"/>
      <c r="B152" s="8" t="s">
        <v>212</v>
      </c>
      <c r="C152" s="11">
        <v>0</v>
      </c>
      <c r="D152" s="9">
        <v>0</v>
      </c>
      <c r="E152" s="9">
        <v>0</v>
      </c>
      <c r="F152" s="9">
        <v>0</v>
      </c>
      <c r="G152" s="10">
        <v>0</v>
      </c>
      <c r="H152" s="11">
        <v>4.644233789064518</v>
      </c>
      <c r="I152" s="9">
        <v>15.722124516129032</v>
      </c>
      <c r="J152" s="9">
        <v>0</v>
      </c>
      <c r="K152" s="9">
        <v>0</v>
      </c>
      <c r="L152" s="10">
        <v>5.703556299129033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2.8614266622580646</v>
      </c>
      <c r="S152" s="9">
        <v>0</v>
      </c>
      <c r="T152" s="9">
        <v>0.3054660690967742</v>
      </c>
      <c r="U152" s="9">
        <v>0</v>
      </c>
      <c r="V152" s="10">
        <v>0.0852413151935484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22.928016625258063</v>
      </c>
      <c r="AW152" s="9">
        <v>11.325518357415906</v>
      </c>
      <c r="AX152" s="9">
        <v>0</v>
      </c>
      <c r="AY152" s="9">
        <v>0</v>
      </c>
      <c r="AZ152" s="10">
        <v>6.4495991170645155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6.657552131322579</v>
      </c>
      <c r="BG152" s="9">
        <v>0.047761806451612904</v>
      </c>
      <c r="BH152" s="9">
        <v>0</v>
      </c>
      <c r="BI152" s="9">
        <v>0</v>
      </c>
      <c r="BJ152" s="10">
        <v>1.136098149387097</v>
      </c>
      <c r="BK152" s="17">
        <f t="shared" si="4"/>
        <v>77.86659483777073</v>
      </c>
      <c r="BL152" s="16"/>
      <c r="BM152" s="50"/>
    </row>
    <row r="153" spans="1:65" s="12" customFormat="1" ht="15">
      <c r="A153" s="5"/>
      <c r="B153" s="8" t="s">
        <v>213</v>
      </c>
      <c r="C153" s="11">
        <v>0</v>
      </c>
      <c r="D153" s="9">
        <v>120.58435935483871</v>
      </c>
      <c r="E153" s="9">
        <v>0</v>
      </c>
      <c r="F153" s="9">
        <v>0</v>
      </c>
      <c r="G153" s="10">
        <v>0</v>
      </c>
      <c r="H153" s="11">
        <v>7.098321245032259</v>
      </c>
      <c r="I153" s="9">
        <v>211.51433208387095</v>
      </c>
      <c r="J153" s="9">
        <v>0</v>
      </c>
      <c r="K153" s="9">
        <v>0</v>
      </c>
      <c r="L153" s="10">
        <v>9.686319149806454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8.20383396419355</v>
      </c>
      <c r="S153" s="9">
        <v>7.024331612903226</v>
      </c>
      <c r="T153" s="9">
        <v>0</v>
      </c>
      <c r="U153" s="9">
        <v>0</v>
      </c>
      <c r="V153" s="10">
        <v>41.02209661935484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8.239096497193549</v>
      </c>
      <c r="AW153" s="9">
        <v>8.335542193679922</v>
      </c>
      <c r="AX153" s="9">
        <v>0</v>
      </c>
      <c r="AY153" s="9">
        <v>0</v>
      </c>
      <c r="AZ153" s="10">
        <v>2.206890148290323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1.7240390341612903</v>
      </c>
      <c r="BG153" s="9">
        <v>0</v>
      </c>
      <c r="BH153" s="9">
        <v>0</v>
      </c>
      <c r="BI153" s="9">
        <v>0</v>
      </c>
      <c r="BJ153" s="10">
        <v>0.057306852580645155</v>
      </c>
      <c r="BK153" s="17">
        <f t="shared" si="4"/>
        <v>425.6964687559058</v>
      </c>
      <c r="BL153" s="16"/>
      <c r="BM153" s="50"/>
    </row>
    <row r="154" spans="1:65" s="12" customFormat="1" ht="15">
      <c r="A154" s="5"/>
      <c r="B154" s="8" t="s">
        <v>214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3.0397403069677424</v>
      </c>
      <c r="I154" s="9">
        <v>4.791727741935484</v>
      </c>
      <c r="J154" s="9">
        <v>0</v>
      </c>
      <c r="K154" s="9">
        <v>0</v>
      </c>
      <c r="L154" s="10">
        <v>0.5772521216774193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0.5452001614516129</v>
      </c>
      <c r="S154" s="9">
        <v>0</v>
      </c>
      <c r="T154" s="9">
        <v>0.2994829838709678</v>
      </c>
      <c r="U154" s="9">
        <v>0</v>
      </c>
      <c r="V154" s="10">
        <v>1.1151582936774196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20.211692372354836</v>
      </c>
      <c r="AW154" s="9">
        <v>9.77013242920718</v>
      </c>
      <c r="AX154" s="9">
        <v>0</v>
      </c>
      <c r="AY154" s="9">
        <v>0</v>
      </c>
      <c r="AZ154" s="10">
        <v>13.21654948196774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10.066671371903228</v>
      </c>
      <c r="BG154" s="9">
        <v>1.7208723290322583</v>
      </c>
      <c r="BH154" s="9">
        <v>0</v>
      </c>
      <c r="BI154" s="9">
        <v>0</v>
      </c>
      <c r="BJ154" s="10">
        <v>3.8734418125161283</v>
      </c>
      <c r="BK154" s="17">
        <f t="shared" si="4"/>
        <v>69.22792140656202</v>
      </c>
      <c r="BL154" s="16"/>
      <c r="BM154" s="50"/>
    </row>
    <row r="155" spans="1:65" s="12" customFormat="1" ht="15">
      <c r="A155" s="5"/>
      <c r="B155" s="8" t="s">
        <v>215</v>
      </c>
      <c r="C155" s="11">
        <v>0</v>
      </c>
      <c r="D155" s="9">
        <v>5.794408064516129</v>
      </c>
      <c r="E155" s="9">
        <v>0</v>
      </c>
      <c r="F155" s="9">
        <v>0</v>
      </c>
      <c r="G155" s="10">
        <v>0</v>
      </c>
      <c r="H155" s="11">
        <v>0.0779927325483871</v>
      </c>
      <c r="I155" s="9">
        <v>25.49539548387097</v>
      </c>
      <c r="J155" s="9">
        <v>0</v>
      </c>
      <c r="K155" s="9">
        <v>0</v>
      </c>
      <c r="L155" s="10">
        <v>3.0866811711290323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11.589975010645162</v>
      </c>
      <c r="S155" s="9">
        <v>0</v>
      </c>
      <c r="T155" s="9">
        <v>0</v>
      </c>
      <c r="U155" s="9">
        <v>0</v>
      </c>
      <c r="V155" s="10">
        <v>0.0011588816129032258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0.16927226664516132</v>
      </c>
      <c r="AW155" s="9">
        <v>-2.2579627056984464E-10</v>
      </c>
      <c r="AX155" s="9">
        <v>0</v>
      </c>
      <c r="AY155" s="9">
        <v>0</v>
      </c>
      <c r="AZ155" s="10">
        <v>0.2992799306451613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0.023052643451612904</v>
      </c>
      <c r="BG155" s="9">
        <v>0</v>
      </c>
      <c r="BH155" s="9">
        <v>0</v>
      </c>
      <c r="BI155" s="9">
        <v>0</v>
      </c>
      <c r="BJ155" s="10">
        <v>0.0005777604838709678</v>
      </c>
      <c r="BK155" s="17">
        <f t="shared" si="4"/>
        <v>46.53779394532259</v>
      </c>
      <c r="BL155" s="16"/>
      <c r="BM155" s="50"/>
    </row>
    <row r="156" spans="1:65" s="12" customFormat="1" ht="15">
      <c r="A156" s="5"/>
      <c r="B156" s="8" t="s">
        <v>218</v>
      </c>
      <c r="C156" s="11">
        <v>0</v>
      </c>
      <c r="D156" s="9">
        <v>0</v>
      </c>
      <c r="E156" s="9">
        <v>0</v>
      </c>
      <c r="F156" s="9">
        <v>0</v>
      </c>
      <c r="G156" s="10">
        <v>0</v>
      </c>
      <c r="H156" s="11">
        <v>1.0460204423225805</v>
      </c>
      <c r="I156" s="9">
        <v>15.429955806451613</v>
      </c>
      <c r="J156" s="9">
        <v>0</v>
      </c>
      <c r="K156" s="9">
        <v>0</v>
      </c>
      <c r="L156" s="10">
        <v>23.073634495290325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10.848541013935481</v>
      </c>
      <c r="S156" s="9">
        <v>2.6112232903225805</v>
      </c>
      <c r="T156" s="9">
        <v>0</v>
      </c>
      <c r="U156" s="9">
        <v>0</v>
      </c>
      <c r="V156" s="10">
        <v>1.1920590251935483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0.11703654838709678</v>
      </c>
      <c r="AC156" s="9">
        <v>0</v>
      </c>
      <c r="AD156" s="9">
        <v>0</v>
      </c>
      <c r="AE156" s="9">
        <v>0</v>
      </c>
      <c r="AF156" s="10">
        <v>0.36573921370967744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27.12644814403226</v>
      </c>
      <c r="AW156" s="9">
        <v>15.432225794429119</v>
      </c>
      <c r="AX156" s="9">
        <v>0</v>
      </c>
      <c r="AY156" s="9">
        <v>0</v>
      </c>
      <c r="AZ156" s="10">
        <v>17.532161410516128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9.126644913838708</v>
      </c>
      <c r="BG156" s="9">
        <v>0</v>
      </c>
      <c r="BH156" s="9">
        <v>0</v>
      </c>
      <c r="BI156" s="9">
        <v>0</v>
      </c>
      <c r="BJ156" s="10">
        <v>2.382943174096774</v>
      </c>
      <c r="BK156" s="17">
        <f t="shared" si="4"/>
        <v>126.28463327252588</v>
      </c>
      <c r="BL156" s="16"/>
      <c r="BM156" s="50"/>
    </row>
    <row r="157" spans="1:65" s="12" customFormat="1" ht="15">
      <c r="A157" s="5"/>
      <c r="B157" s="8" t="s">
        <v>219</v>
      </c>
      <c r="C157" s="11">
        <v>0</v>
      </c>
      <c r="D157" s="9">
        <v>0</v>
      </c>
      <c r="E157" s="9">
        <v>0</v>
      </c>
      <c r="F157" s="9">
        <v>0</v>
      </c>
      <c r="G157" s="10">
        <v>0</v>
      </c>
      <c r="H157" s="11">
        <v>0.48673225996774205</v>
      </c>
      <c r="I157" s="9">
        <v>4.6093161290322575</v>
      </c>
      <c r="J157" s="9">
        <v>0</v>
      </c>
      <c r="K157" s="9">
        <v>0</v>
      </c>
      <c r="L157" s="10">
        <v>0.012790852258064516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10.72299780967742</v>
      </c>
      <c r="S157" s="9">
        <v>0</v>
      </c>
      <c r="T157" s="9">
        <v>0</v>
      </c>
      <c r="U157" s="9">
        <v>0</v>
      </c>
      <c r="V157" s="10">
        <v>0.0010370961290322575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6.879068501290323</v>
      </c>
      <c r="AW157" s="9">
        <v>-1.20596865826883E-10</v>
      </c>
      <c r="AX157" s="9">
        <v>0</v>
      </c>
      <c r="AY157" s="9">
        <v>0</v>
      </c>
      <c r="AZ157" s="10">
        <v>0.15917066887096776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0.05303020077419355</v>
      </c>
      <c r="BG157" s="9">
        <v>0</v>
      </c>
      <c r="BH157" s="9">
        <v>0</v>
      </c>
      <c r="BI157" s="9">
        <v>0</v>
      </c>
      <c r="BJ157" s="10">
        <v>0.0697164277419355</v>
      </c>
      <c r="BK157" s="17">
        <f t="shared" si="4"/>
        <v>22.993859945621338</v>
      </c>
      <c r="BL157" s="16"/>
      <c r="BM157" s="50"/>
    </row>
    <row r="158" spans="1:65" s="12" customFormat="1" ht="15">
      <c r="A158" s="5"/>
      <c r="B158" s="8" t="s">
        <v>220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12.67646371106452</v>
      </c>
      <c r="I158" s="9">
        <v>11.573062792129033</v>
      </c>
      <c r="J158" s="9">
        <v>0</v>
      </c>
      <c r="K158" s="9">
        <v>0</v>
      </c>
      <c r="L158" s="10">
        <v>5.730531946129033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0.0011764590322580642</v>
      </c>
      <c r="S158" s="9">
        <v>0</v>
      </c>
      <c r="T158" s="9">
        <v>0</v>
      </c>
      <c r="U158" s="9">
        <v>0</v>
      </c>
      <c r="V158" s="10">
        <v>0.002823501677419355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137.08935771277422</v>
      </c>
      <c r="AW158" s="9">
        <v>100.92098760139145</v>
      </c>
      <c r="AX158" s="9">
        <v>0</v>
      </c>
      <c r="AY158" s="9">
        <v>0</v>
      </c>
      <c r="AZ158" s="10">
        <v>32.72640793945161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9.148292729225806</v>
      </c>
      <c r="BG158" s="9">
        <v>9.700608216774194</v>
      </c>
      <c r="BH158" s="9">
        <v>0</v>
      </c>
      <c r="BI158" s="9">
        <v>0</v>
      </c>
      <c r="BJ158" s="10">
        <v>0.024332823516129032</v>
      </c>
      <c r="BK158" s="17">
        <f t="shared" si="4"/>
        <v>319.5940454331657</v>
      </c>
      <c r="BL158" s="16"/>
      <c r="BM158" s="50"/>
    </row>
    <row r="159" spans="1:65" s="12" customFormat="1" ht="15">
      <c r="A159" s="5"/>
      <c r="B159" s="8" t="s">
        <v>221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1.7340291180000003</v>
      </c>
      <c r="I159" s="9">
        <v>6.157630161290323</v>
      </c>
      <c r="J159" s="9">
        <v>0</v>
      </c>
      <c r="K159" s="9">
        <v>0</v>
      </c>
      <c r="L159" s="10">
        <v>0.8107217409032259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0.5674531727096775</v>
      </c>
      <c r="S159" s="9">
        <v>1.4074583225806454</v>
      </c>
      <c r="T159" s="9">
        <v>0</v>
      </c>
      <c r="U159" s="9">
        <v>0</v>
      </c>
      <c r="V159" s="10">
        <v>0.21977997603225807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0.28932145161290324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17.969437450451608</v>
      </c>
      <c r="AW159" s="9">
        <v>9.066188579401434</v>
      </c>
      <c r="AX159" s="9">
        <v>0</v>
      </c>
      <c r="AY159" s="9">
        <v>0</v>
      </c>
      <c r="AZ159" s="10">
        <v>9.453956019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2.5926258599354837</v>
      </c>
      <c r="BG159" s="9">
        <v>0.6365071935483871</v>
      </c>
      <c r="BH159" s="9">
        <v>0</v>
      </c>
      <c r="BI159" s="9">
        <v>0</v>
      </c>
      <c r="BJ159" s="10">
        <v>1.9736185748709678</v>
      </c>
      <c r="BK159" s="17">
        <f t="shared" si="4"/>
        <v>52.87872762033691</v>
      </c>
      <c r="BL159" s="16"/>
      <c r="BM159" s="50"/>
    </row>
    <row r="160" spans="1:65" s="12" customFormat="1" ht="15">
      <c r="A160" s="5"/>
      <c r="B160" s="8" t="s">
        <v>222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0.01803843716129032</v>
      </c>
      <c r="I160" s="9">
        <v>17.017393548387098</v>
      </c>
      <c r="J160" s="9">
        <v>0</v>
      </c>
      <c r="K160" s="9">
        <v>0</v>
      </c>
      <c r="L160" s="10">
        <v>0.032900294193548375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0.0011344929032258068</v>
      </c>
      <c r="S160" s="9">
        <v>0</v>
      </c>
      <c r="T160" s="9">
        <v>0</v>
      </c>
      <c r="U160" s="9">
        <v>0</v>
      </c>
      <c r="V160" s="10">
        <v>0.021555365161290328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0.09032850467741935</v>
      </c>
      <c r="AW160" s="9">
        <v>5.610466129032258</v>
      </c>
      <c r="AX160" s="9">
        <v>0</v>
      </c>
      <c r="AY160" s="9">
        <v>0</v>
      </c>
      <c r="AZ160" s="10">
        <v>0.046005822258064516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0.3259680820967742</v>
      </c>
      <c r="BG160" s="9">
        <v>0</v>
      </c>
      <c r="BH160" s="9">
        <v>0</v>
      </c>
      <c r="BI160" s="9">
        <v>0</v>
      </c>
      <c r="BJ160" s="10">
        <v>0.017953491612903227</v>
      </c>
      <c r="BK160" s="17">
        <f t="shared" si="4"/>
        <v>23.181744167483874</v>
      </c>
      <c r="BL160" s="16"/>
      <c r="BM160" s="50"/>
    </row>
    <row r="161" spans="1:65" s="12" customFormat="1" ht="15">
      <c r="A161" s="5"/>
      <c r="B161" s="8" t="s">
        <v>227</v>
      </c>
      <c r="C161" s="11">
        <v>0</v>
      </c>
      <c r="D161" s="9">
        <v>0</v>
      </c>
      <c r="E161" s="9">
        <v>0</v>
      </c>
      <c r="F161" s="9">
        <v>0</v>
      </c>
      <c r="G161" s="10">
        <v>0</v>
      </c>
      <c r="H161" s="11">
        <v>0.4899272110645161</v>
      </c>
      <c r="I161" s="9">
        <v>7.0711259032258065</v>
      </c>
      <c r="J161" s="9">
        <v>0</v>
      </c>
      <c r="K161" s="9">
        <v>0</v>
      </c>
      <c r="L161" s="10">
        <v>1.0654216094516131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0.21643062745161287</v>
      </c>
      <c r="S161" s="9">
        <v>0</v>
      </c>
      <c r="T161" s="9">
        <v>0</v>
      </c>
      <c r="U161" s="9">
        <v>0</v>
      </c>
      <c r="V161" s="10">
        <v>0.1831537529032258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17.667532512806453</v>
      </c>
      <c r="AW161" s="9">
        <v>8.16468619681108</v>
      </c>
      <c r="AX161" s="9">
        <v>0</v>
      </c>
      <c r="AY161" s="9">
        <v>0</v>
      </c>
      <c r="AZ161" s="10">
        <v>3.4362382456129033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2.3658024296129034</v>
      </c>
      <c r="BG161" s="9">
        <v>0</v>
      </c>
      <c r="BH161" s="9">
        <v>0</v>
      </c>
      <c r="BI161" s="9">
        <v>0</v>
      </c>
      <c r="BJ161" s="10">
        <v>1.326976714451613</v>
      </c>
      <c r="BK161" s="17">
        <f t="shared" si="4"/>
        <v>41.98729520339173</v>
      </c>
      <c r="BL161" s="16"/>
      <c r="BM161" s="50"/>
    </row>
    <row r="162" spans="1:65" s="12" customFormat="1" ht="15">
      <c r="A162" s="5"/>
      <c r="B162" s="8" t="s">
        <v>223</v>
      </c>
      <c r="C162" s="11">
        <v>0</v>
      </c>
      <c r="D162" s="9">
        <v>0</v>
      </c>
      <c r="E162" s="9">
        <v>0</v>
      </c>
      <c r="F162" s="9">
        <v>0</v>
      </c>
      <c r="G162" s="10">
        <v>0</v>
      </c>
      <c r="H162" s="11">
        <v>0.48323668412903226</v>
      </c>
      <c r="I162" s="9">
        <v>88.02536516129032</v>
      </c>
      <c r="J162" s="9">
        <v>0</v>
      </c>
      <c r="K162" s="9">
        <v>0</v>
      </c>
      <c r="L162" s="10">
        <v>0.04683401129032258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0.005642651612903227</v>
      </c>
      <c r="S162" s="9">
        <v>0</v>
      </c>
      <c r="T162" s="9">
        <v>0</v>
      </c>
      <c r="U162" s="9">
        <v>0</v>
      </c>
      <c r="V162" s="10">
        <v>0.011285303225806452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5.742100489580645</v>
      </c>
      <c r="AW162" s="9">
        <v>9.466068871049242</v>
      </c>
      <c r="AX162" s="9">
        <v>0</v>
      </c>
      <c r="AY162" s="9">
        <v>0</v>
      </c>
      <c r="AZ162" s="10">
        <v>2.2480243085806455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1.9994564765806453</v>
      </c>
      <c r="BG162" s="9">
        <v>0</v>
      </c>
      <c r="BH162" s="9">
        <v>0</v>
      </c>
      <c r="BI162" s="9">
        <v>0</v>
      </c>
      <c r="BJ162" s="10">
        <v>0.045659861612903224</v>
      </c>
      <c r="BK162" s="17">
        <f t="shared" si="4"/>
        <v>108.07367381895247</v>
      </c>
      <c r="BL162" s="16"/>
      <c r="BM162" s="50"/>
    </row>
    <row r="163" spans="1:65" s="12" customFormat="1" ht="15">
      <c r="A163" s="5"/>
      <c r="B163" s="8" t="s">
        <v>228</v>
      </c>
      <c r="C163" s="11">
        <v>0</v>
      </c>
      <c r="D163" s="9">
        <v>0</v>
      </c>
      <c r="E163" s="9">
        <v>0</v>
      </c>
      <c r="F163" s="9">
        <v>0</v>
      </c>
      <c r="G163" s="10">
        <v>0</v>
      </c>
      <c r="H163" s="11">
        <v>18.784536770935482</v>
      </c>
      <c r="I163" s="9">
        <v>50.40526935483871</v>
      </c>
      <c r="J163" s="9">
        <v>0</v>
      </c>
      <c r="K163" s="9">
        <v>0</v>
      </c>
      <c r="L163" s="10">
        <v>0.8771636984838712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0.0011201170967741936</v>
      </c>
      <c r="S163" s="9">
        <v>0</v>
      </c>
      <c r="T163" s="9">
        <v>0</v>
      </c>
      <c r="U163" s="9">
        <v>0</v>
      </c>
      <c r="V163" s="10">
        <v>0.024492480354838704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5.599198778774194</v>
      </c>
      <c r="AW163" s="9">
        <v>19.677181066238106</v>
      </c>
      <c r="AX163" s="9">
        <v>0</v>
      </c>
      <c r="AY163" s="9">
        <v>0</v>
      </c>
      <c r="AZ163" s="10">
        <v>0.22261820516129036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0.2800360689677419</v>
      </c>
      <c r="BG163" s="9">
        <v>0</v>
      </c>
      <c r="BH163" s="9">
        <v>0</v>
      </c>
      <c r="BI163" s="9">
        <v>0</v>
      </c>
      <c r="BJ163" s="10">
        <v>5.008415871096774</v>
      </c>
      <c r="BK163" s="17">
        <f t="shared" si="4"/>
        <v>100.8800324119478</v>
      </c>
      <c r="BL163" s="16"/>
      <c r="BM163" s="50"/>
    </row>
    <row r="164" spans="1:65" s="12" customFormat="1" ht="15">
      <c r="A164" s="5"/>
      <c r="B164" s="8" t="s">
        <v>229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2.3941446703225804</v>
      </c>
      <c r="I164" s="9">
        <v>141.5561116129032</v>
      </c>
      <c r="J164" s="9">
        <v>0</v>
      </c>
      <c r="K164" s="9">
        <v>0</v>
      </c>
      <c r="L164" s="10">
        <v>2.1620574108387096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0.10485223445161287</v>
      </c>
      <c r="S164" s="9">
        <v>0</v>
      </c>
      <c r="T164" s="9">
        <v>0</v>
      </c>
      <c r="U164" s="9">
        <v>0</v>
      </c>
      <c r="V164" s="10">
        <v>3.0759639494193545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2.8657019316129038</v>
      </c>
      <c r="AW164" s="9">
        <v>45.31111032242978</v>
      </c>
      <c r="AX164" s="9">
        <v>0</v>
      </c>
      <c r="AY164" s="9">
        <v>0</v>
      </c>
      <c r="AZ164" s="10">
        <v>3.4240983783548393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0.29616888919354833</v>
      </c>
      <c r="BG164" s="9">
        <v>0</v>
      </c>
      <c r="BH164" s="9">
        <v>0</v>
      </c>
      <c r="BI164" s="9">
        <v>0</v>
      </c>
      <c r="BJ164" s="10">
        <v>0.012709213870967741</v>
      </c>
      <c r="BK164" s="17">
        <f aca="true" t="shared" si="5" ref="BK164:BK169">SUM(C164:BJ164)</f>
        <v>201.20291861339754</v>
      </c>
      <c r="BL164" s="16"/>
      <c r="BM164" s="50"/>
    </row>
    <row r="165" spans="1:65" s="12" customFormat="1" ht="15">
      <c r="A165" s="5"/>
      <c r="B165" s="8" t="s">
        <v>231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4.101143321516129</v>
      </c>
      <c r="I165" s="9">
        <v>0</v>
      </c>
      <c r="J165" s="9">
        <v>0</v>
      </c>
      <c r="K165" s="9">
        <v>0</v>
      </c>
      <c r="L165" s="10">
        <v>5.883875163548387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0.7858304411290322</v>
      </c>
      <c r="S165" s="9">
        <v>0</v>
      </c>
      <c r="T165" s="9">
        <v>0</v>
      </c>
      <c r="U165" s="9">
        <v>0</v>
      </c>
      <c r="V165" s="10">
        <v>5.6211263381290335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20.167733347419357</v>
      </c>
      <c r="AW165" s="9">
        <v>15.04172201650058</v>
      </c>
      <c r="AX165" s="9">
        <v>0</v>
      </c>
      <c r="AY165" s="9">
        <v>0</v>
      </c>
      <c r="AZ165" s="10">
        <v>4.514280713645161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6.696237739064515</v>
      </c>
      <c r="BG165" s="9">
        <v>0</v>
      </c>
      <c r="BH165" s="9">
        <v>0</v>
      </c>
      <c r="BI165" s="9">
        <v>0</v>
      </c>
      <c r="BJ165" s="10">
        <v>0.3702341833548387</v>
      </c>
      <c r="BK165" s="17">
        <f t="shared" si="5"/>
        <v>63.182183264307035</v>
      </c>
      <c r="BL165" s="16"/>
      <c r="BM165" s="50"/>
    </row>
    <row r="166" spans="1:65" s="12" customFormat="1" ht="15">
      <c r="A166" s="5"/>
      <c r="B166" s="8" t="s">
        <v>109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0.8587702525806452</v>
      </c>
      <c r="I166" s="9">
        <v>0.19711635483870968</v>
      </c>
      <c r="J166" s="9">
        <v>0</v>
      </c>
      <c r="K166" s="9">
        <v>0</v>
      </c>
      <c r="L166" s="10">
        <v>0.5579706958064515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0.037897924290322585</v>
      </c>
      <c r="S166" s="9">
        <v>1.7707619209677419</v>
      </c>
      <c r="T166" s="9">
        <v>0</v>
      </c>
      <c r="U166" s="9">
        <v>0</v>
      </c>
      <c r="V166" s="10">
        <v>0.4189379594838709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16.884384457129034</v>
      </c>
      <c r="AW166" s="9">
        <v>13.453030907234071</v>
      </c>
      <c r="AX166" s="9">
        <v>0</v>
      </c>
      <c r="AY166" s="9">
        <v>0</v>
      </c>
      <c r="AZ166" s="10">
        <v>3.603557684451613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3.9462393133870974</v>
      </c>
      <c r="BG166" s="9">
        <v>0</v>
      </c>
      <c r="BH166" s="9">
        <v>0</v>
      </c>
      <c r="BI166" s="9">
        <v>0</v>
      </c>
      <c r="BJ166" s="10">
        <v>0.7712183514193549</v>
      </c>
      <c r="BK166" s="17">
        <f t="shared" si="5"/>
        <v>42.49988582158892</v>
      </c>
      <c r="BL166" s="16"/>
      <c r="BM166" s="50"/>
    </row>
    <row r="167" spans="1:65" s="12" customFormat="1" ht="15">
      <c r="A167" s="5"/>
      <c r="B167" s="8" t="s">
        <v>110</v>
      </c>
      <c r="C167" s="11">
        <v>0</v>
      </c>
      <c r="D167" s="9">
        <v>0.3897243870967742</v>
      </c>
      <c r="E167" s="9">
        <v>0</v>
      </c>
      <c r="F167" s="9">
        <v>0</v>
      </c>
      <c r="G167" s="10">
        <v>0</v>
      </c>
      <c r="H167" s="11">
        <v>1.381183227870968</v>
      </c>
      <c r="I167" s="9">
        <v>19.48621935483871</v>
      </c>
      <c r="J167" s="9">
        <v>0</v>
      </c>
      <c r="K167" s="9">
        <v>0</v>
      </c>
      <c r="L167" s="10">
        <v>0.7537269646451613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0.0038972438709677423</v>
      </c>
      <c r="S167" s="9">
        <v>0</v>
      </c>
      <c r="T167" s="9">
        <v>0</v>
      </c>
      <c r="U167" s="9">
        <v>0</v>
      </c>
      <c r="V167" s="10">
        <v>0.30697290890322576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0.6340322329032257</v>
      </c>
      <c r="AW167" s="9">
        <v>0.6430608063024593</v>
      </c>
      <c r="AX167" s="9">
        <v>0</v>
      </c>
      <c r="AY167" s="9">
        <v>0</v>
      </c>
      <c r="AZ167" s="10">
        <v>0.18666848700000002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0.19806272935483868</v>
      </c>
      <c r="BG167" s="9">
        <v>0</v>
      </c>
      <c r="BH167" s="9">
        <v>0</v>
      </c>
      <c r="BI167" s="9">
        <v>0</v>
      </c>
      <c r="BJ167" s="10">
        <v>2.4050298116774202</v>
      </c>
      <c r="BK167" s="17">
        <f t="shared" si="5"/>
        <v>26.388578154463747</v>
      </c>
      <c r="BL167" s="16"/>
      <c r="BM167" s="50"/>
    </row>
    <row r="168" spans="1:65" s="12" customFormat="1" ht="15">
      <c r="A168" s="5"/>
      <c r="B168" s="8" t="s">
        <v>138</v>
      </c>
      <c r="C168" s="11">
        <v>0</v>
      </c>
      <c r="D168" s="9">
        <v>0</v>
      </c>
      <c r="E168" s="9">
        <v>0</v>
      </c>
      <c r="F168" s="9">
        <v>0</v>
      </c>
      <c r="G168" s="10">
        <v>0</v>
      </c>
      <c r="H168" s="11">
        <v>0.014410695483870969</v>
      </c>
      <c r="I168" s="9">
        <v>16.977549032258064</v>
      </c>
      <c r="J168" s="9">
        <v>0</v>
      </c>
      <c r="K168" s="9">
        <v>0</v>
      </c>
      <c r="L168" s="10">
        <v>0.04547705161290322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0.00033014193548387097</v>
      </c>
      <c r="S168" s="9">
        <v>2.641135483870968</v>
      </c>
      <c r="T168" s="9">
        <v>0</v>
      </c>
      <c r="U168" s="9">
        <v>0</v>
      </c>
      <c r="V168" s="10">
        <v>0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0.07476853548387097</v>
      </c>
      <c r="AW168" s="9">
        <v>0.4929793548387097</v>
      </c>
      <c r="AX168" s="9">
        <v>0</v>
      </c>
      <c r="AY168" s="9">
        <v>0</v>
      </c>
      <c r="AZ168" s="10">
        <v>0.04126237199999999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0.012439512387096775</v>
      </c>
      <c r="BG168" s="9">
        <v>6.080078709677419</v>
      </c>
      <c r="BH168" s="9">
        <v>0</v>
      </c>
      <c r="BI168" s="9">
        <v>0</v>
      </c>
      <c r="BJ168" s="10">
        <v>0.0009859587096774194</v>
      </c>
      <c r="BK168" s="17">
        <f t="shared" si="5"/>
        <v>26.381416848258063</v>
      </c>
      <c r="BL168" s="16"/>
      <c r="BM168" s="50"/>
    </row>
    <row r="169" spans="1:65" s="12" customFormat="1" ht="15">
      <c r="A169" s="5"/>
      <c r="B169" s="8" t="s">
        <v>143</v>
      </c>
      <c r="C169" s="11">
        <v>0</v>
      </c>
      <c r="D169" s="9">
        <v>0</v>
      </c>
      <c r="E169" s="9">
        <v>0</v>
      </c>
      <c r="F169" s="9">
        <v>0</v>
      </c>
      <c r="G169" s="10">
        <v>0</v>
      </c>
      <c r="H169" s="11">
        <v>1.0152385161290323</v>
      </c>
      <c r="I169" s="9">
        <v>275.42748387096776</v>
      </c>
      <c r="J169" s="9">
        <v>0</v>
      </c>
      <c r="K169" s="9">
        <v>0</v>
      </c>
      <c r="L169" s="10">
        <v>0.10005063483870968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0.0028823807096774196</v>
      </c>
      <c r="S169" s="9">
        <v>17.934812903225808</v>
      </c>
      <c r="T169" s="9">
        <v>0</v>
      </c>
      <c r="U169" s="9">
        <v>0</v>
      </c>
      <c r="V169" s="10">
        <v>0.01152952258064516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0.006388143548387097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0.39161875196774193</v>
      </c>
      <c r="AW169" s="9">
        <v>0.5126163619015808</v>
      </c>
      <c r="AX169" s="9">
        <v>0</v>
      </c>
      <c r="AY169" s="9">
        <v>0</v>
      </c>
      <c r="AZ169" s="10">
        <v>0.07538009387096775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0.02427494548387097</v>
      </c>
      <c r="BG169" s="9">
        <v>89.43400967741935</v>
      </c>
      <c r="BH169" s="9">
        <v>0</v>
      </c>
      <c r="BI169" s="9">
        <v>0</v>
      </c>
      <c r="BJ169" s="10">
        <v>0.0019164430645161297</v>
      </c>
      <c r="BK169" s="17">
        <f t="shared" si="5"/>
        <v>384.93820224570806</v>
      </c>
      <c r="BL169" s="16"/>
      <c r="BM169" s="50"/>
    </row>
    <row r="170" spans="1:65" s="21" customFormat="1" ht="15">
      <c r="A170" s="5"/>
      <c r="B170" s="15" t="s">
        <v>17</v>
      </c>
      <c r="C170" s="20">
        <f aca="true" t="shared" si="6" ref="C170:AH170">SUM(C19:C169)</f>
        <v>0</v>
      </c>
      <c r="D170" s="18">
        <f t="shared" si="6"/>
        <v>1172.5214613517096</v>
      </c>
      <c r="E170" s="18">
        <f t="shared" si="6"/>
        <v>0</v>
      </c>
      <c r="F170" s="18">
        <f t="shared" si="6"/>
        <v>0</v>
      </c>
      <c r="G170" s="19">
        <f t="shared" si="6"/>
        <v>135.439194309</v>
      </c>
      <c r="H170" s="20">
        <f t="shared" si="6"/>
        <v>461.3072400875163</v>
      </c>
      <c r="I170" s="18">
        <f t="shared" si="6"/>
        <v>8584.154090339545</v>
      </c>
      <c r="J170" s="18">
        <f t="shared" si="6"/>
        <v>46.90601057600001</v>
      </c>
      <c r="K170" s="18">
        <f t="shared" si="6"/>
        <v>0</v>
      </c>
      <c r="L170" s="19">
        <f t="shared" si="6"/>
        <v>406.3860631777099</v>
      </c>
      <c r="M170" s="20">
        <f t="shared" si="6"/>
        <v>0</v>
      </c>
      <c r="N170" s="18">
        <f t="shared" si="6"/>
        <v>0</v>
      </c>
      <c r="O170" s="18">
        <f t="shared" si="6"/>
        <v>0</v>
      </c>
      <c r="P170" s="18">
        <f t="shared" si="6"/>
        <v>0</v>
      </c>
      <c r="Q170" s="19">
        <f t="shared" si="6"/>
        <v>0</v>
      </c>
      <c r="R170" s="20">
        <f t="shared" si="6"/>
        <v>147.7618355441936</v>
      </c>
      <c r="S170" s="18">
        <f t="shared" si="6"/>
        <v>1905.0571453792584</v>
      </c>
      <c r="T170" s="18">
        <f t="shared" si="6"/>
        <v>144.58239868203228</v>
      </c>
      <c r="U170" s="18">
        <f t="shared" si="6"/>
        <v>0</v>
      </c>
      <c r="V170" s="19">
        <f t="shared" si="6"/>
        <v>234.14148770693555</v>
      </c>
      <c r="W170" s="20">
        <f t="shared" si="6"/>
        <v>0</v>
      </c>
      <c r="X170" s="18">
        <f t="shared" si="6"/>
        <v>0</v>
      </c>
      <c r="Y170" s="18">
        <f t="shared" si="6"/>
        <v>0</v>
      </c>
      <c r="Z170" s="18">
        <f t="shared" si="6"/>
        <v>0</v>
      </c>
      <c r="AA170" s="19">
        <f t="shared" si="6"/>
        <v>0</v>
      </c>
      <c r="AB170" s="20">
        <f t="shared" si="6"/>
        <v>20.719445535129033</v>
      </c>
      <c r="AC170" s="18">
        <f t="shared" si="6"/>
        <v>14.704448001225806</v>
      </c>
      <c r="AD170" s="18">
        <f t="shared" si="6"/>
        <v>0</v>
      </c>
      <c r="AE170" s="18">
        <f t="shared" si="6"/>
        <v>0</v>
      </c>
      <c r="AF170" s="19">
        <f t="shared" si="6"/>
        <v>8.596916634354839</v>
      </c>
      <c r="AG170" s="20">
        <f t="shared" si="6"/>
        <v>0</v>
      </c>
      <c r="AH170" s="18">
        <f t="shared" si="6"/>
        <v>0</v>
      </c>
      <c r="AI170" s="18">
        <f aca="true" t="shared" si="7" ref="AI170:BK170">SUM(AI19:AI169)</f>
        <v>0</v>
      </c>
      <c r="AJ170" s="18">
        <f t="shared" si="7"/>
        <v>0</v>
      </c>
      <c r="AK170" s="19">
        <f t="shared" si="7"/>
        <v>0</v>
      </c>
      <c r="AL170" s="20">
        <f t="shared" si="7"/>
        <v>0.4763986483548387</v>
      </c>
      <c r="AM170" s="18">
        <f t="shared" si="7"/>
        <v>0</v>
      </c>
      <c r="AN170" s="18">
        <f t="shared" si="7"/>
        <v>0</v>
      </c>
      <c r="AO170" s="18">
        <f t="shared" si="7"/>
        <v>0</v>
      </c>
      <c r="AP170" s="19">
        <f t="shared" si="7"/>
        <v>0.32926015835483874</v>
      </c>
      <c r="AQ170" s="20">
        <f t="shared" si="7"/>
        <v>0</v>
      </c>
      <c r="AR170" s="18">
        <f t="shared" si="7"/>
        <v>631.0739806451613</v>
      </c>
      <c r="AS170" s="18">
        <f t="shared" si="7"/>
        <v>0</v>
      </c>
      <c r="AT170" s="18">
        <f t="shared" si="7"/>
        <v>0</v>
      </c>
      <c r="AU170" s="19">
        <f t="shared" si="7"/>
        <v>0</v>
      </c>
      <c r="AV170" s="20">
        <f t="shared" si="7"/>
        <v>3340.316136345612</v>
      </c>
      <c r="AW170" s="18">
        <f t="shared" si="7"/>
        <v>2237.8924021918856</v>
      </c>
      <c r="AX170" s="18">
        <f t="shared" si="7"/>
        <v>0</v>
      </c>
      <c r="AY170" s="18">
        <f t="shared" si="7"/>
        <v>0</v>
      </c>
      <c r="AZ170" s="19">
        <f t="shared" si="7"/>
        <v>1188.4933252181288</v>
      </c>
      <c r="BA170" s="20">
        <f t="shared" si="7"/>
        <v>0</v>
      </c>
      <c r="BB170" s="18">
        <f t="shared" si="7"/>
        <v>0</v>
      </c>
      <c r="BC170" s="18">
        <f t="shared" si="7"/>
        <v>0</v>
      </c>
      <c r="BD170" s="18">
        <f t="shared" si="7"/>
        <v>0</v>
      </c>
      <c r="BE170" s="19">
        <f t="shared" si="7"/>
        <v>0</v>
      </c>
      <c r="BF170" s="20">
        <f t="shared" si="7"/>
        <v>594.3454473792258</v>
      </c>
      <c r="BG170" s="18">
        <f t="shared" si="7"/>
        <v>724.9111403261611</v>
      </c>
      <c r="BH170" s="18">
        <f t="shared" si="7"/>
        <v>34.13834215945161</v>
      </c>
      <c r="BI170" s="18">
        <f t="shared" si="7"/>
        <v>0</v>
      </c>
      <c r="BJ170" s="19">
        <f t="shared" si="7"/>
        <v>259.8502884569032</v>
      </c>
      <c r="BK170" s="32">
        <f t="shared" si="7"/>
        <v>22294.10445885385</v>
      </c>
      <c r="BL170" s="16"/>
      <c r="BM170" s="56"/>
    </row>
    <row r="171" spans="3:64" ht="15" customHeight="1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6"/>
    </row>
    <row r="172" spans="1:65" s="12" customFormat="1" ht="15">
      <c r="A172" s="5" t="s">
        <v>36</v>
      </c>
      <c r="B172" s="6" t="s">
        <v>37</v>
      </c>
      <c r="C172" s="52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4"/>
      <c r="BL172" s="16"/>
      <c r="BM172" s="57"/>
    </row>
    <row r="173" spans="1:65" s="12" customFormat="1" ht="15">
      <c r="A173" s="5"/>
      <c r="B173" s="8" t="s">
        <v>38</v>
      </c>
      <c r="C173" s="11">
        <v>0</v>
      </c>
      <c r="D173" s="9">
        <v>0</v>
      </c>
      <c r="E173" s="9">
        <v>0</v>
      </c>
      <c r="F173" s="9">
        <v>0</v>
      </c>
      <c r="G173" s="10">
        <v>0</v>
      </c>
      <c r="H173" s="11">
        <v>0</v>
      </c>
      <c r="I173" s="9">
        <v>0</v>
      </c>
      <c r="J173" s="9">
        <v>0</v>
      </c>
      <c r="K173" s="9">
        <v>0</v>
      </c>
      <c r="L173" s="10">
        <v>0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0</v>
      </c>
      <c r="S173" s="9">
        <v>0</v>
      </c>
      <c r="T173" s="9">
        <v>0</v>
      </c>
      <c r="U173" s="9">
        <v>0</v>
      </c>
      <c r="V173" s="10">
        <v>0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</v>
      </c>
      <c r="AC173" s="9">
        <v>0</v>
      </c>
      <c r="AD173" s="9">
        <v>0</v>
      </c>
      <c r="AE173" s="9">
        <v>0</v>
      </c>
      <c r="AF173" s="10">
        <v>0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0</v>
      </c>
      <c r="AW173" s="9">
        <v>0</v>
      </c>
      <c r="AX173" s="9">
        <v>0</v>
      </c>
      <c r="AY173" s="9">
        <v>0</v>
      </c>
      <c r="AZ173" s="10">
        <v>0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0</v>
      </c>
      <c r="BG173" s="9">
        <v>0</v>
      </c>
      <c r="BH173" s="9">
        <v>0</v>
      </c>
      <c r="BI173" s="9">
        <v>0</v>
      </c>
      <c r="BJ173" s="10">
        <v>0</v>
      </c>
      <c r="BK173" s="17">
        <v>0</v>
      </c>
      <c r="BL173" s="16"/>
      <c r="BM173" s="50"/>
    </row>
    <row r="174" spans="1:65" s="21" customFormat="1" ht="15">
      <c r="A174" s="5"/>
      <c r="B174" s="15" t="s">
        <v>39</v>
      </c>
      <c r="C174" s="20">
        <v>0</v>
      </c>
      <c r="D174" s="18">
        <v>0</v>
      </c>
      <c r="E174" s="18">
        <v>0</v>
      </c>
      <c r="F174" s="18">
        <v>0</v>
      </c>
      <c r="G174" s="19">
        <v>0</v>
      </c>
      <c r="H174" s="20">
        <v>0</v>
      </c>
      <c r="I174" s="18">
        <v>0</v>
      </c>
      <c r="J174" s="18">
        <v>0</v>
      </c>
      <c r="K174" s="18">
        <v>0</v>
      </c>
      <c r="L174" s="19">
        <v>0</v>
      </c>
      <c r="M174" s="20">
        <v>0</v>
      </c>
      <c r="N174" s="18">
        <v>0</v>
      </c>
      <c r="O174" s="18">
        <v>0</v>
      </c>
      <c r="P174" s="18">
        <v>0</v>
      </c>
      <c r="Q174" s="19">
        <v>0</v>
      </c>
      <c r="R174" s="20">
        <v>0</v>
      </c>
      <c r="S174" s="18">
        <v>0</v>
      </c>
      <c r="T174" s="18">
        <v>0</v>
      </c>
      <c r="U174" s="18">
        <v>0</v>
      </c>
      <c r="V174" s="19">
        <v>0</v>
      </c>
      <c r="W174" s="20">
        <v>0</v>
      </c>
      <c r="X174" s="18">
        <v>0</v>
      </c>
      <c r="Y174" s="18">
        <v>0</v>
      </c>
      <c r="Z174" s="18">
        <v>0</v>
      </c>
      <c r="AA174" s="19">
        <v>0</v>
      </c>
      <c r="AB174" s="20">
        <v>0</v>
      </c>
      <c r="AC174" s="18">
        <v>0</v>
      </c>
      <c r="AD174" s="18">
        <v>0</v>
      </c>
      <c r="AE174" s="18">
        <v>0</v>
      </c>
      <c r="AF174" s="19">
        <v>0</v>
      </c>
      <c r="AG174" s="20">
        <v>0</v>
      </c>
      <c r="AH174" s="18">
        <v>0</v>
      </c>
      <c r="AI174" s="18">
        <v>0</v>
      </c>
      <c r="AJ174" s="18">
        <v>0</v>
      </c>
      <c r="AK174" s="19">
        <v>0</v>
      </c>
      <c r="AL174" s="20">
        <v>0</v>
      </c>
      <c r="AM174" s="18">
        <v>0</v>
      </c>
      <c r="AN174" s="18">
        <v>0</v>
      </c>
      <c r="AO174" s="18">
        <v>0</v>
      </c>
      <c r="AP174" s="19">
        <v>0</v>
      </c>
      <c r="AQ174" s="20">
        <v>0</v>
      </c>
      <c r="AR174" s="18">
        <v>0</v>
      </c>
      <c r="AS174" s="18">
        <v>0</v>
      </c>
      <c r="AT174" s="18">
        <v>0</v>
      </c>
      <c r="AU174" s="19">
        <v>0</v>
      </c>
      <c r="AV174" s="20">
        <v>0</v>
      </c>
      <c r="AW174" s="18">
        <v>0</v>
      </c>
      <c r="AX174" s="18">
        <v>0</v>
      </c>
      <c r="AY174" s="18">
        <v>0</v>
      </c>
      <c r="AZ174" s="19">
        <v>0</v>
      </c>
      <c r="BA174" s="20">
        <v>0</v>
      </c>
      <c r="BB174" s="18">
        <v>0</v>
      </c>
      <c r="BC174" s="18">
        <v>0</v>
      </c>
      <c r="BD174" s="18">
        <v>0</v>
      </c>
      <c r="BE174" s="19">
        <v>0</v>
      </c>
      <c r="BF174" s="20">
        <v>0</v>
      </c>
      <c r="BG174" s="18">
        <v>0</v>
      </c>
      <c r="BH174" s="18">
        <v>0</v>
      </c>
      <c r="BI174" s="18">
        <v>0</v>
      </c>
      <c r="BJ174" s="19">
        <v>0</v>
      </c>
      <c r="BK174" s="32">
        <v>0</v>
      </c>
      <c r="BL174" s="16"/>
      <c r="BM174" s="56"/>
    </row>
    <row r="175" spans="1:65" s="12" customFormat="1" ht="15">
      <c r="A175" s="5" t="s">
        <v>40</v>
      </c>
      <c r="B175" s="6" t="s">
        <v>41</v>
      </c>
      <c r="C175" s="52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4"/>
      <c r="BL175" s="16"/>
      <c r="BM175" s="57"/>
    </row>
    <row r="176" spans="1:65" s="12" customFormat="1" ht="15">
      <c r="A176" s="5"/>
      <c r="B176" s="8" t="s">
        <v>38</v>
      </c>
      <c r="C176" s="11">
        <v>0</v>
      </c>
      <c r="D176" s="9">
        <v>0</v>
      </c>
      <c r="E176" s="9">
        <v>0</v>
      </c>
      <c r="F176" s="9">
        <v>0</v>
      </c>
      <c r="G176" s="10">
        <v>0</v>
      </c>
      <c r="H176" s="11">
        <v>0</v>
      </c>
      <c r="I176" s="9">
        <v>0</v>
      </c>
      <c r="J176" s="9">
        <v>0</v>
      </c>
      <c r="K176" s="9">
        <v>0</v>
      </c>
      <c r="L176" s="10">
        <v>0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0</v>
      </c>
      <c r="S176" s="9">
        <v>0</v>
      </c>
      <c r="T176" s="9">
        <v>0</v>
      </c>
      <c r="U176" s="9">
        <v>0</v>
      </c>
      <c r="V176" s="10">
        <v>0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</v>
      </c>
      <c r="AC176" s="9">
        <v>0</v>
      </c>
      <c r="AD176" s="9">
        <v>0</v>
      </c>
      <c r="AE176" s="9">
        <v>0</v>
      </c>
      <c r="AF176" s="10">
        <v>0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</v>
      </c>
      <c r="AM176" s="9">
        <v>0</v>
      </c>
      <c r="AN176" s="9">
        <v>0</v>
      </c>
      <c r="AO176" s="9">
        <v>0</v>
      </c>
      <c r="AP176" s="10">
        <v>0</v>
      </c>
      <c r="AQ176" s="11">
        <v>0</v>
      </c>
      <c r="AR176" s="9">
        <v>0</v>
      </c>
      <c r="AS176" s="9">
        <v>0</v>
      </c>
      <c r="AT176" s="9">
        <v>0</v>
      </c>
      <c r="AU176" s="10">
        <v>0</v>
      </c>
      <c r="AV176" s="11">
        <v>0</v>
      </c>
      <c r="AW176" s="9">
        <v>0</v>
      </c>
      <c r="AX176" s="9">
        <v>0</v>
      </c>
      <c r="AY176" s="9">
        <v>0</v>
      </c>
      <c r="AZ176" s="10">
        <v>0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0</v>
      </c>
      <c r="BG176" s="9">
        <v>0</v>
      </c>
      <c r="BH176" s="9">
        <v>0</v>
      </c>
      <c r="BI176" s="9">
        <v>0</v>
      </c>
      <c r="BJ176" s="10">
        <v>0</v>
      </c>
      <c r="BK176" s="17">
        <v>0</v>
      </c>
      <c r="BL176" s="16"/>
      <c r="BM176" s="50"/>
    </row>
    <row r="177" spans="1:65" s="21" customFormat="1" ht="15">
      <c r="A177" s="5"/>
      <c r="B177" s="15" t="s">
        <v>42</v>
      </c>
      <c r="C177" s="20">
        <v>0</v>
      </c>
      <c r="D177" s="18">
        <v>0</v>
      </c>
      <c r="E177" s="18">
        <v>0</v>
      </c>
      <c r="F177" s="18">
        <v>0</v>
      </c>
      <c r="G177" s="19">
        <v>0</v>
      </c>
      <c r="H177" s="20">
        <v>0</v>
      </c>
      <c r="I177" s="18">
        <v>0</v>
      </c>
      <c r="J177" s="18">
        <v>0</v>
      </c>
      <c r="K177" s="18">
        <v>0</v>
      </c>
      <c r="L177" s="19">
        <v>0</v>
      </c>
      <c r="M177" s="20">
        <v>0</v>
      </c>
      <c r="N177" s="18">
        <v>0</v>
      </c>
      <c r="O177" s="18">
        <v>0</v>
      </c>
      <c r="P177" s="18">
        <v>0</v>
      </c>
      <c r="Q177" s="19">
        <v>0</v>
      </c>
      <c r="R177" s="20">
        <v>0</v>
      </c>
      <c r="S177" s="18">
        <v>0</v>
      </c>
      <c r="T177" s="18">
        <v>0</v>
      </c>
      <c r="U177" s="18">
        <v>0</v>
      </c>
      <c r="V177" s="19">
        <v>0</v>
      </c>
      <c r="W177" s="20">
        <v>0</v>
      </c>
      <c r="X177" s="18">
        <v>0</v>
      </c>
      <c r="Y177" s="18">
        <v>0</v>
      </c>
      <c r="Z177" s="18">
        <v>0</v>
      </c>
      <c r="AA177" s="19">
        <v>0</v>
      </c>
      <c r="AB177" s="20">
        <v>0</v>
      </c>
      <c r="AC177" s="18">
        <v>0</v>
      </c>
      <c r="AD177" s="18">
        <v>0</v>
      </c>
      <c r="AE177" s="18">
        <v>0</v>
      </c>
      <c r="AF177" s="19">
        <v>0</v>
      </c>
      <c r="AG177" s="20">
        <v>0</v>
      </c>
      <c r="AH177" s="18">
        <v>0</v>
      </c>
      <c r="AI177" s="18">
        <v>0</v>
      </c>
      <c r="AJ177" s="18">
        <v>0</v>
      </c>
      <c r="AK177" s="19">
        <v>0</v>
      </c>
      <c r="AL177" s="20">
        <v>0</v>
      </c>
      <c r="AM177" s="18">
        <v>0</v>
      </c>
      <c r="AN177" s="18">
        <v>0</v>
      </c>
      <c r="AO177" s="18">
        <v>0</v>
      </c>
      <c r="AP177" s="19">
        <v>0</v>
      </c>
      <c r="AQ177" s="20">
        <v>0</v>
      </c>
      <c r="AR177" s="18">
        <v>0</v>
      </c>
      <c r="AS177" s="18">
        <v>0</v>
      </c>
      <c r="AT177" s="18">
        <v>0</v>
      </c>
      <c r="AU177" s="19">
        <v>0</v>
      </c>
      <c r="AV177" s="20">
        <v>0</v>
      </c>
      <c r="AW177" s="18">
        <v>0</v>
      </c>
      <c r="AX177" s="18">
        <v>0</v>
      </c>
      <c r="AY177" s="18">
        <v>0</v>
      </c>
      <c r="AZ177" s="19">
        <v>0</v>
      </c>
      <c r="BA177" s="20">
        <v>0</v>
      </c>
      <c r="BB177" s="18">
        <v>0</v>
      </c>
      <c r="BC177" s="18">
        <v>0</v>
      </c>
      <c r="BD177" s="18">
        <v>0</v>
      </c>
      <c r="BE177" s="19">
        <v>0</v>
      </c>
      <c r="BF177" s="20">
        <v>0</v>
      </c>
      <c r="BG177" s="18">
        <v>0</v>
      </c>
      <c r="BH177" s="18">
        <v>0</v>
      </c>
      <c r="BI177" s="18">
        <v>0</v>
      </c>
      <c r="BJ177" s="19">
        <v>0</v>
      </c>
      <c r="BK177" s="32">
        <v>0</v>
      </c>
      <c r="BL177" s="16"/>
      <c r="BM177" s="56"/>
    </row>
    <row r="178" spans="1:65" s="21" customFormat="1" ht="15">
      <c r="A178" s="5" t="s">
        <v>18</v>
      </c>
      <c r="B178" s="27" t="s">
        <v>19</v>
      </c>
      <c r="C178" s="20"/>
      <c r="D178" s="18"/>
      <c r="E178" s="18"/>
      <c r="F178" s="18"/>
      <c r="G178" s="19"/>
      <c r="H178" s="20"/>
      <c r="I178" s="18"/>
      <c r="J178" s="18"/>
      <c r="K178" s="18"/>
      <c r="L178" s="19"/>
      <c r="M178" s="20"/>
      <c r="N178" s="18"/>
      <c r="O178" s="18"/>
      <c r="P178" s="18"/>
      <c r="Q178" s="19"/>
      <c r="R178" s="20"/>
      <c r="S178" s="18"/>
      <c r="T178" s="18"/>
      <c r="U178" s="18"/>
      <c r="V178" s="19"/>
      <c r="W178" s="20"/>
      <c r="X178" s="18"/>
      <c r="Y178" s="18"/>
      <c r="Z178" s="18"/>
      <c r="AA178" s="19"/>
      <c r="AB178" s="20"/>
      <c r="AC178" s="18"/>
      <c r="AD178" s="18"/>
      <c r="AE178" s="18"/>
      <c r="AF178" s="19"/>
      <c r="AG178" s="20"/>
      <c r="AH178" s="18"/>
      <c r="AI178" s="18"/>
      <c r="AJ178" s="18"/>
      <c r="AK178" s="19"/>
      <c r="AL178" s="20"/>
      <c r="AM178" s="18"/>
      <c r="AN178" s="18"/>
      <c r="AO178" s="18"/>
      <c r="AP178" s="19"/>
      <c r="AQ178" s="20"/>
      <c r="AR178" s="18"/>
      <c r="AS178" s="18"/>
      <c r="AT178" s="18"/>
      <c r="AU178" s="19"/>
      <c r="AV178" s="20"/>
      <c r="AW178" s="18"/>
      <c r="AX178" s="18"/>
      <c r="AY178" s="18"/>
      <c r="AZ178" s="19"/>
      <c r="BA178" s="20"/>
      <c r="BB178" s="18"/>
      <c r="BC178" s="18"/>
      <c r="BD178" s="18"/>
      <c r="BE178" s="19"/>
      <c r="BF178" s="20"/>
      <c r="BG178" s="18"/>
      <c r="BH178" s="18"/>
      <c r="BI178" s="18"/>
      <c r="BJ178" s="19"/>
      <c r="BK178" s="32"/>
      <c r="BL178" s="16"/>
      <c r="BM178" s="56"/>
    </row>
    <row r="179" spans="1:65" s="12" customFormat="1" ht="15">
      <c r="A179" s="5"/>
      <c r="B179" s="8" t="s">
        <v>153</v>
      </c>
      <c r="C179" s="11">
        <v>0</v>
      </c>
      <c r="D179" s="9">
        <v>555.5608364263226</v>
      </c>
      <c r="E179" s="9">
        <v>0</v>
      </c>
      <c r="F179" s="9">
        <v>0</v>
      </c>
      <c r="G179" s="10">
        <v>25.480808424709668</v>
      </c>
      <c r="H179" s="11">
        <v>101.54522759835484</v>
      </c>
      <c r="I179" s="9">
        <v>3086.055020958484</v>
      </c>
      <c r="J179" s="9">
        <v>42.23595142132259</v>
      </c>
      <c r="K179" s="9">
        <v>0</v>
      </c>
      <c r="L179" s="10">
        <v>8.67085565687097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28.13151911164516</v>
      </c>
      <c r="S179" s="9">
        <v>28.29909001458065</v>
      </c>
      <c r="T179" s="9">
        <v>4.302871127387096</v>
      </c>
      <c r="U179" s="9">
        <v>0</v>
      </c>
      <c r="V179" s="10">
        <v>3.8031984743548404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0.031723144580645166</v>
      </c>
      <c r="AC179" s="9">
        <v>0</v>
      </c>
      <c r="AD179" s="9">
        <v>0</v>
      </c>
      <c r="AE179" s="9">
        <v>0</v>
      </c>
      <c r="AF179" s="10">
        <v>0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0.0027984802580645154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31.166528476806448</v>
      </c>
      <c r="AW179" s="9">
        <v>726.5097008293448</v>
      </c>
      <c r="AX179" s="9">
        <v>0</v>
      </c>
      <c r="AY179" s="9">
        <v>0</v>
      </c>
      <c r="AZ179" s="10">
        <v>66.0581098227742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12.135936842806451</v>
      </c>
      <c r="BG179" s="9">
        <v>11.33049051051613</v>
      </c>
      <c r="BH179" s="9">
        <v>0</v>
      </c>
      <c r="BI179" s="9">
        <v>0</v>
      </c>
      <c r="BJ179" s="10">
        <v>3.2325758369677424</v>
      </c>
      <c r="BK179" s="17">
        <f aca="true" t="shared" si="8" ref="BK179:BK189">SUM(C179:BJ179)</f>
        <v>4734.553243158087</v>
      </c>
      <c r="BL179" s="16"/>
      <c r="BM179" s="50"/>
    </row>
    <row r="180" spans="1:65" s="12" customFormat="1" ht="15">
      <c r="A180" s="5"/>
      <c r="B180" s="8" t="s">
        <v>111</v>
      </c>
      <c r="C180" s="11">
        <v>0</v>
      </c>
      <c r="D180" s="9">
        <v>0.7179404838709678</v>
      </c>
      <c r="E180" s="9">
        <v>0</v>
      </c>
      <c r="F180" s="9">
        <v>0</v>
      </c>
      <c r="G180" s="10">
        <v>0</v>
      </c>
      <c r="H180" s="11">
        <v>360.2418923785161</v>
      </c>
      <c r="I180" s="9">
        <v>1216.373045696226</v>
      </c>
      <c r="J180" s="9">
        <v>2.542516251645162</v>
      </c>
      <c r="K180" s="9">
        <v>0</v>
      </c>
      <c r="L180" s="10">
        <v>133.03158210380647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74.28856063083869</v>
      </c>
      <c r="S180" s="9">
        <v>204.13225600729032</v>
      </c>
      <c r="T180" s="9">
        <v>28.820689717064518</v>
      </c>
      <c r="U180" s="9">
        <v>0</v>
      </c>
      <c r="V180" s="10">
        <v>43.970538179870964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46.275733468129026</v>
      </c>
      <c r="AC180" s="9">
        <v>58.80283243977419</v>
      </c>
      <c r="AD180" s="9">
        <v>2.522526722032259</v>
      </c>
      <c r="AE180" s="9">
        <v>0</v>
      </c>
      <c r="AF180" s="10">
        <v>13.20312826951613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2.449137969967742</v>
      </c>
      <c r="AM180" s="9">
        <v>0</v>
      </c>
      <c r="AN180" s="9">
        <v>0</v>
      </c>
      <c r="AO180" s="9">
        <v>0</v>
      </c>
      <c r="AP180" s="10">
        <v>0.0012658876451612899</v>
      </c>
      <c r="AQ180" s="11">
        <v>0</v>
      </c>
      <c r="AR180" s="9">
        <v>0</v>
      </c>
      <c r="AS180" s="9">
        <v>0</v>
      </c>
      <c r="AT180" s="9">
        <v>0</v>
      </c>
      <c r="AU180" s="10">
        <v>0.0010115367419354841</v>
      </c>
      <c r="AV180" s="11">
        <v>2271.17118427471</v>
      </c>
      <c r="AW180" s="9">
        <v>1940.4018683512863</v>
      </c>
      <c r="AX180" s="9">
        <v>10.554346853258062</v>
      </c>
      <c r="AY180" s="9">
        <v>0</v>
      </c>
      <c r="AZ180" s="10">
        <v>967.9692387326454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360.30733069</v>
      </c>
      <c r="BG180" s="9">
        <v>225.80425634051613</v>
      </c>
      <c r="BH180" s="9">
        <v>29.764826110064522</v>
      </c>
      <c r="BI180" s="9">
        <v>0</v>
      </c>
      <c r="BJ180" s="10">
        <v>108.2319594398387</v>
      </c>
      <c r="BK180" s="17">
        <f t="shared" si="8"/>
        <v>8101.579668535253</v>
      </c>
      <c r="BL180" s="16"/>
      <c r="BM180" s="50"/>
    </row>
    <row r="181" spans="1:65" s="12" customFormat="1" ht="15">
      <c r="A181" s="5"/>
      <c r="B181" s="8" t="s">
        <v>112</v>
      </c>
      <c r="C181" s="11">
        <v>0</v>
      </c>
      <c r="D181" s="9">
        <v>149.6292505556129</v>
      </c>
      <c r="E181" s="9">
        <v>0</v>
      </c>
      <c r="F181" s="9">
        <v>0</v>
      </c>
      <c r="G181" s="10">
        <v>0</v>
      </c>
      <c r="H181" s="11">
        <v>59.46074391777419</v>
      </c>
      <c r="I181" s="9">
        <v>6577.390717597678</v>
      </c>
      <c r="J181" s="9">
        <v>5.121313504741937</v>
      </c>
      <c r="K181" s="9">
        <v>0</v>
      </c>
      <c r="L181" s="10">
        <v>68.66043047532257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12.45830017380645</v>
      </c>
      <c r="S181" s="9">
        <v>400.87642012064515</v>
      </c>
      <c r="T181" s="9">
        <v>15.020290961290321</v>
      </c>
      <c r="U181" s="9">
        <v>0</v>
      </c>
      <c r="V181" s="10">
        <v>22.65808286277419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0.09562646703225808</v>
      </c>
      <c r="AC181" s="9">
        <v>0</v>
      </c>
      <c r="AD181" s="9">
        <v>0</v>
      </c>
      <c r="AE181" s="9">
        <v>0</v>
      </c>
      <c r="AF181" s="10">
        <v>0.003307444322580644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0.001540999419354839</v>
      </c>
      <c r="AM181" s="9">
        <v>0</v>
      </c>
      <c r="AN181" s="9">
        <v>0</v>
      </c>
      <c r="AO181" s="9">
        <v>0</v>
      </c>
      <c r="AP181" s="10">
        <v>0.03623569738709678</v>
      </c>
      <c r="AQ181" s="11">
        <v>0</v>
      </c>
      <c r="AR181" s="9">
        <v>3.6864327822580645</v>
      </c>
      <c r="AS181" s="9">
        <v>0</v>
      </c>
      <c r="AT181" s="9">
        <v>0</v>
      </c>
      <c r="AU181" s="10">
        <v>0</v>
      </c>
      <c r="AV181" s="11">
        <v>34.64906529706452</v>
      </c>
      <c r="AW181" s="9">
        <v>486.2489049182095</v>
      </c>
      <c r="AX181" s="9">
        <v>0</v>
      </c>
      <c r="AY181" s="9">
        <v>0</v>
      </c>
      <c r="AZ181" s="10">
        <v>125.72673098887104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7.320213467806454</v>
      </c>
      <c r="BG181" s="9">
        <v>52.66205652845162</v>
      </c>
      <c r="BH181" s="9">
        <v>0</v>
      </c>
      <c r="BI181" s="9">
        <v>0</v>
      </c>
      <c r="BJ181" s="10">
        <v>13.585770629903225</v>
      </c>
      <c r="BK181" s="17">
        <f t="shared" si="8"/>
        <v>8035.291435390372</v>
      </c>
      <c r="BL181" s="16"/>
      <c r="BM181" s="50"/>
    </row>
    <row r="182" spans="1:65" s="12" customFormat="1" ht="15">
      <c r="A182" s="5"/>
      <c r="B182" s="8" t="s">
        <v>113</v>
      </c>
      <c r="C182" s="11">
        <v>0</v>
      </c>
      <c r="D182" s="9">
        <v>1.472137915451613</v>
      </c>
      <c r="E182" s="9">
        <v>0</v>
      </c>
      <c r="F182" s="9">
        <v>0</v>
      </c>
      <c r="G182" s="10">
        <v>0</v>
      </c>
      <c r="H182" s="11">
        <v>71.32540715525806</v>
      </c>
      <c r="I182" s="9">
        <v>236.74875826919353</v>
      </c>
      <c r="J182" s="9">
        <v>0</v>
      </c>
      <c r="K182" s="9">
        <v>0</v>
      </c>
      <c r="L182" s="10">
        <v>7.241771996774194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5.067078256193547</v>
      </c>
      <c r="S182" s="9">
        <v>0.022245900709677423</v>
      </c>
      <c r="T182" s="9">
        <v>0</v>
      </c>
      <c r="U182" s="9">
        <v>0</v>
      </c>
      <c r="V182" s="10">
        <v>0.7798697008387097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0.043713108677419364</v>
      </c>
      <c r="AC182" s="9">
        <v>0.042778944322580656</v>
      </c>
      <c r="AD182" s="9">
        <v>0</v>
      </c>
      <c r="AE182" s="9">
        <v>0</v>
      </c>
      <c r="AF182" s="10">
        <v>0.4273046750322581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0.014168350516129032</v>
      </c>
      <c r="AM182" s="9">
        <v>0</v>
      </c>
      <c r="AN182" s="9">
        <v>0</v>
      </c>
      <c r="AO182" s="9">
        <v>0</v>
      </c>
      <c r="AP182" s="10">
        <v>0</v>
      </c>
      <c r="AQ182" s="11">
        <v>0</v>
      </c>
      <c r="AR182" s="9">
        <v>5.0000000000000026E-09</v>
      </c>
      <c r="AS182" s="9">
        <v>0</v>
      </c>
      <c r="AT182" s="9">
        <v>0</v>
      </c>
      <c r="AU182" s="10">
        <v>0</v>
      </c>
      <c r="AV182" s="11">
        <v>44.030329602032275</v>
      </c>
      <c r="AW182" s="9">
        <v>147.81576013648194</v>
      </c>
      <c r="AX182" s="9">
        <v>0</v>
      </c>
      <c r="AY182" s="9">
        <v>0</v>
      </c>
      <c r="AZ182" s="10">
        <v>116.65268353712901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6.9499048850967755</v>
      </c>
      <c r="BG182" s="9">
        <v>17.15738436754839</v>
      </c>
      <c r="BH182" s="9">
        <v>1.8588813890967737</v>
      </c>
      <c r="BI182" s="9">
        <v>0</v>
      </c>
      <c r="BJ182" s="10">
        <v>12.289655252419358</v>
      </c>
      <c r="BK182" s="17">
        <f t="shared" si="8"/>
        <v>669.9398334477723</v>
      </c>
      <c r="BL182" s="16"/>
      <c r="BM182" s="57"/>
    </row>
    <row r="183" spans="1:65" s="12" customFormat="1" ht="15">
      <c r="A183" s="5"/>
      <c r="B183" s="8" t="s">
        <v>114</v>
      </c>
      <c r="C183" s="11">
        <v>0</v>
      </c>
      <c r="D183" s="9">
        <v>259.62681020548393</v>
      </c>
      <c r="E183" s="9">
        <v>0</v>
      </c>
      <c r="F183" s="9">
        <v>0</v>
      </c>
      <c r="G183" s="10">
        <v>0</v>
      </c>
      <c r="H183" s="11">
        <v>252.1520351547742</v>
      </c>
      <c r="I183" s="9">
        <v>6637.376150711936</v>
      </c>
      <c r="J183" s="9">
        <v>260.06580091051615</v>
      </c>
      <c r="K183" s="9">
        <v>90.06080784203229</v>
      </c>
      <c r="L183" s="10">
        <v>130.4781960087742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28.38826582893548</v>
      </c>
      <c r="S183" s="9">
        <v>778.3113853976773</v>
      </c>
      <c r="T183" s="9">
        <v>107.45797226596775</v>
      </c>
      <c r="U183" s="9">
        <v>0</v>
      </c>
      <c r="V183" s="10">
        <v>10.316706975032261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0.16249486506451608</v>
      </c>
      <c r="AC183" s="9">
        <v>0</v>
      </c>
      <c r="AD183" s="9">
        <v>0</v>
      </c>
      <c r="AE183" s="9">
        <v>0</v>
      </c>
      <c r="AF183" s="10">
        <v>0.005943086483870968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0.036162927000000004</v>
      </c>
      <c r="AM183" s="9">
        <v>0</v>
      </c>
      <c r="AN183" s="9">
        <v>0</v>
      </c>
      <c r="AO183" s="9">
        <v>0</v>
      </c>
      <c r="AP183" s="10">
        <v>0.00997281209677419</v>
      </c>
      <c r="AQ183" s="11">
        <v>0</v>
      </c>
      <c r="AR183" s="9">
        <v>115.45939350141937</v>
      </c>
      <c r="AS183" s="9">
        <v>0</v>
      </c>
      <c r="AT183" s="9">
        <v>0</v>
      </c>
      <c r="AU183" s="10">
        <v>0</v>
      </c>
      <c r="AV183" s="11">
        <v>396.0869015149678</v>
      </c>
      <c r="AW183" s="9">
        <v>1154.442092398989</v>
      </c>
      <c r="AX183" s="9">
        <v>7.422753224548387</v>
      </c>
      <c r="AY183" s="9">
        <v>0</v>
      </c>
      <c r="AZ183" s="10">
        <v>283.48816849874197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47.961806642612906</v>
      </c>
      <c r="BG183" s="9">
        <v>79.17185079441934</v>
      </c>
      <c r="BH183" s="9">
        <v>4.191477739741935</v>
      </c>
      <c r="BI183" s="9">
        <v>0</v>
      </c>
      <c r="BJ183" s="10">
        <v>100.12587558461291</v>
      </c>
      <c r="BK183" s="17">
        <f t="shared" si="8"/>
        <v>10742.799024891825</v>
      </c>
      <c r="BL183" s="16"/>
      <c r="BM183" s="50"/>
    </row>
    <row r="184" spans="1:65" s="12" customFormat="1" ht="15">
      <c r="A184" s="5"/>
      <c r="B184" s="8" t="s">
        <v>115</v>
      </c>
      <c r="C184" s="11">
        <v>0</v>
      </c>
      <c r="D184" s="9">
        <v>0.6238859050967741</v>
      </c>
      <c r="E184" s="9">
        <v>0</v>
      </c>
      <c r="F184" s="9">
        <v>0</v>
      </c>
      <c r="G184" s="10">
        <v>0</v>
      </c>
      <c r="H184" s="11">
        <v>191.92540399229028</v>
      </c>
      <c r="I184" s="9">
        <v>6476.27442754071</v>
      </c>
      <c r="J184" s="9">
        <v>17.562443065258062</v>
      </c>
      <c r="K184" s="9">
        <v>6.64840127496774</v>
      </c>
      <c r="L184" s="10">
        <v>298.6230827048065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126.70579593764518</v>
      </c>
      <c r="S184" s="9">
        <v>253.85062837129038</v>
      </c>
      <c r="T184" s="9">
        <v>219.71433473409678</v>
      </c>
      <c r="U184" s="9">
        <v>0</v>
      </c>
      <c r="V184" s="10">
        <v>167.51193320051613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2.698576354967742</v>
      </c>
      <c r="AC184" s="9">
        <v>0.6134282141290321</v>
      </c>
      <c r="AD184" s="9">
        <v>0</v>
      </c>
      <c r="AE184" s="9">
        <v>0</v>
      </c>
      <c r="AF184" s="10">
        <v>2.87656988316129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0.41012299209677416</v>
      </c>
      <c r="AM184" s="9">
        <v>0.2819573569999999</v>
      </c>
      <c r="AN184" s="9">
        <v>0</v>
      </c>
      <c r="AO184" s="9">
        <v>0</v>
      </c>
      <c r="AP184" s="10">
        <v>0.049506089032258074</v>
      </c>
      <c r="AQ184" s="11">
        <v>0</v>
      </c>
      <c r="AR184" s="9">
        <v>0</v>
      </c>
      <c r="AS184" s="9">
        <v>0</v>
      </c>
      <c r="AT184" s="9">
        <v>0</v>
      </c>
      <c r="AU184" s="10">
        <v>0</v>
      </c>
      <c r="AV184" s="11">
        <v>1241.0998087001924</v>
      </c>
      <c r="AW184" s="9">
        <v>2596.0040774287727</v>
      </c>
      <c r="AX184" s="9">
        <v>3.795117318129032</v>
      </c>
      <c r="AY184" s="9">
        <v>405.42555003312907</v>
      </c>
      <c r="AZ184" s="10">
        <v>1028.4070607144515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823.709151134355</v>
      </c>
      <c r="BG184" s="9">
        <v>568.4856710124836</v>
      </c>
      <c r="BH184" s="9">
        <v>37.7290831413226</v>
      </c>
      <c r="BI184" s="9">
        <v>0</v>
      </c>
      <c r="BJ184" s="10">
        <v>385.1166210724839</v>
      </c>
      <c r="BK184" s="17">
        <f t="shared" si="8"/>
        <v>14856.142638172385</v>
      </c>
      <c r="BL184" s="16"/>
      <c r="BM184" s="50"/>
    </row>
    <row r="185" spans="1:65" s="12" customFormat="1" ht="15">
      <c r="A185" s="5"/>
      <c r="B185" s="8" t="s">
        <v>116</v>
      </c>
      <c r="C185" s="11">
        <v>0</v>
      </c>
      <c r="D185" s="9">
        <v>2.0671883979677417</v>
      </c>
      <c r="E185" s="9">
        <v>0</v>
      </c>
      <c r="F185" s="9">
        <v>0</v>
      </c>
      <c r="G185" s="10">
        <v>0</v>
      </c>
      <c r="H185" s="11">
        <v>17.266861027419356</v>
      </c>
      <c r="I185" s="9">
        <v>2.978458927322581</v>
      </c>
      <c r="J185" s="9">
        <v>0</v>
      </c>
      <c r="K185" s="9">
        <v>0</v>
      </c>
      <c r="L185" s="10">
        <v>48.39912272287097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10.459972509935485</v>
      </c>
      <c r="S185" s="9">
        <v>0.1834006421290323</v>
      </c>
      <c r="T185" s="9">
        <v>0</v>
      </c>
      <c r="U185" s="9">
        <v>0</v>
      </c>
      <c r="V185" s="10">
        <v>14.789609864903225</v>
      </c>
      <c r="W185" s="11">
        <v>0</v>
      </c>
      <c r="X185" s="9">
        <v>0</v>
      </c>
      <c r="Y185" s="9">
        <v>0</v>
      </c>
      <c r="Z185" s="9">
        <v>0</v>
      </c>
      <c r="AA185" s="10">
        <v>0</v>
      </c>
      <c r="AB185" s="11">
        <v>1.2570727004516127</v>
      </c>
      <c r="AC185" s="9">
        <v>0</v>
      </c>
      <c r="AD185" s="9">
        <v>0</v>
      </c>
      <c r="AE185" s="9">
        <v>0</v>
      </c>
      <c r="AF185" s="10">
        <v>0.5892284728709678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0.0585846485483871</v>
      </c>
      <c r="AM185" s="9">
        <v>0</v>
      </c>
      <c r="AN185" s="9">
        <v>0</v>
      </c>
      <c r="AO185" s="9">
        <v>0</v>
      </c>
      <c r="AP185" s="10">
        <v>0.02472416470967742</v>
      </c>
      <c r="AQ185" s="11">
        <v>0</v>
      </c>
      <c r="AR185" s="9">
        <v>0</v>
      </c>
      <c r="AS185" s="9">
        <v>0</v>
      </c>
      <c r="AT185" s="9">
        <v>0</v>
      </c>
      <c r="AU185" s="10">
        <v>0</v>
      </c>
      <c r="AV185" s="11">
        <v>393.86376479612915</v>
      </c>
      <c r="AW185" s="9">
        <v>293.08873396422723</v>
      </c>
      <c r="AX185" s="9">
        <v>0.7561486534838706</v>
      </c>
      <c r="AY185" s="9">
        <v>0</v>
      </c>
      <c r="AZ185" s="10">
        <v>830.3987099707736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233.62628278938703</v>
      </c>
      <c r="BG185" s="9">
        <v>71.6814153839355</v>
      </c>
      <c r="BH185" s="9">
        <v>3.587538451806451</v>
      </c>
      <c r="BI185" s="9">
        <v>0</v>
      </c>
      <c r="BJ185" s="10">
        <v>221.2811203779355</v>
      </c>
      <c r="BK185" s="17">
        <f t="shared" si="8"/>
        <v>2146.3579384668074</v>
      </c>
      <c r="BL185" s="16"/>
      <c r="BM185" s="50"/>
    </row>
    <row r="186" spans="1:65" s="12" customFormat="1" ht="15">
      <c r="A186" s="5"/>
      <c r="B186" s="8" t="s">
        <v>117</v>
      </c>
      <c r="C186" s="11">
        <v>0</v>
      </c>
      <c r="D186" s="9">
        <v>0.614109522064516</v>
      </c>
      <c r="E186" s="9">
        <v>0</v>
      </c>
      <c r="F186" s="9">
        <v>0</v>
      </c>
      <c r="G186" s="10">
        <v>0</v>
      </c>
      <c r="H186" s="11">
        <v>53.50522211058065</v>
      </c>
      <c r="I186" s="9">
        <v>1101.4256300243874</v>
      </c>
      <c r="J186" s="9">
        <v>2.506011336741935</v>
      </c>
      <c r="K186" s="9">
        <v>0</v>
      </c>
      <c r="L186" s="10">
        <v>38.90070972448386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7.680766254709677</v>
      </c>
      <c r="S186" s="9">
        <v>3.434940149935483</v>
      </c>
      <c r="T186" s="9">
        <v>0.14710686287096775</v>
      </c>
      <c r="U186" s="9">
        <v>0</v>
      </c>
      <c r="V186" s="10">
        <v>30.420306890225802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0.589919046935484</v>
      </c>
      <c r="AC186" s="9">
        <v>1.245949432387097</v>
      </c>
      <c r="AD186" s="9">
        <v>0</v>
      </c>
      <c r="AE186" s="9">
        <v>0</v>
      </c>
      <c r="AF186" s="10">
        <v>0.049229287096774196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0.08378021190322582</v>
      </c>
      <c r="AM186" s="9">
        <v>0</v>
      </c>
      <c r="AN186" s="9">
        <v>0</v>
      </c>
      <c r="AO186" s="9">
        <v>0</v>
      </c>
      <c r="AP186" s="10">
        <v>0.00039620567741935483</v>
      </c>
      <c r="AQ186" s="11">
        <v>0</v>
      </c>
      <c r="AR186" s="9">
        <v>0</v>
      </c>
      <c r="AS186" s="9">
        <v>0</v>
      </c>
      <c r="AT186" s="9">
        <v>0</v>
      </c>
      <c r="AU186" s="10">
        <v>0</v>
      </c>
      <c r="AV186" s="11">
        <v>348.5341379837741</v>
      </c>
      <c r="AW186" s="9">
        <v>692.993088742626</v>
      </c>
      <c r="AX186" s="9">
        <v>0</v>
      </c>
      <c r="AY186" s="9">
        <v>0</v>
      </c>
      <c r="AZ186" s="10">
        <v>430.16838612874193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41.23140969545161</v>
      </c>
      <c r="BG186" s="9">
        <v>65.46955302003225</v>
      </c>
      <c r="BH186" s="9">
        <v>1.4807105762258066</v>
      </c>
      <c r="BI186" s="9">
        <v>0</v>
      </c>
      <c r="BJ186" s="10">
        <v>44.24309402567742</v>
      </c>
      <c r="BK186" s="17">
        <f t="shared" si="8"/>
        <v>2864.724457232529</v>
      </c>
      <c r="BL186" s="16"/>
      <c r="BM186" s="57"/>
    </row>
    <row r="187" spans="1:65" s="12" customFormat="1" ht="15">
      <c r="A187" s="5"/>
      <c r="B187" s="8" t="s">
        <v>139</v>
      </c>
      <c r="C187" s="11">
        <v>0</v>
      </c>
      <c r="D187" s="9">
        <v>5.609162903225806</v>
      </c>
      <c r="E187" s="9">
        <v>0</v>
      </c>
      <c r="F187" s="9">
        <v>0</v>
      </c>
      <c r="G187" s="10">
        <v>0</v>
      </c>
      <c r="H187" s="11">
        <v>1.8769350587096771</v>
      </c>
      <c r="I187" s="9">
        <v>0</v>
      </c>
      <c r="J187" s="9">
        <v>0</v>
      </c>
      <c r="K187" s="9">
        <v>0</v>
      </c>
      <c r="L187" s="10">
        <v>0.5261119138387096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3.6915534949354853</v>
      </c>
      <c r="S187" s="9">
        <v>0</v>
      </c>
      <c r="T187" s="9">
        <v>0</v>
      </c>
      <c r="U187" s="9">
        <v>0</v>
      </c>
      <c r="V187" s="10">
        <v>0.16911871954838714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0.15958884890322578</v>
      </c>
      <c r="AC187" s="9">
        <v>0</v>
      </c>
      <c r="AD187" s="9">
        <v>0</v>
      </c>
      <c r="AE187" s="9">
        <v>0</v>
      </c>
      <c r="AF187" s="10">
        <v>0.021657462967741938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0.030140105677419357</v>
      </c>
      <c r="AM187" s="9">
        <v>0</v>
      </c>
      <c r="AN187" s="9">
        <v>0</v>
      </c>
      <c r="AO187" s="9">
        <v>0</v>
      </c>
      <c r="AP187" s="10">
        <v>0</v>
      </c>
      <c r="AQ187" s="11">
        <v>0</v>
      </c>
      <c r="AR187" s="9">
        <v>0</v>
      </c>
      <c r="AS187" s="9">
        <v>0</v>
      </c>
      <c r="AT187" s="9">
        <v>0</v>
      </c>
      <c r="AU187" s="10">
        <v>0</v>
      </c>
      <c r="AV187" s="11">
        <v>88.34452404</v>
      </c>
      <c r="AW187" s="9">
        <v>0.00906101859472628</v>
      </c>
      <c r="AX187" s="9">
        <v>0</v>
      </c>
      <c r="AY187" s="9">
        <v>0</v>
      </c>
      <c r="AZ187" s="10">
        <v>33.78166888193548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69.90186684080646</v>
      </c>
      <c r="BG187" s="9">
        <v>2.579309677419355E-05</v>
      </c>
      <c r="BH187" s="9">
        <v>0</v>
      </c>
      <c r="BI187" s="9">
        <v>0</v>
      </c>
      <c r="BJ187" s="10">
        <v>5.130625467999999</v>
      </c>
      <c r="BK187" s="17">
        <f t="shared" si="8"/>
        <v>209.25204055023988</v>
      </c>
      <c r="BL187" s="16"/>
      <c r="BM187" s="50"/>
    </row>
    <row r="188" spans="1:65" s="12" customFormat="1" ht="15">
      <c r="A188" s="5"/>
      <c r="B188" s="8" t="s">
        <v>118</v>
      </c>
      <c r="C188" s="11">
        <v>0</v>
      </c>
      <c r="D188" s="9">
        <v>62.69949307306452</v>
      </c>
      <c r="E188" s="9">
        <v>0</v>
      </c>
      <c r="F188" s="9">
        <v>0</v>
      </c>
      <c r="G188" s="10">
        <v>0</v>
      </c>
      <c r="H188" s="11">
        <v>149.66670038425804</v>
      </c>
      <c r="I188" s="9">
        <v>969.3887556328384</v>
      </c>
      <c r="J188" s="9">
        <v>0</v>
      </c>
      <c r="K188" s="9">
        <v>0</v>
      </c>
      <c r="L188" s="10">
        <v>87.30162889251613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68.34390736945161</v>
      </c>
      <c r="S188" s="9">
        <v>211.2190199631613</v>
      </c>
      <c r="T188" s="9">
        <v>310.5219890603549</v>
      </c>
      <c r="U188" s="9">
        <v>0</v>
      </c>
      <c r="V188" s="10">
        <v>42.560137673709676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4.357173997451614</v>
      </c>
      <c r="AC188" s="9">
        <v>13.02488149451613</v>
      </c>
      <c r="AD188" s="9">
        <v>0</v>
      </c>
      <c r="AE188" s="9">
        <v>0</v>
      </c>
      <c r="AF188" s="10">
        <v>0.7337576351290322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0.22175084600000003</v>
      </c>
      <c r="AM188" s="9">
        <v>0</v>
      </c>
      <c r="AN188" s="9">
        <v>0</v>
      </c>
      <c r="AO188" s="9">
        <v>0</v>
      </c>
      <c r="AP188" s="10">
        <v>0</v>
      </c>
      <c r="AQ188" s="11">
        <v>0</v>
      </c>
      <c r="AR188" s="9">
        <v>0</v>
      </c>
      <c r="AS188" s="9">
        <v>0</v>
      </c>
      <c r="AT188" s="9">
        <v>0</v>
      </c>
      <c r="AU188" s="10">
        <v>0</v>
      </c>
      <c r="AV188" s="11">
        <v>2266.8237693639676</v>
      </c>
      <c r="AW188" s="9">
        <v>2336.562403731725</v>
      </c>
      <c r="AX188" s="9">
        <v>21.598334771322577</v>
      </c>
      <c r="AY188" s="9">
        <v>0</v>
      </c>
      <c r="AZ188" s="10">
        <v>1694.3812797912262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1012.0196827304188</v>
      </c>
      <c r="BG188" s="9">
        <v>714.7641189866773</v>
      </c>
      <c r="BH188" s="9">
        <v>326.0954614664517</v>
      </c>
      <c r="BI188" s="9">
        <v>0</v>
      </c>
      <c r="BJ188" s="10">
        <v>334.17708925277424</v>
      </c>
      <c r="BK188" s="17">
        <f t="shared" si="8"/>
        <v>10626.461336117016</v>
      </c>
      <c r="BL188" s="16"/>
      <c r="BM188" s="50"/>
    </row>
    <row r="189" spans="1:65" s="12" customFormat="1" ht="15">
      <c r="A189" s="5"/>
      <c r="B189" s="8" t="s">
        <v>224</v>
      </c>
      <c r="C189" s="11">
        <v>0</v>
      </c>
      <c r="D189" s="9">
        <v>611.2585018364516</v>
      </c>
      <c r="E189" s="9">
        <v>0</v>
      </c>
      <c r="F189" s="9">
        <v>0</v>
      </c>
      <c r="G189" s="10">
        <v>46.37486787106451</v>
      </c>
      <c r="H189" s="11">
        <v>248.19447823045164</v>
      </c>
      <c r="I189" s="9">
        <v>6041.312031101322</v>
      </c>
      <c r="J189" s="9">
        <v>20.448304558806452</v>
      </c>
      <c r="K189" s="9">
        <v>0</v>
      </c>
      <c r="L189" s="10">
        <v>122.08992539658064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99.71199550096773</v>
      </c>
      <c r="S189" s="9">
        <v>1107.1272999060966</v>
      </c>
      <c r="T189" s="9">
        <v>115.64851047090325</v>
      </c>
      <c r="U189" s="9">
        <v>0</v>
      </c>
      <c r="V189" s="10">
        <v>11.063488118903228</v>
      </c>
      <c r="W189" s="11">
        <v>0</v>
      </c>
      <c r="X189" s="9">
        <v>0</v>
      </c>
      <c r="Y189" s="9">
        <v>0</v>
      </c>
      <c r="Z189" s="9">
        <v>0</v>
      </c>
      <c r="AA189" s="10">
        <v>0</v>
      </c>
      <c r="AB189" s="11">
        <v>3.0653417061290313</v>
      </c>
      <c r="AC189" s="9">
        <v>1.5797449340322578</v>
      </c>
      <c r="AD189" s="9">
        <v>0</v>
      </c>
      <c r="AE189" s="9">
        <v>0</v>
      </c>
      <c r="AF189" s="10">
        <v>10.06654087348387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0.6181249138709679</v>
      </c>
      <c r="AM189" s="9">
        <v>0</v>
      </c>
      <c r="AN189" s="9">
        <v>0</v>
      </c>
      <c r="AO189" s="9">
        <v>0</v>
      </c>
      <c r="AP189" s="10">
        <v>0</v>
      </c>
      <c r="AQ189" s="11">
        <v>0</v>
      </c>
      <c r="AR189" s="9">
        <v>217.94759501287098</v>
      </c>
      <c r="AS189" s="9">
        <v>0</v>
      </c>
      <c r="AT189" s="9">
        <v>0</v>
      </c>
      <c r="AU189" s="10">
        <v>0</v>
      </c>
      <c r="AV189" s="11">
        <v>641.5420177621935</v>
      </c>
      <c r="AW189" s="9">
        <v>1479.73489492186</v>
      </c>
      <c r="AX189" s="9">
        <v>13.161433138096774</v>
      </c>
      <c r="AY189" s="9">
        <v>0</v>
      </c>
      <c r="AZ189" s="10">
        <v>319.2902160179999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89.22763470480643</v>
      </c>
      <c r="BG189" s="9">
        <v>168.371870295</v>
      </c>
      <c r="BH189" s="9">
        <v>3.7228665473548386</v>
      </c>
      <c r="BI189" s="9">
        <v>0</v>
      </c>
      <c r="BJ189" s="10">
        <v>106.41825955500003</v>
      </c>
      <c r="BK189" s="17">
        <f t="shared" si="8"/>
        <v>11477.975943374244</v>
      </c>
      <c r="BL189" s="16"/>
      <c r="BM189" s="50"/>
    </row>
    <row r="190" spans="1:65" s="21" customFormat="1" ht="15">
      <c r="A190" s="5"/>
      <c r="B190" s="15" t="s">
        <v>20</v>
      </c>
      <c r="C190" s="20">
        <f>SUM(C179:C189)</f>
        <v>0</v>
      </c>
      <c r="D190" s="18">
        <f>SUM(D179:D189)</f>
        <v>1649.8793172246128</v>
      </c>
      <c r="E190" s="18">
        <f>SUM(E179:E189)</f>
        <v>0</v>
      </c>
      <c r="F190" s="18">
        <f>SUM(F179:F189)</f>
        <v>0</v>
      </c>
      <c r="G190" s="19">
        <f>SUM(G179:G189)</f>
        <v>71.85567629577417</v>
      </c>
      <c r="H190" s="20">
        <f aca="true" t="shared" si="9" ref="H190:BJ190">SUM(H179:H189)</f>
        <v>1507.1609070083873</v>
      </c>
      <c r="I190" s="18">
        <f t="shared" si="9"/>
        <v>32345.322996460094</v>
      </c>
      <c r="J190" s="18">
        <f t="shared" si="9"/>
        <v>350.48234104903224</v>
      </c>
      <c r="K190" s="18">
        <f t="shared" si="9"/>
        <v>96.70920911700003</v>
      </c>
      <c r="L190" s="19">
        <f t="shared" si="9"/>
        <v>943.9234175966451</v>
      </c>
      <c r="M190" s="20">
        <f t="shared" si="9"/>
        <v>0</v>
      </c>
      <c r="N190" s="18">
        <f t="shared" si="9"/>
        <v>0</v>
      </c>
      <c r="O190" s="18">
        <f t="shared" si="9"/>
        <v>0</v>
      </c>
      <c r="P190" s="18">
        <f t="shared" si="9"/>
        <v>0</v>
      </c>
      <c r="Q190" s="19">
        <f t="shared" si="9"/>
        <v>0</v>
      </c>
      <c r="R190" s="20">
        <f t="shared" si="9"/>
        <v>464.92771506906456</v>
      </c>
      <c r="S190" s="18">
        <f t="shared" si="9"/>
        <v>2987.456686473516</v>
      </c>
      <c r="T190" s="18">
        <f t="shared" si="9"/>
        <v>801.6337651999355</v>
      </c>
      <c r="U190" s="18">
        <f t="shared" si="9"/>
        <v>0</v>
      </c>
      <c r="V190" s="19">
        <f t="shared" si="9"/>
        <v>348.04299066067745</v>
      </c>
      <c r="W190" s="20">
        <f t="shared" si="9"/>
        <v>0</v>
      </c>
      <c r="X190" s="18">
        <f t="shared" si="9"/>
        <v>0</v>
      </c>
      <c r="Y190" s="18">
        <f t="shared" si="9"/>
        <v>0</v>
      </c>
      <c r="Z190" s="18">
        <f t="shared" si="9"/>
        <v>0</v>
      </c>
      <c r="AA190" s="19">
        <f t="shared" si="9"/>
        <v>0</v>
      </c>
      <c r="AB190" s="20">
        <f t="shared" si="9"/>
        <v>58.73696370832258</v>
      </c>
      <c r="AC190" s="18">
        <f t="shared" si="9"/>
        <v>75.3096154591613</v>
      </c>
      <c r="AD190" s="18">
        <f t="shared" si="9"/>
        <v>2.522526722032259</v>
      </c>
      <c r="AE190" s="18">
        <f t="shared" si="9"/>
        <v>0</v>
      </c>
      <c r="AF190" s="19">
        <f t="shared" si="9"/>
        <v>27.976667090064517</v>
      </c>
      <c r="AG190" s="20">
        <f t="shared" si="9"/>
        <v>0</v>
      </c>
      <c r="AH190" s="18">
        <f t="shared" si="9"/>
        <v>0</v>
      </c>
      <c r="AI190" s="18">
        <f t="shared" si="9"/>
        <v>0</v>
      </c>
      <c r="AJ190" s="18">
        <f t="shared" si="9"/>
        <v>0</v>
      </c>
      <c r="AK190" s="19">
        <f t="shared" si="9"/>
        <v>0</v>
      </c>
      <c r="AL190" s="20">
        <f t="shared" si="9"/>
        <v>3.9263124452580644</v>
      </c>
      <c r="AM190" s="18">
        <f t="shared" si="9"/>
        <v>0.2819573569999999</v>
      </c>
      <c r="AN190" s="18">
        <f t="shared" si="9"/>
        <v>0</v>
      </c>
      <c r="AO190" s="18">
        <f t="shared" si="9"/>
        <v>0</v>
      </c>
      <c r="AP190" s="19">
        <f t="shared" si="9"/>
        <v>0.12210085654838712</v>
      </c>
      <c r="AQ190" s="20">
        <f t="shared" si="9"/>
        <v>0</v>
      </c>
      <c r="AR190" s="18">
        <f t="shared" si="9"/>
        <v>337.0934213015484</v>
      </c>
      <c r="AS190" s="18">
        <f t="shared" si="9"/>
        <v>0</v>
      </c>
      <c r="AT190" s="18">
        <f t="shared" si="9"/>
        <v>0</v>
      </c>
      <c r="AU190" s="19">
        <f t="shared" si="9"/>
        <v>0.0010115367419354841</v>
      </c>
      <c r="AV190" s="20">
        <f t="shared" si="9"/>
        <v>7757.312031811838</v>
      </c>
      <c r="AW190" s="18">
        <f t="shared" si="9"/>
        <v>11853.810586442118</v>
      </c>
      <c r="AX190" s="18">
        <f t="shared" si="9"/>
        <v>57.2881339588387</v>
      </c>
      <c r="AY190" s="18">
        <f t="shared" si="9"/>
        <v>405.42555003312907</v>
      </c>
      <c r="AZ190" s="19">
        <f t="shared" si="9"/>
        <v>5896.322253085291</v>
      </c>
      <c r="BA190" s="20">
        <f t="shared" si="9"/>
        <v>0</v>
      </c>
      <c r="BB190" s="18">
        <f t="shared" si="9"/>
        <v>0</v>
      </c>
      <c r="BC190" s="18">
        <f t="shared" si="9"/>
        <v>0</v>
      </c>
      <c r="BD190" s="18">
        <f t="shared" si="9"/>
        <v>0</v>
      </c>
      <c r="BE190" s="19">
        <f t="shared" si="9"/>
        <v>0</v>
      </c>
      <c r="BF190" s="20">
        <f t="shared" si="9"/>
        <v>2704.391220423548</v>
      </c>
      <c r="BG190" s="18">
        <f t="shared" si="9"/>
        <v>1974.8986930326769</v>
      </c>
      <c r="BH190" s="18">
        <f t="shared" si="9"/>
        <v>408.43084542206464</v>
      </c>
      <c r="BI190" s="18">
        <f t="shared" si="9"/>
        <v>0</v>
      </c>
      <c r="BJ190" s="19">
        <f t="shared" si="9"/>
        <v>1333.832646495613</v>
      </c>
      <c r="BK190" s="32">
        <f>SUM(BK179:BK189)</f>
        <v>74465.07755933653</v>
      </c>
      <c r="BL190" s="16"/>
      <c r="BM190" s="50"/>
    </row>
    <row r="191" spans="1:65" s="21" customFormat="1" ht="15">
      <c r="A191" s="5"/>
      <c r="B191" s="15" t="s">
        <v>21</v>
      </c>
      <c r="C191" s="20">
        <f aca="true" t="shared" si="10" ref="C191:AH191">C190+C177+C174+C170+C16+C12</f>
        <v>0</v>
      </c>
      <c r="D191" s="18">
        <f t="shared" si="10"/>
        <v>4227.392654406452</v>
      </c>
      <c r="E191" s="18">
        <f t="shared" si="10"/>
        <v>0</v>
      </c>
      <c r="F191" s="18">
        <f t="shared" si="10"/>
        <v>0</v>
      </c>
      <c r="G191" s="19">
        <f t="shared" si="10"/>
        <v>240.15260879525803</v>
      </c>
      <c r="H191" s="20">
        <f t="shared" si="10"/>
        <v>2692.1457999068716</v>
      </c>
      <c r="I191" s="18">
        <f t="shared" si="10"/>
        <v>61158.34359856267</v>
      </c>
      <c r="J191" s="18">
        <f t="shared" si="10"/>
        <v>4119.962181330517</v>
      </c>
      <c r="K191" s="18">
        <f t="shared" si="10"/>
        <v>96.70920911700003</v>
      </c>
      <c r="L191" s="19">
        <f t="shared" si="10"/>
        <v>1713.7866086625163</v>
      </c>
      <c r="M191" s="20">
        <f t="shared" si="10"/>
        <v>0</v>
      </c>
      <c r="N191" s="18">
        <f t="shared" si="10"/>
        <v>0</v>
      </c>
      <c r="O191" s="18">
        <f t="shared" si="10"/>
        <v>0</v>
      </c>
      <c r="P191" s="18">
        <f t="shared" si="10"/>
        <v>0</v>
      </c>
      <c r="Q191" s="19">
        <f t="shared" si="10"/>
        <v>0</v>
      </c>
      <c r="R191" s="20">
        <f t="shared" si="10"/>
        <v>764.7834515823226</v>
      </c>
      <c r="S191" s="18">
        <f t="shared" si="10"/>
        <v>6216.202497628033</v>
      </c>
      <c r="T191" s="18">
        <f t="shared" si="10"/>
        <v>2291.8831361171615</v>
      </c>
      <c r="U191" s="18">
        <f t="shared" si="10"/>
        <v>0</v>
      </c>
      <c r="V191" s="19">
        <f t="shared" si="10"/>
        <v>667.9083253612582</v>
      </c>
      <c r="W191" s="20">
        <f t="shared" si="10"/>
        <v>0</v>
      </c>
      <c r="X191" s="18">
        <f t="shared" si="10"/>
        <v>131.21851816561292</v>
      </c>
      <c r="Y191" s="18">
        <f t="shared" si="10"/>
        <v>0</v>
      </c>
      <c r="Z191" s="18">
        <f t="shared" si="10"/>
        <v>0</v>
      </c>
      <c r="AA191" s="19">
        <f t="shared" si="10"/>
        <v>0</v>
      </c>
      <c r="AB191" s="20">
        <f t="shared" si="10"/>
        <v>90.81632978796775</v>
      </c>
      <c r="AC191" s="18">
        <f t="shared" si="10"/>
        <v>138.84125625635482</v>
      </c>
      <c r="AD191" s="18">
        <f t="shared" si="10"/>
        <v>2.522526722032259</v>
      </c>
      <c r="AE191" s="18">
        <f t="shared" si="10"/>
        <v>0</v>
      </c>
      <c r="AF191" s="19">
        <f t="shared" si="10"/>
        <v>47.07493826122581</v>
      </c>
      <c r="AG191" s="20">
        <f t="shared" si="10"/>
        <v>0</v>
      </c>
      <c r="AH191" s="18">
        <f t="shared" si="10"/>
        <v>0</v>
      </c>
      <c r="AI191" s="18">
        <f aca="true" t="shared" si="11" ref="AI191:BK191">AI190+AI177+AI174+AI170+AI16+AI12</f>
        <v>0</v>
      </c>
      <c r="AJ191" s="18">
        <f t="shared" si="11"/>
        <v>0</v>
      </c>
      <c r="AK191" s="19">
        <f t="shared" si="11"/>
        <v>0</v>
      </c>
      <c r="AL191" s="20">
        <f t="shared" si="11"/>
        <v>4.994611030935483</v>
      </c>
      <c r="AM191" s="18">
        <f t="shared" si="11"/>
        <v>0.2819573569999999</v>
      </c>
      <c r="AN191" s="18">
        <f t="shared" si="11"/>
        <v>0</v>
      </c>
      <c r="AO191" s="18">
        <f t="shared" si="11"/>
        <v>0</v>
      </c>
      <c r="AP191" s="19">
        <f t="shared" si="11"/>
        <v>53.59513284838712</v>
      </c>
      <c r="AQ191" s="20">
        <f t="shared" si="11"/>
        <v>0</v>
      </c>
      <c r="AR191" s="18">
        <f t="shared" si="11"/>
        <v>986.2271477573227</v>
      </c>
      <c r="AS191" s="18">
        <f t="shared" si="11"/>
        <v>0</v>
      </c>
      <c r="AT191" s="18">
        <f t="shared" si="11"/>
        <v>0</v>
      </c>
      <c r="AU191" s="19">
        <f t="shared" si="11"/>
        <v>0.0010115367419354841</v>
      </c>
      <c r="AV191" s="20">
        <f t="shared" si="11"/>
        <v>12521.577689764194</v>
      </c>
      <c r="AW191" s="18">
        <f t="shared" si="11"/>
        <v>24448.130183004963</v>
      </c>
      <c r="AX191" s="18">
        <f t="shared" si="11"/>
        <v>897.5782951939354</v>
      </c>
      <c r="AY191" s="18">
        <f t="shared" si="11"/>
        <v>405.42555003312907</v>
      </c>
      <c r="AZ191" s="19">
        <f t="shared" si="11"/>
        <v>8107.4949690637095</v>
      </c>
      <c r="BA191" s="20">
        <f t="shared" si="11"/>
        <v>0</v>
      </c>
      <c r="BB191" s="18">
        <f t="shared" si="11"/>
        <v>0</v>
      </c>
      <c r="BC191" s="18">
        <f t="shared" si="11"/>
        <v>0</v>
      </c>
      <c r="BD191" s="18">
        <f t="shared" si="11"/>
        <v>0</v>
      </c>
      <c r="BE191" s="19">
        <f t="shared" si="11"/>
        <v>0</v>
      </c>
      <c r="BF191" s="20">
        <f t="shared" si="11"/>
        <v>3915.5289068495804</v>
      </c>
      <c r="BG191" s="18">
        <f t="shared" si="11"/>
        <v>3471.923482503741</v>
      </c>
      <c r="BH191" s="18">
        <f t="shared" si="11"/>
        <v>861.9205447342581</v>
      </c>
      <c r="BI191" s="18">
        <f t="shared" si="11"/>
        <v>0</v>
      </c>
      <c r="BJ191" s="19">
        <f t="shared" si="11"/>
        <v>1835.6009854181937</v>
      </c>
      <c r="BK191" s="19">
        <f t="shared" si="11"/>
        <v>142110.02410775935</v>
      </c>
      <c r="BL191" s="16"/>
      <c r="BM191" s="50"/>
    </row>
    <row r="192" spans="3:64" ht="15" customHeight="1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6"/>
    </row>
    <row r="193" spans="1:65" s="12" customFormat="1" ht="15" customHeight="1">
      <c r="A193" s="5" t="s">
        <v>22</v>
      </c>
      <c r="B193" s="26" t="s">
        <v>23</v>
      </c>
      <c r="C193" s="52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4"/>
      <c r="BK193" s="16"/>
      <c r="BL193" s="16"/>
      <c r="BM193" s="57"/>
    </row>
    <row r="194" spans="1:65" s="12" customFormat="1" ht="15">
      <c r="A194" s="5" t="s">
        <v>9</v>
      </c>
      <c r="B194" s="61" t="s">
        <v>98</v>
      </c>
      <c r="C194" s="11"/>
      <c r="D194" s="9"/>
      <c r="E194" s="9"/>
      <c r="F194" s="9"/>
      <c r="G194" s="10"/>
      <c r="H194" s="11"/>
      <c r="I194" s="9"/>
      <c r="J194" s="9"/>
      <c r="K194" s="9"/>
      <c r="L194" s="10"/>
      <c r="M194" s="11"/>
      <c r="N194" s="9"/>
      <c r="O194" s="9"/>
      <c r="P194" s="9"/>
      <c r="Q194" s="10"/>
      <c r="R194" s="11"/>
      <c r="S194" s="9"/>
      <c r="T194" s="9"/>
      <c r="U194" s="9"/>
      <c r="V194" s="10"/>
      <c r="W194" s="11"/>
      <c r="X194" s="9"/>
      <c r="Y194" s="9"/>
      <c r="Z194" s="9"/>
      <c r="AA194" s="10"/>
      <c r="AB194" s="11"/>
      <c r="AC194" s="9"/>
      <c r="AD194" s="9"/>
      <c r="AE194" s="9"/>
      <c r="AF194" s="10"/>
      <c r="AG194" s="11"/>
      <c r="AH194" s="9"/>
      <c r="AI194" s="9"/>
      <c r="AJ194" s="9"/>
      <c r="AK194" s="10"/>
      <c r="AL194" s="11"/>
      <c r="AM194" s="9"/>
      <c r="AN194" s="9"/>
      <c r="AO194" s="9"/>
      <c r="AP194" s="10"/>
      <c r="AQ194" s="11"/>
      <c r="AR194" s="9"/>
      <c r="AS194" s="9"/>
      <c r="AT194" s="9"/>
      <c r="AU194" s="10"/>
      <c r="AV194" s="11"/>
      <c r="AW194" s="9"/>
      <c r="AX194" s="9"/>
      <c r="AY194" s="9"/>
      <c r="AZ194" s="10"/>
      <c r="BA194" s="11"/>
      <c r="BB194" s="9"/>
      <c r="BC194" s="9"/>
      <c r="BD194" s="9"/>
      <c r="BE194" s="10"/>
      <c r="BF194" s="11"/>
      <c r="BG194" s="9"/>
      <c r="BH194" s="9"/>
      <c r="BI194" s="9"/>
      <c r="BJ194" s="10"/>
      <c r="BK194" s="17"/>
      <c r="BL194" s="16"/>
      <c r="BM194" s="57"/>
    </row>
    <row r="195" spans="1:65" s="12" customFormat="1" ht="15">
      <c r="A195" s="5"/>
      <c r="B195" s="8" t="s">
        <v>154</v>
      </c>
      <c r="C195" s="11">
        <v>0</v>
      </c>
      <c r="D195" s="9">
        <v>0</v>
      </c>
      <c r="E195" s="9">
        <v>0</v>
      </c>
      <c r="F195" s="9">
        <v>0</v>
      </c>
      <c r="G195" s="10">
        <v>0</v>
      </c>
      <c r="H195" s="11">
        <v>1.0378771636451614</v>
      </c>
      <c r="I195" s="9">
        <v>0</v>
      </c>
      <c r="J195" s="9">
        <v>0</v>
      </c>
      <c r="K195" s="9">
        <v>0</v>
      </c>
      <c r="L195" s="10">
        <v>0.6497746297741936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0.6063580971935483</v>
      </c>
      <c r="S195" s="9">
        <v>0</v>
      </c>
      <c r="T195" s="9">
        <v>0</v>
      </c>
      <c r="U195" s="9">
        <v>0</v>
      </c>
      <c r="V195" s="10">
        <v>0.09993406490322582</v>
      </c>
      <c r="W195" s="11">
        <v>0</v>
      </c>
      <c r="X195" s="9">
        <v>0</v>
      </c>
      <c r="Y195" s="9">
        <v>0</v>
      </c>
      <c r="Z195" s="9">
        <v>0</v>
      </c>
      <c r="AA195" s="10">
        <v>0</v>
      </c>
      <c r="AB195" s="11">
        <v>0.3806403707419354</v>
      </c>
      <c r="AC195" s="9">
        <v>0</v>
      </c>
      <c r="AD195" s="9">
        <v>0</v>
      </c>
      <c r="AE195" s="9">
        <v>0</v>
      </c>
      <c r="AF195" s="10">
        <v>0.26750192312903215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0.8727660311935486</v>
      </c>
      <c r="AM195" s="9">
        <v>0</v>
      </c>
      <c r="AN195" s="9">
        <v>0</v>
      </c>
      <c r="AO195" s="9">
        <v>0</v>
      </c>
      <c r="AP195" s="10">
        <v>0.1788333739032258</v>
      </c>
      <c r="AQ195" s="11">
        <v>0</v>
      </c>
      <c r="AR195" s="9">
        <v>0</v>
      </c>
      <c r="AS195" s="9">
        <v>0</v>
      </c>
      <c r="AT195" s="9">
        <v>0</v>
      </c>
      <c r="AU195" s="10">
        <v>0</v>
      </c>
      <c r="AV195" s="11">
        <v>46.35214338735487</v>
      </c>
      <c r="AW195" s="9">
        <v>0.017897761451612898</v>
      </c>
      <c r="AX195" s="9">
        <v>0</v>
      </c>
      <c r="AY195" s="9">
        <v>0</v>
      </c>
      <c r="AZ195" s="10">
        <v>19.324367603384346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46.24345520135489</v>
      </c>
      <c r="BG195" s="9">
        <v>0.0455584529032258</v>
      </c>
      <c r="BH195" s="9">
        <v>0</v>
      </c>
      <c r="BI195" s="9">
        <v>0</v>
      </c>
      <c r="BJ195" s="10">
        <v>10.340278267580644</v>
      </c>
      <c r="BK195" s="17">
        <f>SUM(C195:BJ195)</f>
        <v>126.41738632851346</v>
      </c>
      <c r="BL195" s="16"/>
      <c r="BM195" s="50"/>
    </row>
    <row r="196" spans="1:65" s="12" customFormat="1" ht="15">
      <c r="A196" s="5"/>
      <c r="B196" s="8" t="s">
        <v>33</v>
      </c>
      <c r="C196" s="11">
        <v>0</v>
      </c>
      <c r="D196" s="9">
        <v>0.7436238729354838</v>
      </c>
      <c r="E196" s="9">
        <v>0</v>
      </c>
      <c r="F196" s="9">
        <v>0</v>
      </c>
      <c r="G196" s="10">
        <v>0</v>
      </c>
      <c r="H196" s="11">
        <v>320.10632534</v>
      </c>
      <c r="I196" s="9">
        <v>0.792313377483871</v>
      </c>
      <c r="J196" s="9">
        <v>0.009305335870967742</v>
      </c>
      <c r="K196" s="9">
        <v>0</v>
      </c>
      <c r="L196" s="10">
        <v>105.7335360668387</v>
      </c>
      <c r="M196" s="11">
        <v>0</v>
      </c>
      <c r="N196" s="9">
        <v>0</v>
      </c>
      <c r="O196" s="9">
        <v>0</v>
      </c>
      <c r="P196" s="9">
        <v>0</v>
      </c>
      <c r="Q196" s="10">
        <v>0</v>
      </c>
      <c r="R196" s="11">
        <v>270.55959148535493</v>
      </c>
      <c r="S196" s="9">
        <v>0.2665280939354838</v>
      </c>
      <c r="T196" s="9">
        <v>0</v>
      </c>
      <c r="U196" s="9">
        <v>0</v>
      </c>
      <c r="V196" s="10">
        <v>54.12232551548387</v>
      </c>
      <c r="W196" s="11">
        <v>0</v>
      </c>
      <c r="X196" s="9">
        <v>0</v>
      </c>
      <c r="Y196" s="9">
        <v>0</v>
      </c>
      <c r="Z196" s="9">
        <v>0</v>
      </c>
      <c r="AA196" s="10">
        <v>0</v>
      </c>
      <c r="AB196" s="11">
        <v>12.244062420290321</v>
      </c>
      <c r="AC196" s="9">
        <v>2.746491702129032</v>
      </c>
      <c r="AD196" s="9">
        <v>0</v>
      </c>
      <c r="AE196" s="9">
        <v>0</v>
      </c>
      <c r="AF196" s="10">
        <v>3.5830241232903224</v>
      </c>
      <c r="AG196" s="11">
        <v>0</v>
      </c>
      <c r="AH196" s="9">
        <v>0</v>
      </c>
      <c r="AI196" s="9">
        <v>0</v>
      </c>
      <c r="AJ196" s="9">
        <v>0</v>
      </c>
      <c r="AK196" s="10">
        <v>0</v>
      </c>
      <c r="AL196" s="11">
        <v>7.743333770774192</v>
      </c>
      <c r="AM196" s="9">
        <v>36.21449217380646</v>
      </c>
      <c r="AN196" s="9">
        <v>0</v>
      </c>
      <c r="AO196" s="9">
        <v>0</v>
      </c>
      <c r="AP196" s="10">
        <v>1.7212670978387097</v>
      </c>
      <c r="AQ196" s="11">
        <v>0</v>
      </c>
      <c r="AR196" s="9">
        <v>0</v>
      </c>
      <c r="AS196" s="9">
        <v>0</v>
      </c>
      <c r="AT196" s="9">
        <v>0</v>
      </c>
      <c r="AU196" s="10">
        <v>0</v>
      </c>
      <c r="AV196" s="11">
        <v>3865.562807512747</v>
      </c>
      <c r="AW196" s="9">
        <v>50.61666152891323</v>
      </c>
      <c r="AX196" s="9">
        <v>0.008606988129032257</v>
      </c>
      <c r="AY196" s="9">
        <v>0.022141952677419356</v>
      </c>
      <c r="AZ196" s="10">
        <v>1071.1698404673882</v>
      </c>
      <c r="BA196" s="11">
        <v>0</v>
      </c>
      <c r="BB196" s="9">
        <v>0</v>
      </c>
      <c r="BC196" s="9">
        <v>0</v>
      </c>
      <c r="BD196" s="9">
        <v>0</v>
      </c>
      <c r="BE196" s="10">
        <v>0</v>
      </c>
      <c r="BF196" s="11">
        <v>3542.6850483381654</v>
      </c>
      <c r="BG196" s="9">
        <v>28.452129521548386</v>
      </c>
      <c r="BH196" s="9">
        <v>0</v>
      </c>
      <c r="BI196" s="9">
        <v>0</v>
      </c>
      <c r="BJ196" s="10">
        <v>545.7414482053549</v>
      </c>
      <c r="BK196" s="17">
        <f>SUM(C196:BJ196)</f>
        <v>9920.844904890957</v>
      </c>
      <c r="BL196" s="16"/>
      <c r="BM196" s="50"/>
    </row>
    <row r="197" spans="1:65" s="21" customFormat="1" ht="15">
      <c r="A197" s="5"/>
      <c r="B197" s="15" t="s">
        <v>11</v>
      </c>
      <c r="C197" s="20">
        <f>SUM(C195:C196)</f>
        <v>0</v>
      </c>
      <c r="D197" s="18">
        <f aca="true" t="shared" si="12" ref="D197:BK197">SUM(D195:D196)</f>
        <v>0.7436238729354838</v>
      </c>
      <c r="E197" s="18">
        <f t="shared" si="12"/>
        <v>0</v>
      </c>
      <c r="F197" s="18">
        <f t="shared" si="12"/>
        <v>0</v>
      </c>
      <c r="G197" s="19">
        <f t="shared" si="12"/>
        <v>0</v>
      </c>
      <c r="H197" s="20">
        <f t="shared" si="12"/>
        <v>321.14420250364515</v>
      </c>
      <c r="I197" s="18">
        <f t="shared" si="12"/>
        <v>0.792313377483871</v>
      </c>
      <c r="J197" s="18">
        <f t="shared" si="12"/>
        <v>0.009305335870967742</v>
      </c>
      <c r="K197" s="18">
        <f t="shared" si="12"/>
        <v>0</v>
      </c>
      <c r="L197" s="19">
        <f t="shared" si="12"/>
        <v>106.3833106966129</v>
      </c>
      <c r="M197" s="20">
        <f t="shared" si="12"/>
        <v>0</v>
      </c>
      <c r="N197" s="18">
        <f t="shared" si="12"/>
        <v>0</v>
      </c>
      <c r="O197" s="18">
        <f t="shared" si="12"/>
        <v>0</v>
      </c>
      <c r="P197" s="18">
        <f t="shared" si="12"/>
        <v>0</v>
      </c>
      <c r="Q197" s="19">
        <f t="shared" si="12"/>
        <v>0</v>
      </c>
      <c r="R197" s="20">
        <f t="shared" si="12"/>
        <v>271.1659495825485</v>
      </c>
      <c r="S197" s="18">
        <f t="shared" si="12"/>
        <v>0.2665280939354838</v>
      </c>
      <c r="T197" s="18">
        <f t="shared" si="12"/>
        <v>0</v>
      </c>
      <c r="U197" s="18">
        <f t="shared" si="12"/>
        <v>0</v>
      </c>
      <c r="V197" s="19">
        <f t="shared" si="12"/>
        <v>54.222259580387096</v>
      </c>
      <c r="W197" s="20">
        <f t="shared" si="12"/>
        <v>0</v>
      </c>
      <c r="X197" s="18">
        <f t="shared" si="12"/>
        <v>0</v>
      </c>
      <c r="Y197" s="18">
        <f t="shared" si="12"/>
        <v>0</v>
      </c>
      <c r="Z197" s="18">
        <f t="shared" si="12"/>
        <v>0</v>
      </c>
      <c r="AA197" s="19">
        <f t="shared" si="12"/>
        <v>0</v>
      </c>
      <c r="AB197" s="20">
        <f t="shared" si="12"/>
        <v>12.624702791032256</v>
      </c>
      <c r="AC197" s="18">
        <f t="shared" si="12"/>
        <v>2.746491702129032</v>
      </c>
      <c r="AD197" s="18">
        <f t="shared" si="12"/>
        <v>0</v>
      </c>
      <c r="AE197" s="18">
        <f t="shared" si="12"/>
        <v>0</v>
      </c>
      <c r="AF197" s="19">
        <f t="shared" si="12"/>
        <v>3.8505260464193545</v>
      </c>
      <c r="AG197" s="20">
        <f t="shared" si="12"/>
        <v>0</v>
      </c>
      <c r="AH197" s="18">
        <f t="shared" si="12"/>
        <v>0</v>
      </c>
      <c r="AI197" s="18">
        <f t="shared" si="12"/>
        <v>0</v>
      </c>
      <c r="AJ197" s="18">
        <f t="shared" si="12"/>
        <v>0</v>
      </c>
      <c r="AK197" s="19">
        <f t="shared" si="12"/>
        <v>0</v>
      </c>
      <c r="AL197" s="20">
        <f t="shared" si="12"/>
        <v>8.61609980196774</v>
      </c>
      <c r="AM197" s="18">
        <f t="shared" si="12"/>
        <v>36.21449217380646</v>
      </c>
      <c r="AN197" s="18">
        <f t="shared" si="12"/>
        <v>0</v>
      </c>
      <c r="AO197" s="18">
        <f t="shared" si="12"/>
        <v>0</v>
      </c>
      <c r="AP197" s="19">
        <f t="shared" si="12"/>
        <v>1.9001004717419354</v>
      </c>
      <c r="AQ197" s="20">
        <f t="shared" si="12"/>
        <v>0</v>
      </c>
      <c r="AR197" s="18">
        <f t="shared" si="12"/>
        <v>0</v>
      </c>
      <c r="AS197" s="18">
        <f t="shared" si="12"/>
        <v>0</v>
      </c>
      <c r="AT197" s="18">
        <f t="shared" si="12"/>
        <v>0</v>
      </c>
      <c r="AU197" s="19">
        <f t="shared" si="12"/>
        <v>0</v>
      </c>
      <c r="AV197" s="20">
        <f t="shared" si="12"/>
        <v>3911.9149509001018</v>
      </c>
      <c r="AW197" s="18">
        <f t="shared" si="12"/>
        <v>50.63455929036484</v>
      </c>
      <c r="AX197" s="18">
        <f t="shared" si="12"/>
        <v>0.008606988129032257</v>
      </c>
      <c r="AY197" s="18">
        <f t="shared" si="12"/>
        <v>0.022141952677419356</v>
      </c>
      <c r="AZ197" s="19">
        <f t="shared" si="12"/>
        <v>1090.4942080707726</v>
      </c>
      <c r="BA197" s="20">
        <f t="shared" si="12"/>
        <v>0</v>
      </c>
      <c r="BB197" s="18">
        <f t="shared" si="12"/>
        <v>0</v>
      </c>
      <c r="BC197" s="18">
        <f t="shared" si="12"/>
        <v>0</v>
      </c>
      <c r="BD197" s="18">
        <f t="shared" si="12"/>
        <v>0</v>
      </c>
      <c r="BE197" s="19">
        <f t="shared" si="12"/>
        <v>0</v>
      </c>
      <c r="BF197" s="20">
        <f t="shared" si="12"/>
        <v>3588.9285035395205</v>
      </c>
      <c r="BG197" s="18">
        <f t="shared" si="12"/>
        <v>28.497687974451612</v>
      </c>
      <c r="BH197" s="18">
        <f t="shared" si="12"/>
        <v>0</v>
      </c>
      <c r="BI197" s="18">
        <f t="shared" si="12"/>
        <v>0</v>
      </c>
      <c r="BJ197" s="19">
        <f t="shared" si="12"/>
        <v>556.0817264729355</v>
      </c>
      <c r="BK197" s="32">
        <f t="shared" si="12"/>
        <v>10047.262291219471</v>
      </c>
      <c r="BL197" s="16"/>
      <c r="BM197" s="50"/>
    </row>
    <row r="198" spans="3:65" ht="15" customHeight="1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6"/>
      <c r="BM198" s="50"/>
    </row>
    <row r="199" spans="1:65" s="12" customFormat="1" ht="15">
      <c r="A199" s="5" t="s">
        <v>12</v>
      </c>
      <c r="B199" s="27" t="s">
        <v>24</v>
      </c>
      <c r="C199" s="11"/>
      <c r="D199" s="9"/>
      <c r="E199" s="9"/>
      <c r="F199" s="9"/>
      <c r="G199" s="10"/>
      <c r="H199" s="11"/>
      <c r="I199" s="9"/>
      <c r="J199" s="9"/>
      <c r="K199" s="9"/>
      <c r="L199" s="10"/>
      <c r="M199" s="11"/>
      <c r="N199" s="9"/>
      <c r="O199" s="9"/>
      <c r="P199" s="9"/>
      <c r="Q199" s="10"/>
      <c r="R199" s="11"/>
      <c r="S199" s="9"/>
      <c r="T199" s="9"/>
      <c r="U199" s="9"/>
      <c r="V199" s="10"/>
      <c r="W199" s="11"/>
      <c r="X199" s="9"/>
      <c r="Y199" s="9"/>
      <c r="Z199" s="9"/>
      <c r="AA199" s="10"/>
      <c r="AB199" s="11"/>
      <c r="AC199" s="9"/>
      <c r="AD199" s="9"/>
      <c r="AE199" s="9"/>
      <c r="AF199" s="10"/>
      <c r="AG199" s="11"/>
      <c r="AH199" s="9"/>
      <c r="AI199" s="9"/>
      <c r="AJ199" s="9"/>
      <c r="AK199" s="10"/>
      <c r="AL199" s="11"/>
      <c r="AM199" s="9"/>
      <c r="AN199" s="9"/>
      <c r="AO199" s="9"/>
      <c r="AP199" s="10"/>
      <c r="AQ199" s="11"/>
      <c r="AR199" s="9"/>
      <c r="AS199" s="9"/>
      <c r="AT199" s="9"/>
      <c r="AU199" s="10"/>
      <c r="AV199" s="11"/>
      <c r="AW199" s="9"/>
      <c r="AX199" s="9"/>
      <c r="AY199" s="9"/>
      <c r="AZ199" s="10"/>
      <c r="BA199" s="11"/>
      <c r="BB199" s="9"/>
      <c r="BC199" s="9"/>
      <c r="BD199" s="9"/>
      <c r="BE199" s="10"/>
      <c r="BF199" s="11"/>
      <c r="BG199" s="9"/>
      <c r="BH199" s="9"/>
      <c r="BI199" s="9"/>
      <c r="BJ199" s="10"/>
      <c r="BK199" s="17"/>
      <c r="BL199" s="16"/>
      <c r="BM199" s="50"/>
    </row>
    <row r="200" spans="1:65" s="12" customFormat="1" ht="15">
      <c r="A200" s="5"/>
      <c r="B200" s="8" t="s">
        <v>119</v>
      </c>
      <c r="C200" s="11">
        <v>0</v>
      </c>
      <c r="D200" s="9">
        <v>0.6568501223548389</v>
      </c>
      <c r="E200" s="9">
        <v>0</v>
      </c>
      <c r="F200" s="9">
        <v>0</v>
      </c>
      <c r="G200" s="10">
        <v>0</v>
      </c>
      <c r="H200" s="11">
        <v>737.1265396712581</v>
      </c>
      <c r="I200" s="9">
        <v>2544.5644522476778</v>
      </c>
      <c r="J200" s="9">
        <v>9.470803292612903</v>
      </c>
      <c r="K200" s="9">
        <v>0</v>
      </c>
      <c r="L200" s="10">
        <v>274.6101821469355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101.36088423780647</v>
      </c>
      <c r="S200" s="9">
        <v>59.40434611625807</v>
      </c>
      <c r="T200" s="9">
        <v>0</v>
      </c>
      <c r="U200" s="9">
        <v>0</v>
      </c>
      <c r="V200" s="10">
        <v>27.122004832838716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2.144795009645161</v>
      </c>
      <c r="AC200" s="9">
        <v>7.191211278935486</v>
      </c>
      <c r="AD200" s="9">
        <v>0</v>
      </c>
      <c r="AE200" s="9">
        <v>0</v>
      </c>
      <c r="AF200" s="10">
        <v>0.0030454951612903227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0.00044807245161290326</v>
      </c>
      <c r="AM200" s="9">
        <v>0</v>
      </c>
      <c r="AN200" s="9">
        <v>0</v>
      </c>
      <c r="AO200" s="9">
        <v>0</v>
      </c>
      <c r="AP200" s="10">
        <v>0</v>
      </c>
      <c r="AQ200" s="11">
        <v>0</v>
      </c>
      <c r="AR200" s="9">
        <v>0</v>
      </c>
      <c r="AS200" s="9">
        <v>0</v>
      </c>
      <c r="AT200" s="9">
        <v>0</v>
      </c>
      <c r="AU200" s="10">
        <v>0</v>
      </c>
      <c r="AV200" s="11">
        <v>1574.6008957471288</v>
      </c>
      <c r="AW200" s="9">
        <v>1073.906466102688</v>
      </c>
      <c r="AX200" s="9">
        <v>2.2561235706129024</v>
      </c>
      <c r="AY200" s="9">
        <v>0</v>
      </c>
      <c r="AZ200" s="10">
        <v>528.9525980172581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384.03805163932253</v>
      </c>
      <c r="BG200" s="9">
        <v>330.77635338551613</v>
      </c>
      <c r="BH200" s="9">
        <v>0.012911638999999999</v>
      </c>
      <c r="BI200" s="9">
        <v>0</v>
      </c>
      <c r="BJ200" s="10">
        <v>71.56521771248389</v>
      </c>
      <c r="BK200" s="17">
        <f>SUM(C200:BJ200)</f>
        <v>7729.764180337946</v>
      </c>
      <c r="BL200" s="16"/>
      <c r="BM200" s="50"/>
    </row>
    <row r="201" spans="1:65" s="12" customFormat="1" ht="15">
      <c r="A201" s="5"/>
      <c r="B201" s="8" t="s">
        <v>120</v>
      </c>
      <c r="C201" s="11">
        <v>0</v>
      </c>
      <c r="D201" s="9">
        <v>28.897256126741926</v>
      </c>
      <c r="E201" s="9">
        <v>0</v>
      </c>
      <c r="F201" s="9">
        <v>0</v>
      </c>
      <c r="G201" s="10">
        <v>0</v>
      </c>
      <c r="H201" s="11">
        <v>80.04178985135482</v>
      </c>
      <c r="I201" s="9">
        <v>30.150811227741933</v>
      </c>
      <c r="J201" s="9">
        <v>0.0238353034516129</v>
      </c>
      <c r="K201" s="9">
        <v>0</v>
      </c>
      <c r="L201" s="10">
        <v>132.68974562529033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40.0309253851613</v>
      </c>
      <c r="S201" s="9">
        <v>2.7575979538387103</v>
      </c>
      <c r="T201" s="9">
        <v>0</v>
      </c>
      <c r="U201" s="9">
        <v>0</v>
      </c>
      <c r="V201" s="10">
        <v>41.201338106774195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1.6081862396451614</v>
      </c>
      <c r="AC201" s="9">
        <v>0.6295844323225805</v>
      </c>
      <c r="AD201" s="9">
        <v>0</v>
      </c>
      <c r="AE201" s="9">
        <v>0</v>
      </c>
      <c r="AF201" s="10">
        <v>3.071024149870967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1.1103330584193547</v>
      </c>
      <c r="AM201" s="9">
        <v>0</v>
      </c>
      <c r="AN201" s="9">
        <v>0</v>
      </c>
      <c r="AO201" s="9">
        <v>0</v>
      </c>
      <c r="AP201" s="10">
        <v>0.37340738100000004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648.6588155576137</v>
      </c>
      <c r="AW201" s="9">
        <v>133.21206226804193</v>
      </c>
      <c r="AX201" s="9">
        <v>0.07635113980645161</v>
      </c>
      <c r="AY201" s="9">
        <v>0</v>
      </c>
      <c r="AZ201" s="10">
        <v>956.3452432590971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384.8788573708384</v>
      </c>
      <c r="BG201" s="9">
        <v>19.345674065064514</v>
      </c>
      <c r="BH201" s="9">
        <v>0.08874597767741933</v>
      </c>
      <c r="BI201" s="9">
        <v>0</v>
      </c>
      <c r="BJ201" s="10">
        <v>295.5982582745162</v>
      </c>
      <c r="BK201" s="17">
        <f aca="true" t="shared" si="13" ref="BK201:BK230">SUM(C201:BJ201)</f>
        <v>2800.7898427542686</v>
      </c>
      <c r="BL201" s="16"/>
      <c r="BM201" s="50"/>
    </row>
    <row r="202" spans="1:65" s="12" customFormat="1" ht="15">
      <c r="A202" s="5"/>
      <c r="B202" s="8" t="s">
        <v>272</v>
      </c>
      <c r="C202" s="11">
        <v>0</v>
      </c>
      <c r="D202" s="9">
        <v>0</v>
      </c>
      <c r="E202" s="9">
        <v>0</v>
      </c>
      <c r="F202" s="9">
        <v>0</v>
      </c>
      <c r="G202" s="10">
        <v>0</v>
      </c>
      <c r="H202" s="11">
        <v>1.989537523967742</v>
      </c>
      <c r="I202" s="9">
        <v>0</v>
      </c>
      <c r="J202" s="9">
        <v>0</v>
      </c>
      <c r="K202" s="9">
        <v>0</v>
      </c>
      <c r="L202" s="10">
        <v>1.3186090847419358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2.050923834129032</v>
      </c>
      <c r="S202" s="9">
        <v>0.4548531489677419</v>
      </c>
      <c r="T202" s="9">
        <v>0</v>
      </c>
      <c r="U202" s="9">
        <v>0</v>
      </c>
      <c r="V202" s="10">
        <v>0.8188809804193548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2.090440363354838</v>
      </c>
      <c r="AC202" s="9">
        <v>0</v>
      </c>
      <c r="AD202" s="9">
        <v>0</v>
      </c>
      <c r="AE202" s="9">
        <v>0</v>
      </c>
      <c r="AF202" s="10">
        <v>0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0.40787105380645156</v>
      </c>
      <c r="AM202" s="9">
        <v>0</v>
      </c>
      <c r="AN202" s="9">
        <v>0</v>
      </c>
      <c r="AO202" s="9">
        <v>0</v>
      </c>
      <c r="AP202" s="10">
        <v>0</v>
      </c>
      <c r="AQ202" s="11">
        <v>0</v>
      </c>
      <c r="AR202" s="9">
        <v>0</v>
      </c>
      <c r="AS202" s="9">
        <v>0</v>
      </c>
      <c r="AT202" s="9">
        <v>0</v>
      </c>
      <c r="AU202" s="10">
        <v>0</v>
      </c>
      <c r="AV202" s="11">
        <v>53.521811896999985</v>
      </c>
      <c r="AW202" s="9">
        <v>8.42514074891324</v>
      </c>
      <c r="AX202" s="9">
        <v>0</v>
      </c>
      <c r="AY202" s="9">
        <v>0</v>
      </c>
      <c r="AZ202" s="10">
        <v>11.865935420387094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45.44953487035484</v>
      </c>
      <c r="BG202" s="9">
        <v>2.552466628354838</v>
      </c>
      <c r="BH202" s="9">
        <v>0</v>
      </c>
      <c r="BI202" s="9">
        <v>0</v>
      </c>
      <c r="BJ202" s="10">
        <v>17.160542973451616</v>
      </c>
      <c r="BK202" s="17">
        <f t="shared" si="13"/>
        <v>148.1065485278487</v>
      </c>
      <c r="BL202" s="16"/>
      <c r="BM202" s="50"/>
    </row>
    <row r="203" spans="1:65" s="12" customFormat="1" ht="15">
      <c r="A203" s="5"/>
      <c r="B203" s="8" t="s">
        <v>275</v>
      </c>
      <c r="C203" s="11">
        <v>0</v>
      </c>
      <c r="D203" s="9">
        <v>0</v>
      </c>
      <c r="E203" s="9">
        <v>0</v>
      </c>
      <c r="F203" s="9">
        <v>0</v>
      </c>
      <c r="G203" s="10">
        <v>0</v>
      </c>
      <c r="H203" s="11">
        <v>5.362973443225807</v>
      </c>
      <c r="I203" s="9">
        <v>0.12487033548387098</v>
      </c>
      <c r="J203" s="9">
        <v>0</v>
      </c>
      <c r="K203" s="9">
        <v>0</v>
      </c>
      <c r="L203" s="10">
        <v>0.3462476016774194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0.16371468393548383</v>
      </c>
      <c r="S203" s="9">
        <v>0</v>
      </c>
      <c r="T203" s="9">
        <v>0</v>
      </c>
      <c r="U203" s="9">
        <v>0</v>
      </c>
      <c r="V203" s="10">
        <v>0.09929945325806452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0.009761431935483872</v>
      </c>
      <c r="AC203" s="9">
        <v>0</v>
      </c>
      <c r="AD203" s="9">
        <v>0</v>
      </c>
      <c r="AE203" s="9">
        <v>0</v>
      </c>
      <c r="AF203" s="10">
        <v>0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0.08874029032258064</v>
      </c>
      <c r="AM203" s="9">
        <v>0</v>
      </c>
      <c r="AN203" s="9">
        <v>0</v>
      </c>
      <c r="AO203" s="9">
        <v>0</v>
      </c>
      <c r="AP203" s="10">
        <v>0</v>
      </c>
      <c r="AQ203" s="11">
        <v>0</v>
      </c>
      <c r="AR203" s="9">
        <v>0</v>
      </c>
      <c r="AS203" s="9">
        <v>0</v>
      </c>
      <c r="AT203" s="9">
        <v>0</v>
      </c>
      <c r="AU203" s="10">
        <v>0</v>
      </c>
      <c r="AV203" s="11">
        <v>293.5689970637743</v>
      </c>
      <c r="AW203" s="9">
        <v>37.76009087870513</v>
      </c>
      <c r="AX203" s="9">
        <v>0</v>
      </c>
      <c r="AY203" s="9">
        <v>0</v>
      </c>
      <c r="AZ203" s="10">
        <v>11.163198175677419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87.75470500603227</v>
      </c>
      <c r="BG203" s="9">
        <v>9.446403904838709</v>
      </c>
      <c r="BH203" s="9">
        <v>0</v>
      </c>
      <c r="BI203" s="9">
        <v>0</v>
      </c>
      <c r="BJ203" s="10">
        <v>0.8754402547419355</v>
      </c>
      <c r="BK203" s="17">
        <f t="shared" si="13"/>
        <v>446.7644425236084</v>
      </c>
      <c r="BL203" s="16"/>
      <c r="BM203" s="57"/>
    </row>
    <row r="204" spans="1:65" s="12" customFormat="1" ht="15">
      <c r="A204" s="5"/>
      <c r="B204" s="8" t="s">
        <v>295</v>
      </c>
      <c r="C204" s="11">
        <v>0</v>
      </c>
      <c r="D204" s="9">
        <v>9.343587096774193</v>
      </c>
      <c r="E204" s="9">
        <v>0</v>
      </c>
      <c r="F204" s="9">
        <v>0</v>
      </c>
      <c r="G204" s="10">
        <v>0</v>
      </c>
      <c r="H204" s="11">
        <v>4.9066053768387095</v>
      </c>
      <c r="I204" s="9">
        <v>0.11212302580645161</v>
      </c>
      <c r="J204" s="9">
        <v>0</v>
      </c>
      <c r="K204" s="9">
        <v>0</v>
      </c>
      <c r="L204" s="10">
        <v>1.6683751613225808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3.1950787661935487</v>
      </c>
      <c r="S204" s="9">
        <v>0.09810766451612903</v>
      </c>
      <c r="T204" s="9">
        <v>0</v>
      </c>
      <c r="U204" s="9">
        <v>0</v>
      </c>
      <c r="V204" s="10">
        <v>1.269104556129032</v>
      </c>
      <c r="W204" s="11">
        <v>0</v>
      </c>
      <c r="X204" s="9">
        <v>0</v>
      </c>
      <c r="Y204" s="9">
        <v>0</v>
      </c>
      <c r="Z204" s="9">
        <v>0</v>
      </c>
      <c r="AA204" s="10">
        <v>0</v>
      </c>
      <c r="AB204" s="11">
        <v>0.03630802903225807</v>
      </c>
      <c r="AC204" s="9">
        <v>0</v>
      </c>
      <c r="AD204" s="9">
        <v>0</v>
      </c>
      <c r="AE204" s="9">
        <v>0</v>
      </c>
      <c r="AF204" s="10">
        <v>0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0.01899187887096774</v>
      </c>
      <c r="AM204" s="9">
        <v>0</v>
      </c>
      <c r="AN204" s="9">
        <v>0</v>
      </c>
      <c r="AO204" s="9">
        <v>0</v>
      </c>
      <c r="AP204" s="10">
        <v>0</v>
      </c>
      <c r="AQ204" s="11">
        <v>0</v>
      </c>
      <c r="AR204" s="9">
        <v>0</v>
      </c>
      <c r="AS204" s="9">
        <v>0</v>
      </c>
      <c r="AT204" s="9">
        <v>0</v>
      </c>
      <c r="AU204" s="10">
        <v>0</v>
      </c>
      <c r="AV204" s="11">
        <v>70.72450518212905</v>
      </c>
      <c r="AW204" s="9">
        <v>6.75950642811858</v>
      </c>
      <c r="AX204" s="9">
        <v>0</v>
      </c>
      <c r="AY204" s="9">
        <v>0</v>
      </c>
      <c r="AZ204" s="10">
        <v>17.052460244741937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53.5724978724516</v>
      </c>
      <c r="BG204" s="9">
        <v>2.727771609096774</v>
      </c>
      <c r="BH204" s="9">
        <v>0</v>
      </c>
      <c r="BI204" s="9">
        <v>0</v>
      </c>
      <c r="BJ204" s="10">
        <v>11.519764442096776</v>
      </c>
      <c r="BK204" s="17">
        <f>SUM(C204:BJ204)</f>
        <v>183.0047873341186</v>
      </c>
      <c r="BL204" s="16"/>
      <c r="BM204" s="57"/>
    </row>
    <row r="205" spans="1:65" s="12" customFormat="1" ht="15">
      <c r="A205" s="5"/>
      <c r="B205" s="8" t="s">
        <v>301</v>
      </c>
      <c r="C205" s="11">
        <v>0</v>
      </c>
      <c r="D205" s="9">
        <v>9.258116129032258</v>
      </c>
      <c r="E205" s="9">
        <v>0</v>
      </c>
      <c r="F205" s="9">
        <v>0</v>
      </c>
      <c r="G205" s="10">
        <v>0</v>
      </c>
      <c r="H205" s="11">
        <v>2.2804167783548386</v>
      </c>
      <c r="I205" s="9">
        <v>0.23145290322580644</v>
      </c>
      <c r="J205" s="9">
        <v>0</v>
      </c>
      <c r="K205" s="9">
        <v>0</v>
      </c>
      <c r="L205" s="10">
        <v>1.0060650167419352</v>
      </c>
      <c r="M205" s="11">
        <v>0</v>
      </c>
      <c r="N205" s="9">
        <v>0</v>
      </c>
      <c r="O205" s="9">
        <v>0</v>
      </c>
      <c r="P205" s="9">
        <v>0</v>
      </c>
      <c r="Q205" s="10">
        <v>0</v>
      </c>
      <c r="R205" s="11">
        <v>2.0067156655161287</v>
      </c>
      <c r="S205" s="9">
        <v>0</v>
      </c>
      <c r="T205" s="9">
        <v>0</v>
      </c>
      <c r="U205" s="9">
        <v>0</v>
      </c>
      <c r="V205" s="10">
        <v>0.4539254338064516</v>
      </c>
      <c r="W205" s="11">
        <v>0</v>
      </c>
      <c r="X205" s="9">
        <v>0</v>
      </c>
      <c r="Y205" s="9">
        <v>0</v>
      </c>
      <c r="Z205" s="9">
        <v>0</v>
      </c>
      <c r="AA205" s="10">
        <v>0</v>
      </c>
      <c r="AB205" s="11">
        <v>0.0046181</v>
      </c>
      <c r="AC205" s="9">
        <v>0</v>
      </c>
      <c r="AD205" s="9">
        <v>0</v>
      </c>
      <c r="AE205" s="9">
        <v>0</v>
      </c>
      <c r="AF205" s="10">
        <v>0</v>
      </c>
      <c r="AG205" s="11">
        <v>0</v>
      </c>
      <c r="AH205" s="9">
        <v>0</v>
      </c>
      <c r="AI205" s="9">
        <v>0</v>
      </c>
      <c r="AJ205" s="9">
        <v>0</v>
      </c>
      <c r="AK205" s="10">
        <v>0</v>
      </c>
      <c r="AL205" s="11">
        <v>0.01893421</v>
      </c>
      <c r="AM205" s="9">
        <v>0</v>
      </c>
      <c r="AN205" s="9">
        <v>0</v>
      </c>
      <c r="AO205" s="9">
        <v>0</v>
      </c>
      <c r="AP205" s="10">
        <v>0</v>
      </c>
      <c r="AQ205" s="11">
        <v>0</v>
      </c>
      <c r="AR205" s="9">
        <v>0</v>
      </c>
      <c r="AS205" s="9">
        <v>0</v>
      </c>
      <c r="AT205" s="9">
        <v>0</v>
      </c>
      <c r="AU205" s="10">
        <v>0</v>
      </c>
      <c r="AV205" s="11">
        <v>27.277342321677434</v>
      </c>
      <c r="AW205" s="9">
        <v>1.9946895272770222</v>
      </c>
      <c r="AX205" s="9">
        <v>0</v>
      </c>
      <c r="AY205" s="9">
        <v>0</v>
      </c>
      <c r="AZ205" s="10">
        <v>5.364857700709677</v>
      </c>
      <c r="BA205" s="11">
        <v>0</v>
      </c>
      <c r="BB205" s="9">
        <v>0</v>
      </c>
      <c r="BC205" s="9">
        <v>0</v>
      </c>
      <c r="BD205" s="9">
        <v>0</v>
      </c>
      <c r="BE205" s="10">
        <v>0</v>
      </c>
      <c r="BF205" s="11">
        <v>25.103339314709693</v>
      </c>
      <c r="BG205" s="9">
        <v>0.7691973360645162</v>
      </c>
      <c r="BH205" s="9">
        <v>0</v>
      </c>
      <c r="BI205" s="9">
        <v>0</v>
      </c>
      <c r="BJ205" s="10">
        <v>2.870368466548388</v>
      </c>
      <c r="BK205" s="17">
        <f>SUM(C205:BJ205)</f>
        <v>78.64003890366416</v>
      </c>
      <c r="BL205" s="16"/>
      <c r="BM205" s="57"/>
    </row>
    <row r="206" spans="1:65" s="12" customFormat="1" ht="15">
      <c r="A206" s="5"/>
      <c r="B206" s="8" t="s">
        <v>121</v>
      </c>
      <c r="C206" s="11">
        <v>0</v>
      </c>
      <c r="D206" s="9">
        <v>0</v>
      </c>
      <c r="E206" s="9">
        <v>0</v>
      </c>
      <c r="F206" s="9">
        <v>0</v>
      </c>
      <c r="G206" s="10">
        <v>0</v>
      </c>
      <c r="H206" s="11">
        <v>0.544332158483871</v>
      </c>
      <c r="I206" s="9">
        <v>2.5608722580645162</v>
      </c>
      <c r="J206" s="9">
        <v>0</v>
      </c>
      <c r="K206" s="9">
        <v>0</v>
      </c>
      <c r="L206" s="10">
        <v>0.7815232136451613</v>
      </c>
      <c r="M206" s="11">
        <v>0</v>
      </c>
      <c r="N206" s="9">
        <v>0</v>
      </c>
      <c r="O206" s="9">
        <v>0</v>
      </c>
      <c r="P206" s="9">
        <v>0</v>
      </c>
      <c r="Q206" s="10">
        <v>0</v>
      </c>
      <c r="R206" s="11">
        <v>0.3992633072580645</v>
      </c>
      <c r="S206" s="9">
        <v>0</v>
      </c>
      <c r="T206" s="9">
        <v>0</v>
      </c>
      <c r="U206" s="9">
        <v>0</v>
      </c>
      <c r="V206" s="10">
        <v>0.29581103316129026</v>
      </c>
      <c r="W206" s="11">
        <v>0</v>
      </c>
      <c r="X206" s="9">
        <v>0</v>
      </c>
      <c r="Y206" s="9">
        <v>0</v>
      </c>
      <c r="Z206" s="9">
        <v>0</v>
      </c>
      <c r="AA206" s="10">
        <v>0</v>
      </c>
      <c r="AB206" s="11">
        <v>0.00611363064516129</v>
      </c>
      <c r="AC206" s="9">
        <v>0</v>
      </c>
      <c r="AD206" s="9">
        <v>0</v>
      </c>
      <c r="AE206" s="9">
        <v>0</v>
      </c>
      <c r="AF206" s="10">
        <v>0</v>
      </c>
      <c r="AG206" s="11">
        <v>0</v>
      </c>
      <c r="AH206" s="9">
        <v>0</v>
      </c>
      <c r="AI206" s="9">
        <v>0</v>
      </c>
      <c r="AJ206" s="9">
        <v>0</v>
      </c>
      <c r="AK206" s="10">
        <v>0</v>
      </c>
      <c r="AL206" s="11">
        <v>0</v>
      </c>
      <c r="AM206" s="9">
        <v>0</v>
      </c>
      <c r="AN206" s="9">
        <v>0</v>
      </c>
      <c r="AO206" s="9">
        <v>0</v>
      </c>
      <c r="AP206" s="10">
        <v>0</v>
      </c>
      <c r="AQ206" s="11">
        <v>0</v>
      </c>
      <c r="AR206" s="9">
        <v>0</v>
      </c>
      <c r="AS206" s="9">
        <v>0</v>
      </c>
      <c r="AT206" s="9">
        <v>0</v>
      </c>
      <c r="AU206" s="10">
        <v>0</v>
      </c>
      <c r="AV206" s="11">
        <v>5.864519764225807</v>
      </c>
      <c r="AW206" s="9">
        <v>1.4673934090438623</v>
      </c>
      <c r="AX206" s="9">
        <v>0</v>
      </c>
      <c r="AY206" s="9">
        <v>0</v>
      </c>
      <c r="AZ206" s="10">
        <v>9.016348322064516</v>
      </c>
      <c r="BA206" s="11">
        <v>0</v>
      </c>
      <c r="BB206" s="9">
        <v>0</v>
      </c>
      <c r="BC206" s="9">
        <v>0</v>
      </c>
      <c r="BD206" s="9">
        <v>0</v>
      </c>
      <c r="BE206" s="10">
        <v>0</v>
      </c>
      <c r="BF206" s="11">
        <v>3.953183387322581</v>
      </c>
      <c r="BG206" s="9">
        <v>0.2567724870967742</v>
      </c>
      <c r="BH206" s="9">
        <v>0</v>
      </c>
      <c r="BI206" s="9">
        <v>0</v>
      </c>
      <c r="BJ206" s="10">
        <v>4.032765218354839</v>
      </c>
      <c r="BK206" s="17">
        <f t="shared" si="13"/>
        <v>29.178898189366446</v>
      </c>
      <c r="BL206" s="16"/>
      <c r="BM206" s="57"/>
    </row>
    <row r="207" spans="1:65" s="12" customFormat="1" ht="15">
      <c r="A207" s="5"/>
      <c r="B207" s="8" t="s">
        <v>144</v>
      </c>
      <c r="C207" s="11">
        <v>0</v>
      </c>
      <c r="D207" s="9">
        <v>0</v>
      </c>
      <c r="E207" s="9">
        <v>0</v>
      </c>
      <c r="F207" s="9">
        <v>0</v>
      </c>
      <c r="G207" s="10">
        <v>0</v>
      </c>
      <c r="H207" s="11">
        <v>3.925267791387096</v>
      </c>
      <c r="I207" s="9">
        <v>0</v>
      </c>
      <c r="J207" s="9">
        <v>0</v>
      </c>
      <c r="K207" s="9">
        <v>0</v>
      </c>
      <c r="L207" s="10">
        <v>0.7893628092258066</v>
      </c>
      <c r="M207" s="11">
        <v>0</v>
      </c>
      <c r="N207" s="9">
        <v>0</v>
      </c>
      <c r="O207" s="9">
        <v>0</v>
      </c>
      <c r="P207" s="9">
        <v>0</v>
      </c>
      <c r="Q207" s="10">
        <v>0</v>
      </c>
      <c r="R207" s="11">
        <v>3.4066137261290326</v>
      </c>
      <c r="S207" s="9">
        <v>0.617452064516129</v>
      </c>
      <c r="T207" s="9">
        <v>0</v>
      </c>
      <c r="U207" s="9">
        <v>0</v>
      </c>
      <c r="V207" s="10">
        <v>0.6706283505161289</v>
      </c>
      <c r="W207" s="11">
        <v>0</v>
      </c>
      <c r="X207" s="9">
        <v>0</v>
      </c>
      <c r="Y207" s="9">
        <v>0</v>
      </c>
      <c r="Z207" s="9">
        <v>0</v>
      </c>
      <c r="AA207" s="10">
        <v>0</v>
      </c>
      <c r="AB207" s="11">
        <v>1.0256828501612902</v>
      </c>
      <c r="AC207" s="9">
        <v>0</v>
      </c>
      <c r="AD207" s="9">
        <v>0</v>
      </c>
      <c r="AE207" s="9">
        <v>0</v>
      </c>
      <c r="AF207" s="10">
        <v>7.661303754032258</v>
      </c>
      <c r="AG207" s="11">
        <v>0</v>
      </c>
      <c r="AH207" s="9">
        <v>0</v>
      </c>
      <c r="AI207" s="9">
        <v>0</v>
      </c>
      <c r="AJ207" s="9">
        <v>0</v>
      </c>
      <c r="AK207" s="10">
        <v>0</v>
      </c>
      <c r="AL207" s="11">
        <v>0.5398502294516129</v>
      </c>
      <c r="AM207" s="9">
        <v>0</v>
      </c>
      <c r="AN207" s="9">
        <v>0</v>
      </c>
      <c r="AO207" s="9">
        <v>0</v>
      </c>
      <c r="AP207" s="10">
        <v>0.003982597967741937</v>
      </c>
      <c r="AQ207" s="11">
        <v>0</v>
      </c>
      <c r="AR207" s="9">
        <v>0</v>
      </c>
      <c r="AS207" s="9">
        <v>0</v>
      </c>
      <c r="AT207" s="9">
        <v>0</v>
      </c>
      <c r="AU207" s="10">
        <v>0</v>
      </c>
      <c r="AV207" s="11">
        <v>171.59284430422585</v>
      </c>
      <c r="AW207" s="9">
        <v>22.543916327674857</v>
      </c>
      <c r="AX207" s="9">
        <v>0</v>
      </c>
      <c r="AY207" s="9">
        <v>0</v>
      </c>
      <c r="AZ207" s="10">
        <v>73.51194137267741</v>
      </c>
      <c r="BA207" s="11">
        <v>0</v>
      </c>
      <c r="BB207" s="9">
        <v>0</v>
      </c>
      <c r="BC207" s="9">
        <v>0</v>
      </c>
      <c r="BD207" s="9">
        <v>0</v>
      </c>
      <c r="BE207" s="10">
        <v>0</v>
      </c>
      <c r="BF207" s="11">
        <v>76.82639094412906</v>
      </c>
      <c r="BG207" s="9">
        <v>11.359186612838709</v>
      </c>
      <c r="BH207" s="9">
        <v>0.9969654838709676</v>
      </c>
      <c r="BI207" s="9">
        <v>0</v>
      </c>
      <c r="BJ207" s="10">
        <v>30.12683624564516</v>
      </c>
      <c r="BK207" s="17">
        <f t="shared" si="13"/>
        <v>405.59822546444906</v>
      </c>
      <c r="BL207" s="16"/>
      <c r="BM207" s="57"/>
    </row>
    <row r="208" spans="1:65" s="12" customFormat="1" ht="15">
      <c r="A208" s="5"/>
      <c r="B208" s="8" t="s">
        <v>182</v>
      </c>
      <c r="C208" s="11">
        <v>0</v>
      </c>
      <c r="D208" s="9">
        <v>0</v>
      </c>
      <c r="E208" s="9">
        <v>0</v>
      </c>
      <c r="F208" s="9">
        <v>0</v>
      </c>
      <c r="G208" s="10">
        <v>0</v>
      </c>
      <c r="H208" s="11">
        <v>3.304225818870968</v>
      </c>
      <c r="I208" s="9">
        <v>0.3849511935483871</v>
      </c>
      <c r="J208" s="9">
        <v>0</v>
      </c>
      <c r="K208" s="9">
        <v>0</v>
      </c>
      <c r="L208" s="10">
        <v>0.9362112672580645</v>
      </c>
      <c r="M208" s="11">
        <v>0</v>
      </c>
      <c r="N208" s="9">
        <v>0</v>
      </c>
      <c r="O208" s="9">
        <v>0</v>
      </c>
      <c r="P208" s="9">
        <v>0</v>
      </c>
      <c r="Q208" s="10">
        <v>0</v>
      </c>
      <c r="R208" s="11">
        <v>0.36853016103225805</v>
      </c>
      <c r="S208" s="9">
        <v>0.3629573817419355</v>
      </c>
      <c r="T208" s="9">
        <v>0</v>
      </c>
      <c r="U208" s="9">
        <v>0</v>
      </c>
      <c r="V208" s="10">
        <v>0.22057244783870963</v>
      </c>
      <c r="W208" s="11">
        <v>0</v>
      </c>
      <c r="X208" s="9">
        <v>0</v>
      </c>
      <c r="Y208" s="9">
        <v>0</v>
      </c>
      <c r="Z208" s="9">
        <v>0</v>
      </c>
      <c r="AA208" s="10">
        <v>0</v>
      </c>
      <c r="AB208" s="11">
        <v>0.1274545741935484</v>
      </c>
      <c r="AC208" s="9">
        <v>0</v>
      </c>
      <c r="AD208" s="9">
        <v>0</v>
      </c>
      <c r="AE208" s="9">
        <v>0</v>
      </c>
      <c r="AF208" s="10">
        <v>0</v>
      </c>
      <c r="AG208" s="11">
        <v>0</v>
      </c>
      <c r="AH208" s="9">
        <v>0</v>
      </c>
      <c r="AI208" s="9">
        <v>0</v>
      </c>
      <c r="AJ208" s="9">
        <v>0</v>
      </c>
      <c r="AK208" s="10">
        <v>0</v>
      </c>
      <c r="AL208" s="11">
        <v>0.006212125806451613</v>
      </c>
      <c r="AM208" s="9">
        <v>0</v>
      </c>
      <c r="AN208" s="9">
        <v>0</v>
      </c>
      <c r="AO208" s="9">
        <v>0</v>
      </c>
      <c r="AP208" s="10">
        <v>0</v>
      </c>
      <c r="AQ208" s="11">
        <v>0</v>
      </c>
      <c r="AR208" s="9">
        <v>0</v>
      </c>
      <c r="AS208" s="9">
        <v>0</v>
      </c>
      <c r="AT208" s="9">
        <v>0</v>
      </c>
      <c r="AU208" s="10">
        <v>0</v>
      </c>
      <c r="AV208" s="11">
        <v>53.333896472032265</v>
      </c>
      <c r="AW208" s="9">
        <v>1.3551575583941367</v>
      </c>
      <c r="AX208" s="9">
        <v>0</v>
      </c>
      <c r="AY208" s="9">
        <v>0</v>
      </c>
      <c r="AZ208" s="10">
        <v>13.19978595183871</v>
      </c>
      <c r="BA208" s="11">
        <v>0</v>
      </c>
      <c r="BB208" s="9">
        <v>0</v>
      </c>
      <c r="BC208" s="9">
        <v>0</v>
      </c>
      <c r="BD208" s="9">
        <v>0</v>
      </c>
      <c r="BE208" s="10">
        <v>0</v>
      </c>
      <c r="BF208" s="11">
        <v>27.719183822225794</v>
      </c>
      <c r="BG208" s="9">
        <v>0.4231840775161291</v>
      </c>
      <c r="BH208" s="9">
        <v>3.1060629032258062</v>
      </c>
      <c r="BI208" s="9">
        <v>0</v>
      </c>
      <c r="BJ208" s="10">
        <v>7.456350833806451</v>
      </c>
      <c r="BK208" s="17">
        <f t="shared" si="13"/>
        <v>112.30473658932962</v>
      </c>
      <c r="BL208" s="16"/>
      <c r="BM208" s="57"/>
    </row>
    <row r="209" spans="1:65" s="12" customFormat="1" ht="15">
      <c r="A209" s="5"/>
      <c r="B209" s="8" t="s">
        <v>122</v>
      </c>
      <c r="C209" s="11">
        <v>0</v>
      </c>
      <c r="D209" s="9">
        <v>13.258809677419356</v>
      </c>
      <c r="E209" s="9">
        <v>0</v>
      </c>
      <c r="F209" s="9">
        <v>0</v>
      </c>
      <c r="G209" s="10">
        <v>0</v>
      </c>
      <c r="H209" s="11">
        <v>45.2617225292258</v>
      </c>
      <c r="I209" s="9">
        <v>2.794344241935484</v>
      </c>
      <c r="J209" s="9">
        <v>0</v>
      </c>
      <c r="K209" s="9">
        <v>0</v>
      </c>
      <c r="L209" s="10">
        <v>2.5066542620967738</v>
      </c>
      <c r="M209" s="11">
        <v>0</v>
      </c>
      <c r="N209" s="9">
        <v>0</v>
      </c>
      <c r="O209" s="9">
        <v>0</v>
      </c>
      <c r="P209" s="9">
        <v>0</v>
      </c>
      <c r="Q209" s="10">
        <v>0</v>
      </c>
      <c r="R209" s="11">
        <v>2.2594601290645158</v>
      </c>
      <c r="S209" s="9">
        <v>1.3921750161290323</v>
      </c>
      <c r="T209" s="9">
        <v>0.6629404838709677</v>
      </c>
      <c r="U209" s="9">
        <v>0</v>
      </c>
      <c r="V209" s="10">
        <v>0.9999887716774195</v>
      </c>
      <c r="W209" s="11">
        <v>0</v>
      </c>
      <c r="X209" s="9">
        <v>0</v>
      </c>
      <c r="Y209" s="9">
        <v>0</v>
      </c>
      <c r="Z209" s="9">
        <v>0</v>
      </c>
      <c r="AA209" s="10">
        <v>0</v>
      </c>
      <c r="AB209" s="11">
        <v>4.3892618383225805</v>
      </c>
      <c r="AC209" s="9">
        <v>5.154914573870967</v>
      </c>
      <c r="AD209" s="9">
        <v>0</v>
      </c>
      <c r="AE209" s="9">
        <v>0</v>
      </c>
      <c r="AF209" s="10">
        <v>1.553210059870968</v>
      </c>
      <c r="AG209" s="11">
        <v>0</v>
      </c>
      <c r="AH209" s="9">
        <v>0</v>
      </c>
      <c r="AI209" s="9">
        <v>0</v>
      </c>
      <c r="AJ209" s="9">
        <v>0</v>
      </c>
      <c r="AK209" s="10">
        <v>0</v>
      </c>
      <c r="AL209" s="11">
        <v>1.2653934452903222</v>
      </c>
      <c r="AM209" s="9">
        <v>0.0708681</v>
      </c>
      <c r="AN209" s="9">
        <v>0</v>
      </c>
      <c r="AO209" s="9">
        <v>0</v>
      </c>
      <c r="AP209" s="10">
        <v>0.17879940116129034</v>
      </c>
      <c r="AQ209" s="11">
        <v>0</v>
      </c>
      <c r="AR209" s="9">
        <v>0</v>
      </c>
      <c r="AS209" s="9">
        <v>0</v>
      </c>
      <c r="AT209" s="9">
        <v>0</v>
      </c>
      <c r="AU209" s="10">
        <v>0</v>
      </c>
      <c r="AV209" s="11">
        <v>74.49734257206447</v>
      </c>
      <c r="AW209" s="9">
        <v>36.69076160599285</v>
      </c>
      <c r="AX209" s="9">
        <v>0.042914843548387094</v>
      </c>
      <c r="AY209" s="9">
        <v>0</v>
      </c>
      <c r="AZ209" s="10">
        <v>77.70175612577418</v>
      </c>
      <c r="BA209" s="11">
        <v>0</v>
      </c>
      <c r="BB209" s="9">
        <v>0</v>
      </c>
      <c r="BC209" s="9">
        <v>0</v>
      </c>
      <c r="BD209" s="9">
        <v>0</v>
      </c>
      <c r="BE209" s="10">
        <v>0</v>
      </c>
      <c r="BF209" s="11">
        <v>38.029338242516104</v>
      </c>
      <c r="BG209" s="9">
        <v>14.871626080967744</v>
      </c>
      <c r="BH209" s="9">
        <v>0</v>
      </c>
      <c r="BI209" s="9">
        <v>0</v>
      </c>
      <c r="BJ209" s="10">
        <v>45.432258156935475</v>
      </c>
      <c r="BK209" s="17">
        <f t="shared" si="13"/>
        <v>369.01454015773464</v>
      </c>
      <c r="BL209" s="16"/>
      <c r="BM209" s="50"/>
    </row>
    <row r="210" spans="1:65" s="12" customFormat="1" ht="15">
      <c r="A210" s="5"/>
      <c r="B210" s="8" t="s">
        <v>123</v>
      </c>
      <c r="C210" s="11">
        <v>0</v>
      </c>
      <c r="D210" s="9">
        <v>0</v>
      </c>
      <c r="E210" s="9">
        <v>0</v>
      </c>
      <c r="F210" s="9">
        <v>0</v>
      </c>
      <c r="G210" s="10">
        <v>0</v>
      </c>
      <c r="H210" s="11">
        <v>0.4566023033548387</v>
      </c>
      <c r="I210" s="9">
        <v>0.6251181451612903</v>
      </c>
      <c r="J210" s="9">
        <v>0</v>
      </c>
      <c r="K210" s="9">
        <v>0</v>
      </c>
      <c r="L210" s="10">
        <v>0.5756471126774193</v>
      </c>
      <c r="M210" s="11">
        <v>0</v>
      </c>
      <c r="N210" s="9">
        <v>0</v>
      </c>
      <c r="O210" s="9">
        <v>0</v>
      </c>
      <c r="P210" s="9">
        <v>0</v>
      </c>
      <c r="Q210" s="10">
        <v>0</v>
      </c>
      <c r="R210" s="11">
        <v>0.7218460281290324</v>
      </c>
      <c r="S210" s="9">
        <v>0</v>
      </c>
      <c r="T210" s="9">
        <v>0</v>
      </c>
      <c r="U210" s="9">
        <v>0</v>
      </c>
      <c r="V210" s="10">
        <v>0.7480589815806453</v>
      </c>
      <c r="W210" s="11">
        <v>0</v>
      </c>
      <c r="X210" s="9">
        <v>0</v>
      </c>
      <c r="Y210" s="9">
        <v>0</v>
      </c>
      <c r="Z210" s="9">
        <v>0</v>
      </c>
      <c r="AA210" s="10">
        <v>0</v>
      </c>
      <c r="AB210" s="11">
        <v>0.7321255031935485</v>
      </c>
      <c r="AC210" s="9">
        <v>0.24665329032258065</v>
      </c>
      <c r="AD210" s="9">
        <v>0</v>
      </c>
      <c r="AE210" s="9">
        <v>0</v>
      </c>
      <c r="AF210" s="10">
        <v>0.34147185254838713</v>
      </c>
      <c r="AG210" s="11">
        <v>0</v>
      </c>
      <c r="AH210" s="9">
        <v>0</v>
      </c>
      <c r="AI210" s="9">
        <v>0</v>
      </c>
      <c r="AJ210" s="9">
        <v>0</v>
      </c>
      <c r="AK210" s="10">
        <v>0</v>
      </c>
      <c r="AL210" s="11">
        <v>0.12808545625806453</v>
      </c>
      <c r="AM210" s="9">
        <v>0</v>
      </c>
      <c r="AN210" s="9">
        <v>0</v>
      </c>
      <c r="AO210" s="9">
        <v>0</v>
      </c>
      <c r="AP210" s="10">
        <v>0</v>
      </c>
      <c r="AQ210" s="11">
        <v>0</v>
      </c>
      <c r="AR210" s="9">
        <v>0</v>
      </c>
      <c r="AS210" s="9">
        <v>0</v>
      </c>
      <c r="AT210" s="9">
        <v>0</v>
      </c>
      <c r="AU210" s="10">
        <v>0</v>
      </c>
      <c r="AV210" s="11">
        <v>42.479518458032274</v>
      </c>
      <c r="AW210" s="9">
        <v>6.00972692460315</v>
      </c>
      <c r="AX210" s="9">
        <v>0</v>
      </c>
      <c r="AY210" s="9">
        <v>0</v>
      </c>
      <c r="AZ210" s="10">
        <v>41.666845122838716</v>
      </c>
      <c r="BA210" s="11">
        <v>0</v>
      </c>
      <c r="BB210" s="9">
        <v>0</v>
      </c>
      <c r="BC210" s="9">
        <v>0</v>
      </c>
      <c r="BD210" s="9">
        <v>0</v>
      </c>
      <c r="BE210" s="10">
        <v>0</v>
      </c>
      <c r="BF210" s="11">
        <v>20.961930060741942</v>
      </c>
      <c r="BG210" s="9">
        <v>4.105008761032257</v>
      </c>
      <c r="BH210" s="9">
        <v>0</v>
      </c>
      <c r="BI210" s="9">
        <v>0</v>
      </c>
      <c r="BJ210" s="10">
        <v>13.089499811741936</v>
      </c>
      <c r="BK210" s="17">
        <f t="shared" si="13"/>
        <v>132.8881378122161</v>
      </c>
      <c r="BL210" s="16"/>
      <c r="BM210" s="50"/>
    </row>
    <row r="211" spans="1:65" s="12" customFormat="1" ht="15">
      <c r="A211" s="5"/>
      <c r="B211" s="8" t="s">
        <v>124</v>
      </c>
      <c r="C211" s="11">
        <v>0</v>
      </c>
      <c r="D211" s="9">
        <v>0</v>
      </c>
      <c r="E211" s="9">
        <v>0</v>
      </c>
      <c r="F211" s="9">
        <v>0</v>
      </c>
      <c r="G211" s="10">
        <v>0</v>
      </c>
      <c r="H211" s="11">
        <v>0.7277976273225805</v>
      </c>
      <c r="I211" s="9">
        <v>0.13198145161290323</v>
      </c>
      <c r="J211" s="9">
        <v>0</v>
      </c>
      <c r="K211" s="9">
        <v>0</v>
      </c>
      <c r="L211" s="10">
        <v>1.1376081143548387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0.6260518253225807</v>
      </c>
      <c r="S211" s="9">
        <v>1.5197455177741936</v>
      </c>
      <c r="T211" s="9">
        <v>0</v>
      </c>
      <c r="U211" s="9">
        <v>0</v>
      </c>
      <c r="V211" s="10">
        <v>1.1859976517741933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1.1246308090322583</v>
      </c>
      <c r="AC211" s="9">
        <v>0</v>
      </c>
      <c r="AD211" s="9">
        <v>0</v>
      </c>
      <c r="AE211" s="9">
        <v>0</v>
      </c>
      <c r="AF211" s="10">
        <v>1.061494153483871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0.08571764245161292</v>
      </c>
      <c r="AM211" s="9">
        <v>0</v>
      </c>
      <c r="AN211" s="9">
        <v>0</v>
      </c>
      <c r="AO211" s="9">
        <v>0</v>
      </c>
      <c r="AP211" s="10">
        <v>0.028962415548387105</v>
      </c>
      <c r="AQ211" s="11">
        <v>0</v>
      </c>
      <c r="AR211" s="9">
        <v>0</v>
      </c>
      <c r="AS211" s="9">
        <v>0</v>
      </c>
      <c r="AT211" s="9">
        <v>0</v>
      </c>
      <c r="AU211" s="10">
        <v>0</v>
      </c>
      <c r="AV211" s="11">
        <v>104.09125765954842</v>
      </c>
      <c r="AW211" s="9">
        <v>16.941582543105028</v>
      </c>
      <c r="AX211" s="9">
        <v>0</v>
      </c>
      <c r="AY211" s="9">
        <v>0</v>
      </c>
      <c r="AZ211" s="10">
        <v>57.51254925493549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26.736722447967743</v>
      </c>
      <c r="BG211" s="9">
        <v>5.719287734000001</v>
      </c>
      <c r="BH211" s="9">
        <v>0</v>
      </c>
      <c r="BI211" s="9">
        <v>0</v>
      </c>
      <c r="BJ211" s="10">
        <v>19.790122965000002</v>
      </c>
      <c r="BK211" s="17">
        <f t="shared" si="13"/>
        <v>238.42150981323408</v>
      </c>
      <c r="BL211" s="16"/>
      <c r="BM211" s="50"/>
    </row>
    <row r="212" spans="1:65" s="12" customFormat="1" ht="15">
      <c r="A212" s="5"/>
      <c r="B212" s="8" t="s">
        <v>158</v>
      </c>
      <c r="C212" s="11">
        <v>0</v>
      </c>
      <c r="D212" s="9">
        <v>60.758121490870984</v>
      </c>
      <c r="E212" s="9">
        <v>0</v>
      </c>
      <c r="F212" s="9">
        <v>0</v>
      </c>
      <c r="G212" s="10">
        <v>0</v>
      </c>
      <c r="H212" s="11">
        <v>209.5082695462903</v>
      </c>
      <c r="I212" s="9">
        <v>669.7061313072904</v>
      </c>
      <c r="J212" s="9">
        <v>0</v>
      </c>
      <c r="K212" s="9">
        <v>0</v>
      </c>
      <c r="L212" s="10">
        <v>92.99172922980647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86.85308535412904</v>
      </c>
      <c r="S212" s="9">
        <v>51.28256125990324</v>
      </c>
      <c r="T212" s="9">
        <v>20.79127824235484</v>
      </c>
      <c r="U212" s="9">
        <v>0</v>
      </c>
      <c r="V212" s="10">
        <v>59.07410709041935</v>
      </c>
      <c r="W212" s="11">
        <v>0</v>
      </c>
      <c r="X212" s="9">
        <v>0</v>
      </c>
      <c r="Y212" s="9">
        <v>0</v>
      </c>
      <c r="Z212" s="9">
        <v>0</v>
      </c>
      <c r="AA212" s="10">
        <v>0</v>
      </c>
      <c r="AB212" s="11">
        <v>10.98719624251613</v>
      </c>
      <c r="AC212" s="9">
        <v>0.38945861406451604</v>
      </c>
      <c r="AD212" s="9">
        <v>0</v>
      </c>
      <c r="AE212" s="9">
        <v>0</v>
      </c>
      <c r="AF212" s="10">
        <v>7.290864428677418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10.031089081903225</v>
      </c>
      <c r="AM212" s="9">
        <v>17.581503845645152</v>
      </c>
      <c r="AN212" s="9">
        <v>0</v>
      </c>
      <c r="AO212" s="9">
        <v>0</v>
      </c>
      <c r="AP212" s="10">
        <v>2.007014986903226</v>
      </c>
      <c r="AQ212" s="11">
        <v>0</v>
      </c>
      <c r="AR212" s="9">
        <v>0</v>
      </c>
      <c r="AS212" s="9">
        <v>0</v>
      </c>
      <c r="AT212" s="9">
        <v>0</v>
      </c>
      <c r="AU212" s="10">
        <v>0</v>
      </c>
      <c r="AV212" s="11">
        <v>3014.799433485421</v>
      </c>
      <c r="AW212" s="9">
        <v>166.36144961198568</v>
      </c>
      <c r="AX212" s="9">
        <v>0.3353857841290323</v>
      </c>
      <c r="AY212" s="9">
        <v>0</v>
      </c>
      <c r="AZ212" s="10">
        <v>1059.1301648618382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2194.143100936481</v>
      </c>
      <c r="BG212" s="9">
        <v>221.74936190751612</v>
      </c>
      <c r="BH212" s="9">
        <v>0.107053065</v>
      </c>
      <c r="BI212" s="9">
        <v>0</v>
      </c>
      <c r="BJ212" s="10">
        <v>405.9292238429032</v>
      </c>
      <c r="BK212" s="17">
        <f t="shared" si="13"/>
        <v>8361.807584216049</v>
      </c>
      <c r="BL212" s="16"/>
      <c r="BM212" s="50"/>
    </row>
    <row r="213" spans="1:65" s="12" customFormat="1" ht="15">
      <c r="A213" s="5"/>
      <c r="B213" s="8" t="s">
        <v>125</v>
      </c>
      <c r="C213" s="11">
        <v>0</v>
      </c>
      <c r="D213" s="9">
        <v>30.41748590958065</v>
      </c>
      <c r="E213" s="9">
        <v>0</v>
      </c>
      <c r="F213" s="9">
        <v>0</v>
      </c>
      <c r="G213" s="10">
        <v>0</v>
      </c>
      <c r="H213" s="11">
        <v>11.39182913248387</v>
      </c>
      <c r="I213" s="9">
        <v>133.94650743790316</v>
      </c>
      <c r="J213" s="9">
        <v>0</v>
      </c>
      <c r="K213" s="9">
        <v>0</v>
      </c>
      <c r="L213" s="10">
        <v>25.611872231225806</v>
      </c>
      <c r="M213" s="11">
        <v>0</v>
      </c>
      <c r="N213" s="9">
        <v>0</v>
      </c>
      <c r="O213" s="9">
        <v>0</v>
      </c>
      <c r="P213" s="9">
        <v>0</v>
      </c>
      <c r="Q213" s="10">
        <v>0</v>
      </c>
      <c r="R213" s="11">
        <v>5.473080063096774</v>
      </c>
      <c r="S213" s="9">
        <v>1.4378738186774194</v>
      </c>
      <c r="T213" s="9">
        <v>0</v>
      </c>
      <c r="U213" s="9">
        <v>0</v>
      </c>
      <c r="V213" s="10">
        <v>3.194528616451613</v>
      </c>
      <c r="W213" s="11">
        <v>0</v>
      </c>
      <c r="X213" s="9">
        <v>0</v>
      </c>
      <c r="Y213" s="9">
        <v>0</v>
      </c>
      <c r="Z213" s="9">
        <v>0</v>
      </c>
      <c r="AA213" s="10">
        <v>0</v>
      </c>
      <c r="AB213" s="11">
        <v>1.160351796451613</v>
      </c>
      <c r="AC213" s="9">
        <v>0.16039338161290329</v>
      </c>
      <c r="AD213" s="9">
        <v>0</v>
      </c>
      <c r="AE213" s="9">
        <v>0</v>
      </c>
      <c r="AF213" s="10">
        <v>2.426234129580645</v>
      </c>
      <c r="AG213" s="11">
        <v>0</v>
      </c>
      <c r="AH213" s="9">
        <v>0</v>
      </c>
      <c r="AI213" s="9">
        <v>0</v>
      </c>
      <c r="AJ213" s="9">
        <v>0</v>
      </c>
      <c r="AK213" s="10">
        <v>0</v>
      </c>
      <c r="AL213" s="11">
        <v>0.8987321276774194</v>
      </c>
      <c r="AM213" s="9">
        <v>0</v>
      </c>
      <c r="AN213" s="9">
        <v>0</v>
      </c>
      <c r="AO213" s="9">
        <v>0</v>
      </c>
      <c r="AP213" s="10">
        <v>0.24915499322580642</v>
      </c>
      <c r="AQ213" s="11">
        <v>0</v>
      </c>
      <c r="AR213" s="9">
        <v>0</v>
      </c>
      <c r="AS213" s="9">
        <v>0</v>
      </c>
      <c r="AT213" s="9">
        <v>0</v>
      </c>
      <c r="AU213" s="10">
        <v>0</v>
      </c>
      <c r="AV213" s="11">
        <v>348.0530974006775</v>
      </c>
      <c r="AW213" s="9">
        <v>84.55607273189699</v>
      </c>
      <c r="AX213" s="9">
        <v>0</v>
      </c>
      <c r="AY213" s="9">
        <v>0</v>
      </c>
      <c r="AZ213" s="10">
        <v>292.71866435961243</v>
      </c>
      <c r="BA213" s="11">
        <v>0</v>
      </c>
      <c r="BB213" s="9">
        <v>0</v>
      </c>
      <c r="BC213" s="9">
        <v>0</v>
      </c>
      <c r="BD213" s="9">
        <v>0</v>
      </c>
      <c r="BE213" s="10">
        <v>0</v>
      </c>
      <c r="BF213" s="11">
        <v>253.77914931232243</v>
      </c>
      <c r="BG213" s="9">
        <v>10.548257700580644</v>
      </c>
      <c r="BH213" s="9">
        <v>0.10261708864516128</v>
      </c>
      <c r="BI213" s="9">
        <v>0</v>
      </c>
      <c r="BJ213" s="10">
        <v>65.78746952019355</v>
      </c>
      <c r="BK213" s="17">
        <f t="shared" si="13"/>
        <v>1271.9133717518966</v>
      </c>
      <c r="BL213" s="16"/>
      <c r="BM213" s="50"/>
    </row>
    <row r="214" spans="1:65" s="12" customFormat="1" ht="15">
      <c r="A214" s="5"/>
      <c r="B214" s="8" t="s">
        <v>126</v>
      </c>
      <c r="C214" s="11">
        <v>0</v>
      </c>
      <c r="D214" s="9">
        <v>4.371073206032259</v>
      </c>
      <c r="E214" s="9">
        <v>0</v>
      </c>
      <c r="F214" s="9">
        <v>0</v>
      </c>
      <c r="G214" s="10">
        <v>0</v>
      </c>
      <c r="H214" s="11">
        <v>786.2553791313546</v>
      </c>
      <c r="I214" s="9">
        <v>167.98620572987096</v>
      </c>
      <c r="J214" s="9">
        <v>0</v>
      </c>
      <c r="K214" s="9">
        <v>293.677156744</v>
      </c>
      <c r="L214" s="10">
        <v>207.54853078303228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88.94037448203225</v>
      </c>
      <c r="S214" s="9">
        <v>103.24093451809676</v>
      </c>
      <c r="T214" s="9">
        <v>0</v>
      </c>
      <c r="U214" s="9">
        <v>0</v>
      </c>
      <c r="V214" s="10">
        <v>104.43775244009676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6.636636572903227</v>
      </c>
      <c r="AC214" s="9">
        <v>79.3467891683871</v>
      </c>
      <c r="AD214" s="9">
        <v>0</v>
      </c>
      <c r="AE214" s="9">
        <v>0</v>
      </c>
      <c r="AF214" s="10">
        <v>7.17468960619355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5.790974189483872</v>
      </c>
      <c r="AM214" s="9">
        <v>138.87902694806456</v>
      </c>
      <c r="AN214" s="9">
        <v>0</v>
      </c>
      <c r="AO214" s="9">
        <v>0</v>
      </c>
      <c r="AP214" s="10">
        <v>1.5149844290322578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2314.0736927356097</v>
      </c>
      <c r="AW214" s="9">
        <v>256.9122243666053</v>
      </c>
      <c r="AX214" s="9">
        <v>0.5450715620645161</v>
      </c>
      <c r="AY214" s="9">
        <v>0</v>
      </c>
      <c r="AZ214" s="10">
        <v>2447.139304355742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1822.76284026471</v>
      </c>
      <c r="BG214" s="9">
        <v>74.8342234010645</v>
      </c>
      <c r="BH214" s="9">
        <v>3.305242427032257</v>
      </c>
      <c r="BI214" s="9">
        <v>0</v>
      </c>
      <c r="BJ214" s="10">
        <v>808.534084177226</v>
      </c>
      <c r="BK214" s="17">
        <f t="shared" si="13"/>
        <v>9723.907191238635</v>
      </c>
      <c r="BL214" s="16"/>
      <c r="BM214" s="50"/>
    </row>
    <row r="215" spans="1:65" s="12" customFormat="1" ht="15">
      <c r="A215" s="5"/>
      <c r="B215" s="8" t="s">
        <v>155</v>
      </c>
      <c r="C215" s="11">
        <v>0</v>
      </c>
      <c r="D215" s="9">
        <v>0.6420332258064516</v>
      </c>
      <c r="E215" s="9">
        <v>0</v>
      </c>
      <c r="F215" s="9">
        <v>0</v>
      </c>
      <c r="G215" s="10">
        <v>0</v>
      </c>
      <c r="H215" s="11">
        <v>42.550571086612905</v>
      </c>
      <c r="I215" s="9">
        <v>86.12875985874193</v>
      </c>
      <c r="J215" s="9">
        <v>0</v>
      </c>
      <c r="K215" s="9">
        <v>0</v>
      </c>
      <c r="L215" s="10">
        <v>17.569068535129034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14.989610463064517</v>
      </c>
      <c r="S215" s="9">
        <v>17.064703731967743</v>
      </c>
      <c r="T215" s="9">
        <v>0</v>
      </c>
      <c r="U215" s="9">
        <v>0</v>
      </c>
      <c r="V215" s="10">
        <v>11.313177404000001</v>
      </c>
      <c r="W215" s="11">
        <v>0</v>
      </c>
      <c r="X215" s="9">
        <v>0</v>
      </c>
      <c r="Y215" s="9">
        <v>0</v>
      </c>
      <c r="Z215" s="9">
        <v>0</v>
      </c>
      <c r="AA215" s="10">
        <v>0</v>
      </c>
      <c r="AB215" s="11">
        <v>1.1944280918709675</v>
      </c>
      <c r="AC215" s="9">
        <v>1.9863787370322574</v>
      </c>
      <c r="AD215" s="9">
        <v>0</v>
      </c>
      <c r="AE215" s="9">
        <v>0</v>
      </c>
      <c r="AF215" s="10">
        <v>0.15496990241935485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0.024360090677419358</v>
      </c>
      <c r="AM215" s="9">
        <v>0.4974131252580645</v>
      </c>
      <c r="AN215" s="9">
        <v>0</v>
      </c>
      <c r="AO215" s="9">
        <v>0</v>
      </c>
      <c r="AP215" s="10">
        <v>0.4886520112258065</v>
      </c>
      <c r="AQ215" s="11">
        <v>0</v>
      </c>
      <c r="AR215" s="9">
        <v>0</v>
      </c>
      <c r="AS215" s="9">
        <v>0</v>
      </c>
      <c r="AT215" s="9">
        <v>0</v>
      </c>
      <c r="AU215" s="10">
        <v>0</v>
      </c>
      <c r="AV215" s="11">
        <v>1090.6531179857418</v>
      </c>
      <c r="AW215" s="9">
        <v>250.16158200059078</v>
      </c>
      <c r="AX215" s="9">
        <v>0</v>
      </c>
      <c r="AY215" s="9">
        <v>0</v>
      </c>
      <c r="AZ215" s="10">
        <v>268.0631013104516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413.3045378101289</v>
      </c>
      <c r="BG215" s="9">
        <v>154.0472919674516</v>
      </c>
      <c r="BH215" s="9">
        <v>2.8608736709032256</v>
      </c>
      <c r="BI215" s="9">
        <v>0</v>
      </c>
      <c r="BJ215" s="10">
        <v>110.53262132451614</v>
      </c>
      <c r="BK215" s="17">
        <f t="shared" si="13"/>
        <v>2484.2272523335905</v>
      </c>
      <c r="BL215" s="16"/>
      <c r="BM215" s="50"/>
    </row>
    <row r="216" spans="1:65" s="12" customFormat="1" ht="15">
      <c r="A216" s="5"/>
      <c r="B216" s="8" t="s">
        <v>127</v>
      </c>
      <c r="C216" s="11">
        <v>0</v>
      </c>
      <c r="D216" s="9">
        <v>74.32292297341935</v>
      </c>
      <c r="E216" s="9">
        <v>0</v>
      </c>
      <c r="F216" s="9">
        <v>0</v>
      </c>
      <c r="G216" s="10">
        <v>0</v>
      </c>
      <c r="H216" s="11">
        <v>114.8046103433871</v>
      </c>
      <c r="I216" s="9">
        <v>94.12428418951613</v>
      </c>
      <c r="J216" s="9">
        <v>0</v>
      </c>
      <c r="K216" s="9">
        <v>0</v>
      </c>
      <c r="L216" s="10">
        <v>277.6779260563548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77.80356222535482</v>
      </c>
      <c r="S216" s="9">
        <v>31.404752362225807</v>
      </c>
      <c r="T216" s="9">
        <v>0</v>
      </c>
      <c r="U216" s="9">
        <v>0</v>
      </c>
      <c r="V216" s="10">
        <v>98.90728082361292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4.814557901967742</v>
      </c>
      <c r="AC216" s="9">
        <v>0.010965578354838709</v>
      </c>
      <c r="AD216" s="9">
        <v>0</v>
      </c>
      <c r="AE216" s="9">
        <v>0</v>
      </c>
      <c r="AF216" s="10">
        <v>5.097934117354838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4.693736645387097</v>
      </c>
      <c r="AM216" s="9">
        <v>0.5983996092580643</v>
      </c>
      <c r="AN216" s="9">
        <v>0</v>
      </c>
      <c r="AO216" s="9">
        <v>0</v>
      </c>
      <c r="AP216" s="10">
        <v>2.6818593548387097</v>
      </c>
      <c r="AQ216" s="11">
        <v>0</v>
      </c>
      <c r="AR216" s="9">
        <v>0</v>
      </c>
      <c r="AS216" s="9">
        <v>0</v>
      </c>
      <c r="AT216" s="9">
        <v>0</v>
      </c>
      <c r="AU216" s="10">
        <v>0</v>
      </c>
      <c r="AV216" s="11">
        <v>1286.3915023107756</v>
      </c>
      <c r="AW216" s="9">
        <v>193.72244661048296</v>
      </c>
      <c r="AX216" s="9">
        <v>0.6047881507741936</v>
      </c>
      <c r="AY216" s="9">
        <v>0</v>
      </c>
      <c r="AZ216" s="10">
        <v>2371.4573143741595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1122.7178772683228</v>
      </c>
      <c r="BG216" s="9">
        <v>49.17271120829033</v>
      </c>
      <c r="BH216" s="9">
        <v>2.849264595193548</v>
      </c>
      <c r="BI216" s="9">
        <v>1.0566464300967744</v>
      </c>
      <c r="BJ216" s="10">
        <v>961.4933083174517</v>
      </c>
      <c r="BK216" s="17">
        <f t="shared" si="13"/>
        <v>6776.40865144658</v>
      </c>
      <c r="BL216" s="16"/>
      <c r="BM216" s="50"/>
    </row>
    <row r="217" spans="1:65" s="12" customFormat="1" ht="15">
      <c r="A217" s="5"/>
      <c r="B217" s="8" t="s">
        <v>128</v>
      </c>
      <c r="C217" s="11">
        <v>0</v>
      </c>
      <c r="D217" s="9">
        <v>24.76707531319355</v>
      </c>
      <c r="E217" s="9">
        <v>0</v>
      </c>
      <c r="F217" s="9">
        <v>0</v>
      </c>
      <c r="G217" s="10">
        <v>0</v>
      </c>
      <c r="H217" s="11">
        <v>87.74861870287097</v>
      </c>
      <c r="I217" s="9">
        <v>66.2384214901613</v>
      </c>
      <c r="J217" s="9">
        <v>0</v>
      </c>
      <c r="K217" s="9">
        <v>0</v>
      </c>
      <c r="L217" s="10">
        <v>104.26459904377421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31.26623037487097</v>
      </c>
      <c r="S217" s="9">
        <v>16.668117556129026</v>
      </c>
      <c r="T217" s="9">
        <v>0</v>
      </c>
      <c r="U217" s="9">
        <v>0</v>
      </c>
      <c r="V217" s="10">
        <v>31.74150396738709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8.457569369161291</v>
      </c>
      <c r="AC217" s="9">
        <v>0.20204770199999997</v>
      </c>
      <c r="AD217" s="9">
        <v>0</v>
      </c>
      <c r="AE217" s="9">
        <v>0</v>
      </c>
      <c r="AF217" s="10">
        <v>2.6413521998064518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16.890068792096773</v>
      </c>
      <c r="AM217" s="9">
        <v>0.7108179228387097</v>
      </c>
      <c r="AN217" s="9">
        <v>0</v>
      </c>
      <c r="AO217" s="9">
        <v>0</v>
      </c>
      <c r="AP217" s="10">
        <v>3.3086464377741933</v>
      </c>
      <c r="AQ217" s="11">
        <v>0</v>
      </c>
      <c r="AR217" s="9">
        <v>0</v>
      </c>
      <c r="AS217" s="9">
        <v>0</v>
      </c>
      <c r="AT217" s="9">
        <v>0</v>
      </c>
      <c r="AU217" s="10">
        <v>0</v>
      </c>
      <c r="AV217" s="11">
        <v>859.9306064546461</v>
      </c>
      <c r="AW217" s="9">
        <v>160.71324760913197</v>
      </c>
      <c r="AX217" s="9">
        <v>0.040140621612903236</v>
      </c>
      <c r="AY217" s="9">
        <v>0</v>
      </c>
      <c r="AZ217" s="10">
        <v>864.0478531384526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693.3008596435476</v>
      </c>
      <c r="BG217" s="9">
        <v>63.41161349925806</v>
      </c>
      <c r="BH217" s="9">
        <v>0.0920061943548387</v>
      </c>
      <c r="BI217" s="9">
        <v>0</v>
      </c>
      <c r="BJ217" s="10">
        <v>278.563871360645</v>
      </c>
      <c r="BK217" s="17">
        <f t="shared" si="13"/>
        <v>3315.0052673937134</v>
      </c>
      <c r="BL217" s="16"/>
      <c r="BM217" s="50"/>
    </row>
    <row r="218" spans="1:65" s="12" customFormat="1" ht="15">
      <c r="A218" s="5"/>
      <c r="B218" s="8" t="s">
        <v>129</v>
      </c>
      <c r="C218" s="11">
        <v>0</v>
      </c>
      <c r="D218" s="9">
        <v>6.302288709677419</v>
      </c>
      <c r="E218" s="9">
        <v>0</v>
      </c>
      <c r="F218" s="9">
        <v>0</v>
      </c>
      <c r="G218" s="10">
        <v>0</v>
      </c>
      <c r="H218" s="11">
        <v>1.1643187935806452</v>
      </c>
      <c r="I218" s="9">
        <v>0.0004378762258064516</v>
      </c>
      <c r="J218" s="9">
        <v>0</v>
      </c>
      <c r="K218" s="9">
        <v>0</v>
      </c>
      <c r="L218" s="10">
        <v>0.3124885737419354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0.3228551475161291</v>
      </c>
      <c r="S218" s="9">
        <v>0</v>
      </c>
      <c r="T218" s="9">
        <v>0</v>
      </c>
      <c r="U218" s="9">
        <v>0</v>
      </c>
      <c r="V218" s="10">
        <v>0.2122426782903226</v>
      </c>
      <c r="W218" s="11">
        <v>0</v>
      </c>
      <c r="X218" s="9">
        <v>0.5832191695806451</v>
      </c>
      <c r="Y218" s="9">
        <v>0</v>
      </c>
      <c r="Z218" s="9">
        <v>0</v>
      </c>
      <c r="AA218" s="10">
        <v>0</v>
      </c>
      <c r="AB218" s="11">
        <v>0.0037333740000000002</v>
      </c>
      <c r="AC218" s="9">
        <v>0.2711974548064515</v>
      </c>
      <c r="AD218" s="9">
        <v>0</v>
      </c>
      <c r="AE218" s="9">
        <v>0</v>
      </c>
      <c r="AF218" s="10">
        <v>0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0.0005581659032258063</v>
      </c>
      <c r="AM218" s="9">
        <v>0</v>
      </c>
      <c r="AN218" s="9">
        <v>0</v>
      </c>
      <c r="AO218" s="9">
        <v>0</v>
      </c>
      <c r="AP218" s="10">
        <v>0</v>
      </c>
      <c r="AQ218" s="11">
        <v>0</v>
      </c>
      <c r="AR218" s="9">
        <v>0</v>
      </c>
      <c r="AS218" s="9">
        <v>0</v>
      </c>
      <c r="AT218" s="9">
        <v>0</v>
      </c>
      <c r="AU218" s="10">
        <v>0</v>
      </c>
      <c r="AV218" s="11">
        <v>1.7670852613225807</v>
      </c>
      <c r="AW218" s="9">
        <v>0.07269420971855725</v>
      </c>
      <c r="AX218" s="9">
        <v>0</v>
      </c>
      <c r="AY218" s="9">
        <v>0</v>
      </c>
      <c r="AZ218" s="10">
        <v>1.070089733483871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0.7397569471935483</v>
      </c>
      <c r="BG218" s="9">
        <v>0.06337796680645161</v>
      </c>
      <c r="BH218" s="9">
        <v>0</v>
      </c>
      <c r="BI218" s="9">
        <v>0</v>
      </c>
      <c r="BJ218" s="10">
        <v>0.062490032483870965</v>
      </c>
      <c r="BK218" s="17">
        <f t="shared" si="13"/>
        <v>12.948834094331458</v>
      </c>
      <c r="BL218" s="16"/>
      <c r="BM218" s="50"/>
    </row>
    <row r="219" spans="1:65" s="12" customFormat="1" ht="15">
      <c r="A219" s="5"/>
      <c r="B219" s="8" t="s">
        <v>145</v>
      </c>
      <c r="C219" s="11">
        <v>0</v>
      </c>
      <c r="D219" s="9">
        <v>7.911570043516127</v>
      </c>
      <c r="E219" s="9">
        <v>0</v>
      </c>
      <c r="F219" s="9">
        <v>0</v>
      </c>
      <c r="G219" s="10">
        <v>0</v>
      </c>
      <c r="H219" s="11">
        <v>52.79632908070967</v>
      </c>
      <c r="I219" s="9">
        <v>17.770791814096775</v>
      </c>
      <c r="J219" s="9">
        <v>0</v>
      </c>
      <c r="K219" s="9">
        <v>0</v>
      </c>
      <c r="L219" s="10">
        <v>39.53779848603227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49.21626538764516</v>
      </c>
      <c r="S219" s="9">
        <v>9.28313839667742</v>
      </c>
      <c r="T219" s="9">
        <v>0</v>
      </c>
      <c r="U219" s="9">
        <v>0</v>
      </c>
      <c r="V219" s="10">
        <v>28.99066534032258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7.191026129806451</v>
      </c>
      <c r="AC219" s="9">
        <v>0.36083707864516146</v>
      </c>
      <c r="AD219" s="9">
        <v>0</v>
      </c>
      <c r="AE219" s="9">
        <v>0</v>
      </c>
      <c r="AF219" s="10">
        <v>3.226277977580646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14.220931841096778</v>
      </c>
      <c r="AM219" s="9">
        <v>0.1605190193548387</v>
      </c>
      <c r="AN219" s="9">
        <v>0</v>
      </c>
      <c r="AO219" s="9">
        <v>0</v>
      </c>
      <c r="AP219" s="10">
        <v>2.333693798612903</v>
      </c>
      <c r="AQ219" s="11">
        <v>0</v>
      </c>
      <c r="AR219" s="9">
        <v>0</v>
      </c>
      <c r="AS219" s="9">
        <v>0</v>
      </c>
      <c r="AT219" s="9">
        <v>0</v>
      </c>
      <c r="AU219" s="10">
        <v>0</v>
      </c>
      <c r="AV219" s="11">
        <v>887.5810304744841</v>
      </c>
      <c r="AW219" s="9">
        <v>137.34963860434692</v>
      </c>
      <c r="AX219" s="9">
        <v>0.005730683677419355</v>
      </c>
      <c r="AY219" s="9">
        <v>0</v>
      </c>
      <c r="AZ219" s="10">
        <v>643.2141759286447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953.2264129848053</v>
      </c>
      <c r="BG219" s="9">
        <v>56.0832549483871</v>
      </c>
      <c r="BH219" s="9">
        <v>0.03762689745161289</v>
      </c>
      <c r="BI219" s="9">
        <v>0</v>
      </c>
      <c r="BJ219" s="10">
        <v>258.26460449090325</v>
      </c>
      <c r="BK219" s="17">
        <f t="shared" si="13"/>
        <v>3168.7623194067974</v>
      </c>
      <c r="BL219" s="16"/>
      <c r="BM219" s="50"/>
    </row>
    <row r="220" spans="1:65" s="12" customFormat="1" ht="15">
      <c r="A220" s="5"/>
      <c r="B220" s="8" t="s">
        <v>130</v>
      </c>
      <c r="C220" s="11">
        <v>0</v>
      </c>
      <c r="D220" s="9">
        <v>0.6791695622258065</v>
      </c>
      <c r="E220" s="9">
        <v>0</v>
      </c>
      <c r="F220" s="9">
        <v>0</v>
      </c>
      <c r="G220" s="10">
        <v>0</v>
      </c>
      <c r="H220" s="11">
        <v>1.9207605186451613</v>
      </c>
      <c r="I220" s="9">
        <v>0.32384191909677434</v>
      </c>
      <c r="J220" s="9">
        <v>0</v>
      </c>
      <c r="K220" s="9">
        <v>0</v>
      </c>
      <c r="L220" s="10">
        <v>2.8206471496451613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1.0348715347096773</v>
      </c>
      <c r="S220" s="9">
        <v>0</v>
      </c>
      <c r="T220" s="9">
        <v>0</v>
      </c>
      <c r="U220" s="9">
        <v>0</v>
      </c>
      <c r="V220" s="10">
        <v>0.8786655912258065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0.0955146567096774</v>
      </c>
      <c r="AC220" s="9">
        <v>0</v>
      </c>
      <c r="AD220" s="9">
        <v>0</v>
      </c>
      <c r="AE220" s="9">
        <v>0</v>
      </c>
      <c r="AF220" s="10">
        <v>0.10173627051612905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0.09173698838709678</v>
      </c>
      <c r="AM220" s="9">
        <v>0.0005879772580645163</v>
      </c>
      <c r="AN220" s="9">
        <v>0</v>
      </c>
      <c r="AO220" s="9">
        <v>0</v>
      </c>
      <c r="AP220" s="10">
        <v>0.059940895225806444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16.01439750545162</v>
      </c>
      <c r="AW220" s="9">
        <v>4.098308662450823</v>
      </c>
      <c r="AX220" s="9">
        <v>0</v>
      </c>
      <c r="AY220" s="9">
        <v>0</v>
      </c>
      <c r="AZ220" s="10">
        <v>24.593424432483864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8.466165148548388</v>
      </c>
      <c r="BG220" s="9">
        <v>0.2815719824516129</v>
      </c>
      <c r="BH220" s="9">
        <v>0</v>
      </c>
      <c r="BI220" s="9">
        <v>0</v>
      </c>
      <c r="BJ220" s="10">
        <v>6.30629023251613</v>
      </c>
      <c r="BK220" s="17">
        <f t="shared" si="13"/>
        <v>67.7676310275476</v>
      </c>
      <c r="BL220" s="16"/>
      <c r="BM220" s="50"/>
    </row>
    <row r="221" spans="1:65" s="12" customFormat="1" ht="15">
      <c r="A221" s="5"/>
      <c r="B221" s="8" t="s">
        <v>131</v>
      </c>
      <c r="C221" s="11">
        <v>0</v>
      </c>
      <c r="D221" s="9">
        <v>0.7179748298064518</v>
      </c>
      <c r="E221" s="9">
        <v>0</v>
      </c>
      <c r="F221" s="9">
        <v>0</v>
      </c>
      <c r="G221" s="10">
        <v>0</v>
      </c>
      <c r="H221" s="11">
        <v>0.28803722380645164</v>
      </c>
      <c r="I221" s="9">
        <v>0</v>
      </c>
      <c r="J221" s="9">
        <v>0</v>
      </c>
      <c r="K221" s="9">
        <v>0</v>
      </c>
      <c r="L221" s="10">
        <v>6.1547142957096765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0.005979887225806451</v>
      </c>
      <c r="S221" s="9">
        <v>0</v>
      </c>
      <c r="T221" s="9">
        <v>0</v>
      </c>
      <c r="U221" s="9">
        <v>0</v>
      </c>
      <c r="V221" s="10">
        <v>0.1554282603225806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0.01542524612903226</v>
      </c>
      <c r="AC221" s="9">
        <v>0</v>
      </c>
      <c r="AD221" s="9">
        <v>0</v>
      </c>
      <c r="AE221" s="9">
        <v>0</v>
      </c>
      <c r="AF221" s="10">
        <v>0.01626974048387097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0</v>
      </c>
      <c r="AM221" s="9">
        <v>0</v>
      </c>
      <c r="AN221" s="9">
        <v>0</v>
      </c>
      <c r="AO221" s="9">
        <v>0</v>
      </c>
      <c r="AP221" s="10">
        <v>0.010954145096774195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4.024533267935483</v>
      </c>
      <c r="AW221" s="9">
        <v>-0.00036193185393074145</v>
      </c>
      <c r="AX221" s="9">
        <v>0</v>
      </c>
      <c r="AY221" s="9">
        <v>0</v>
      </c>
      <c r="AZ221" s="10">
        <v>71.11171192764517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0.26471085645161296</v>
      </c>
      <c r="BG221" s="9">
        <v>0</v>
      </c>
      <c r="BH221" s="9">
        <v>0</v>
      </c>
      <c r="BI221" s="9">
        <v>0</v>
      </c>
      <c r="BJ221" s="10">
        <v>2.382383330354839</v>
      </c>
      <c r="BK221" s="17">
        <f t="shared" si="13"/>
        <v>85.14776107911383</v>
      </c>
      <c r="BL221" s="16"/>
      <c r="BM221" s="50"/>
    </row>
    <row r="222" spans="1:65" s="12" customFormat="1" ht="15">
      <c r="A222" s="5"/>
      <c r="B222" s="8" t="s">
        <v>132</v>
      </c>
      <c r="C222" s="11">
        <v>0</v>
      </c>
      <c r="D222" s="9">
        <v>0.6243384766451616</v>
      </c>
      <c r="E222" s="9">
        <v>0</v>
      </c>
      <c r="F222" s="9">
        <v>0</v>
      </c>
      <c r="G222" s="10">
        <v>0</v>
      </c>
      <c r="H222" s="11">
        <v>7.410614458580647</v>
      </c>
      <c r="I222" s="9">
        <v>15.39229712090323</v>
      </c>
      <c r="J222" s="9">
        <v>0</v>
      </c>
      <c r="K222" s="9">
        <v>0</v>
      </c>
      <c r="L222" s="10">
        <v>3.2739302851612915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1.895949118774194</v>
      </c>
      <c r="S222" s="9">
        <v>14.9131527532258</v>
      </c>
      <c r="T222" s="9">
        <v>0</v>
      </c>
      <c r="U222" s="9">
        <v>0</v>
      </c>
      <c r="V222" s="10">
        <v>19.32225238361289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0.07788747751612905</v>
      </c>
      <c r="AC222" s="9">
        <v>0</v>
      </c>
      <c r="AD222" s="9">
        <v>0</v>
      </c>
      <c r="AE222" s="9">
        <v>0</v>
      </c>
      <c r="AF222" s="10">
        <v>0.016404794774193546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0.13811114880645162</v>
      </c>
      <c r="AM222" s="9">
        <v>0</v>
      </c>
      <c r="AN222" s="9">
        <v>0</v>
      </c>
      <c r="AO222" s="9">
        <v>0</v>
      </c>
      <c r="AP222" s="10">
        <v>0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38.91895778822581</v>
      </c>
      <c r="AW222" s="9">
        <v>7.034374127363674</v>
      </c>
      <c r="AX222" s="9">
        <v>0</v>
      </c>
      <c r="AY222" s="9">
        <v>0</v>
      </c>
      <c r="AZ222" s="10">
        <v>5.753661316935483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15.83242373609678</v>
      </c>
      <c r="BG222" s="9">
        <v>1.626762208322581</v>
      </c>
      <c r="BH222" s="9">
        <v>0</v>
      </c>
      <c r="BI222" s="9">
        <v>0</v>
      </c>
      <c r="BJ222" s="10">
        <v>3.347914035483871</v>
      </c>
      <c r="BK222" s="17">
        <f t="shared" si="13"/>
        <v>135.5790312304282</v>
      </c>
      <c r="BL222" s="16"/>
      <c r="BM222" s="50"/>
    </row>
    <row r="223" spans="1:65" s="12" customFormat="1" ht="15">
      <c r="A223" s="5"/>
      <c r="B223" s="8" t="s">
        <v>133</v>
      </c>
      <c r="C223" s="11">
        <v>0</v>
      </c>
      <c r="D223" s="9">
        <v>2.1219775247419355</v>
      </c>
      <c r="E223" s="9">
        <v>0</v>
      </c>
      <c r="F223" s="9">
        <v>0</v>
      </c>
      <c r="G223" s="10">
        <v>0</v>
      </c>
      <c r="H223" s="11">
        <v>84.27482268809679</v>
      </c>
      <c r="I223" s="9">
        <v>41.688754271225804</v>
      </c>
      <c r="J223" s="9">
        <v>0</v>
      </c>
      <c r="K223" s="9">
        <v>0.006481146</v>
      </c>
      <c r="L223" s="10">
        <v>73.40854484380647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35.36725479232258</v>
      </c>
      <c r="S223" s="9">
        <v>2.0959424206451613</v>
      </c>
      <c r="T223" s="9">
        <v>0</v>
      </c>
      <c r="U223" s="9">
        <v>0</v>
      </c>
      <c r="V223" s="10">
        <v>29.19991565593548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0.8449377112580645</v>
      </c>
      <c r="AC223" s="9">
        <v>0.21565224890322582</v>
      </c>
      <c r="AD223" s="9">
        <v>0</v>
      </c>
      <c r="AE223" s="9">
        <v>0</v>
      </c>
      <c r="AF223" s="10">
        <v>0.7713208263870968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0.4414628916774193</v>
      </c>
      <c r="AM223" s="9">
        <v>0</v>
      </c>
      <c r="AN223" s="9">
        <v>0</v>
      </c>
      <c r="AO223" s="9">
        <v>0</v>
      </c>
      <c r="AP223" s="10">
        <v>0.11058800519354837</v>
      </c>
      <c r="AQ223" s="11">
        <v>0</v>
      </c>
      <c r="AR223" s="9">
        <v>0</v>
      </c>
      <c r="AS223" s="9">
        <v>0</v>
      </c>
      <c r="AT223" s="9">
        <v>0</v>
      </c>
      <c r="AU223" s="10">
        <v>0</v>
      </c>
      <c r="AV223" s="11">
        <v>586.7858917413225</v>
      </c>
      <c r="AW223" s="9">
        <v>118.57959830101964</v>
      </c>
      <c r="AX223" s="9">
        <v>0.0828664836451613</v>
      </c>
      <c r="AY223" s="9">
        <v>0</v>
      </c>
      <c r="AZ223" s="10">
        <v>443.582556403355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316.07865605867727</v>
      </c>
      <c r="BG223" s="9">
        <v>42.220128345258054</v>
      </c>
      <c r="BH223" s="9">
        <v>0.030457880161290325</v>
      </c>
      <c r="BI223" s="9">
        <v>0</v>
      </c>
      <c r="BJ223" s="10">
        <v>125.51315835622579</v>
      </c>
      <c r="BK223" s="17">
        <f t="shared" si="13"/>
        <v>1903.4209685958583</v>
      </c>
      <c r="BL223" s="16"/>
      <c r="BM223" s="50"/>
    </row>
    <row r="224" spans="1:65" s="12" customFormat="1" ht="15">
      <c r="A224" s="5"/>
      <c r="B224" s="8" t="s">
        <v>134</v>
      </c>
      <c r="C224" s="11">
        <v>0</v>
      </c>
      <c r="D224" s="9">
        <v>0.7799945687096778</v>
      </c>
      <c r="E224" s="9">
        <v>0</v>
      </c>
      <c r="F224" s="9">
        <v>0</v>
      </c>
      <c r="G224" s="10">
        <v>0</v>
      </c>
      <c r="H224" s="11">
        <v>35.95421047274194</v>
      </c>
      <c r="I224" s="9">
        <v>5.15654364464516</v>
      </c>
      <c r="J224" s="9">
        <v>0</v>
      </c>
      <c r="K224" s="9">
        <v>0</v>
      </c>
      <c r="L224" s="10">
        <v>50.907733184741936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24.606038182193547</v>
      </c>
      <c r="S224" s="9">
        <v>2.732400719064517</v>
      </c>
      <c r="T224" s="9">
        <v>0</v>
      </c>
      <c r="U224" s="9">
        <v>0</v>
      </c>
      <c r="V224" s="10">
        <v>18.703523714419358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4.012714325580645</v>
      </c>
      <c r="AC224" s="9">
        <v>0.009112681193548385</v>
      </c>
      <c r="AD224" s="9">
        <v>0</v>
      </c>
      <c r="AE224" s="9">
        <v>0</v>
      </c>
      <c r="AF224" s="10">
        <v>1.8928470404838709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5.886428758548387</v>
      </c>
      <c r="AM224" s="9">
        <v>0.020048056</v>
      </c>
      <c r="AN224" s="9">
        <v>0</v>
      </c>
      <c r="AO224" s="9">
        <v>0</v>
      </c>
      <c r="AP224" s="10">
        <v>2.0761447971935487</v>
      </c>
      <c r="AQ224" s="11">
        <v>0</v>
      </c>
      <c r="AR224" s="9">
        <v>0</v>
      </c>
      <c r="AS224" s="9">
        <v>0</v>
      </c>
      <c r="AT224" s="9">
        <v>0</v>
      </c>
      <c r="AU224" s="10">
        <v>0</v>
      </c>
      <c r="AV224" s="11">
        <v>478.5897195879349</v>
      </c>
      <c r="AW224" s="9">
        <v>49.93268907461718</v>
      </c>
      <c r="AX224" s="9">
        <v>0</v>
      </c>
      <c r="AY224" s="9">
        <v>0</v>
      </c>
      <c r="AZ224" s="10">
        <v>573.2769710803543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409.669507347968</v>
      </c>
      <c r="BG224" s="9">
        <v>12.203472854806455</v>
      </c>
      <c r="BH224" s="9">
        <v>0.09530922496774193</v>
      </c>
      <c r="BI224" s="9">
        <v>0</v>
      </c>
      <c r="BJ224" s="10">
        <v>227.9761504941936</v>
      </c>
      <c r="BK224" s="17">
        <f t="shared" si="13"/>
        <v>1904.4815598103585</v>
      </c>
      <c r="BL224" s="16"/>
      <c r="BM224" s="50"/>
    </row>
    <row r="225" spans="1:65" s="12" customFormat="1" ht="15">
      <c r="A225" s="5"/>
      <c r="B225" s="8" t="s">
        <v>135</v>
      </c>
      <c r="C225" s="11">
        <v>0</v>
      </c>
      <c r="D225" s="9">
        <v>0.6738745978064514</v>
      </c>
      <c r="E225" s="9">
        <v>0</v>
      </c>
      <c r="F225" s="9">
        <v>0</v>
      </c>
      <c r="G225" s="10">
        <v>0</v>
      </c>
      <c r="H225" s="11">
        <v>0.42000469158064513</v>
      </c>
      <c r="I225" s="9">
        <v>0.0008834191612903225</v>
      </c>
      <c r="J225" s="9">
        <v>0</v>
      </c>
      <c r="K225" s="9">
        <v>0</v>
      </c>
      <c r="L225" s="10">
        <v>1.774396593967742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0.33646362367741933</v>
      </c>
      <c r="S225" s="9">
        <v>0.4239763323225808</v>
      </c>
      <c r="T225" s="9">
        <v>0</v>
      </c>
      <c r="U225" s="9">
        <v>0</v>
      </c>
      <c r="V225" s="10">
        <v>0.5360115938709676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0.013713534967741936</v>
      </c>
      <c r="AC225" s="9">
        <v>0</v>
      </c>
      <c r="AD225" s="9">
        <v>0</v>
      </c>
      <c r="AE225" s="9">
        <v>0</v>
      </c>
      <c r="AF225" s="10">
        <v>0.029418433709677422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0.04450006219354839</v>
      </c>
      <c r="AM225" s="9">
        <v>0</v>
      </c>
      <c r="AN225" s="9">
        <v>0</v>
      </c>
      <c r="AO225" s="9">
        <v>0</v>
      </c>
      <c r="AP225" s="10">
        <v>0.008512803548387097</v>
      </c>
      <c r="AQ225" s="11">
        <v>0</v>
      </c>
      <c r="AR225" s="9">
        <v>0</v>
      </c>
      <c r="AS225" s="9">
        <v>0</v>
      </c>
      <c r="AT225" s="9">
        <v>0</v>
      </c>
      <c r="AU225" s="10">
        <v>0</v>
      </c>
      <c r="AV225" s="11">
        <v>3.793041982580645</v>
      </c>
      <c r="AW225" s="9">
        <v>0.23153374331225388</v>
      </c>
      <c r="AX225" s="9">
        <v>0</v>
      </c>
      <c r="AY225" s="9">
        <v>0</v>
      </c>
      <c r="AZ225" s="10">
        <v>10.150105749483867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3.8526826391290316</v>
      </c>
      <c r="BG225" s="9">
        <v>0.0011414998387096773</v>
      </c>
      <c r="BH225" s="9">
        <v>0</v>
      </c>
      <c r="BI225" s="9">
        <v>0</v>
      </c>
      <c r="BJ225" s="10">
        <v>3.6143634680322574</v>
      </c>
      <c r="BK225" s="17">
        <f t="shared" si="13"/>
        <v>25.904624769183215</v>
      </c>
      <c r="BL225" s="16"/>
      <c r="BM225" s="50"/>
    </row>
    <row r="226" spans="1:65" s="12" customFormat="1" ht="15">
      <c r="A226" s="5"/>
      <c r="B226" s="8" t="s">
        <v>140</v>
      </c>
      <c r="C226" s="11">
        <v>0</v>
      </c>
      <c r="D226" s="9">
        <v>0.6914525806451614</v>
      </c>
      <c r="E226" s="9">
        <v>0</v>
      </c>
      <c r="F226" s="9">
        <v>0</v>
      </c>
      <c r="G226" s="10">
        <v>0</v>
      </c>
      <c r="H226" s="11">
        <v>12.687756136677418</v>
      </c>
      <c r="I226" s="9">
        <v>0</v>
      </c>
      <c r="J226" s="9">
        <v>0</v>
      </c>
      <c r="K226" s="9">
        <v>0</v>
      </c>
      <c r="L226" s="10">
        <v>3.726272035935484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10.728782219645161</v>
      </c>
      <c r="S226" s="9">
        <v>0</v>
      </c>
      <c r="T226" s="9">
        <v>0</v>
      </c>
      <c r="U226" s="9">
        <v>0</v>
      </c>
      <c r="V226" s="10">
        <v>1.4923518411935481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1.1819105697096772</v>
      </c>
      <c r="AC226" s="9">
        <v>0</v>
      </c>
      <c r="AD226" s="9">
        <v>0</v>
      </c>
      <c r="AE226" s="9">
        <v>0</v>
      </c>
      <c r="AF226" s="10">
        <v>0.40442445196774196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0.46908332193548397</v>
      </c>
      <c r="AM226" s="9">
        <v>0</v>
      </c>
      <c r="AN226" s="9">
        <v>0</v>
      </c>
      <c r="AO226" s="9">
        <v>0</v>
      </c>
      <c r="AP226" s="10">
        <v>0</v>
      </c>
      <c r="AQ226" s="11">
        <v>0</v>
      </c>
      <c r="AR226" s="9">
        <v>0</v>
      </c>
      <c r="AS226" s="9">
        <v>0</v>
      </c>
      <c r="AT226" s="9">
        <v>0</v>
      </c>
      <c r="AU226" s="10">
        <v>0</v>
      </c>
      <c r="AV226" s="11">
        <v>495.8490002436128</v>
      </c>
      <c r="AW226" s="9">
        <v>0.25387564588664746</v>
      </c>
      <c r="AX226" s="9">
        <v>0</v>
      </c>
      <c r="AY226" s="9">
        <v>0</v>
      </c>
      <c r="AZ226" s="10">
        <v>70.22870068603225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525.2101926482903</v>
      </c>
      <c r="BG226" s="9">
        <v>0.0003578373870967742</v>
      </c>
      <c r="BH226" s="9">
        <v>0</v>
      </c>
      <c r="BI226" s="9">
        <v>0</v>
      </c>
      <c r="BJ226" s="10">
        <v>22.33314120290322</v>
      </c>
      <c r="BK226" s="17">
        <f t="shared" si="13"/>
        <v>1145.257301421822</v>
      </c>
      <c r="BL226" s="16"/>
      <c r="BM226" s="50"/>
    </row>
    <row r="227" spans="1:65" s="12" customFormat="1" ht="15">
      <c r="A227" s="5"/>
      <c r="B227" s="8" t="s">
        <v>136</v>
      </c>
      <c r="C227" s="11">
        <v>0</v>
      </c>
      <c r="D227" s="9">
        <v>0.952583605</v>
      </c>
      <c r="E227" s="9">
        <v>0</v>
      </c>
      <c r="F227" s="9">
        <v>0</v>
      </c>
      <c r="G227" s="10">
        <v>0</v>
      </c>
      <c r="H227" s="11">
        <v>421.85546602922585</v>
      </c>
      <c r="I227" s="9">
        <v>17.857038201</v>
      </c>
      <c r="J227" s="9">
        <v>0</v>
      </c>
      <c r="K227" s="9">
        <v>0</v>
      </c>
      <c r="L227" s="10">
        <v>198.43148006354838</v>
      </c>
      <c r="M227" s="11">
        <v>0</v>
      </c>
      <c r="N227" s="9">
        <v>0</v>
      </c>
      <c r="O227" s="9">
        <v>0</v>
      </c>
      <c r="P227" s="9">
        <v>0</v>
      </c>
      <c r="Q227" s="10">
        <v>0</v>
      </c>
      <c r="R227" s="11">
        <v>315.6436219643226</v>
      </c>
      <c r="S227" s="9">
        <v>6.488969135516129</v>
      </c>
      <c r="T227" s="9">
        <v>0</v>
      </c>
      <c r="U227" s="9">
        <v>0</v>
      </c>
      <c r="V227" s="10">
        <v>80.54310176893549</v>
      </c>
      <c r="W227" s="11">
        <v>0</v>
      </c>
      <c r="X227" s="9">
        <v>0</v>
      </c>
      <c r="Y227" s="9">
        <v>0</v>
      </c>
      <c r="Z227" s="9">
        <v>0</v>
      </c>
      <c r="AA227" s="10">
        <v>0</v>
      </c>
      <c r="AB227" s="11">
        <v>7.9187920607741935</v>
      </c>
      <c r="AC227" s="9">
        <v>0.38975419677419354</v>
      </c>
      <c r="AD227" s="9">
        <v>0</v>
      </c>
      <c r="AE227" s="9">
        <v>0</v>
      </c>
      <c r="AF227" s="10">
        <v>2.201835882548387</v>
      </c>
      <c r="AG227" s="11">
        <v>0</v>
      </c>
      <c r="AH227" s="9">
        <v>0</v>
      </c>
      <c r="AI227" s="9">
        <v>0</v>
      </c>
      <c r="AJ227" s="9">
        <v>0</v>
      </c>
      <c r="AK227" s="10">
        <v>0</v>
      </c>
      <c r="AL227" s="11">
        <v>2.6050169570645156</v>
      </c>
      <c r="AM227" s="9">
        <v>0</v>
      </c>
      <c r="AN227" s="9">
        <v>0</v>
      </c>
      <c r="AO227" s="9">
        <v>0</v>
      </c>
      <c r="AP227" s="10">
        <v>0.4516118603548387</v>
      </c>
      <c r="AQ227" s="11">
        <v>0</v>
      </c>
      <c r="AR227" s="9">
        <v>0</v>
      </c>
      <c r="AS227" s="9">
        <v>0</v>
      </c>
      <c r="AT227" s="9">
        <v>0</v>
      </c>
      <c r="AU227" s="10">
        <v>0</v>
      </c>
      <c r="AV227" s="11">
        <v>2331.203133340546</v>
      </c>
      <c r="AW227" s="9">
        <v>109.16730420891585</v>
      </c>
      <c r="AX227" s="9">
        <v>0.1332334449354839</v>
      </c>
      <c r="AY227" s="9">
        <v>0</v>
      </c>
      <c r="AZ227" s="10">
        <v>664.7921526602896</v>
      </c>
      <c r="BA227" s="11">
        <v>0</v>
      </c>
      <c r="BB227" s="9">
        <v>0</v>
      </c>
      <c r="BC227" s="9">
        <v>0</v>
      </c>
      <c r="BD227" s="9">
        <v>0</v>
      </c>
      <c r="BE227" s="10">
        <v>0</v>
      </c>
      <c r="BF227" s="11">
        <v>1972.4144793446112</v>
      </c>
      <c r="BG227" s="9">
        <v>37.48192207767742</v>
      </c>
      <c r="BH227" s="9">
        <v>0.150856955</v>
      </c>
      <c r="BI227" s="9">
        <v>0</v>
      </c>
      <c r="BJ227" s="10">
        <v>352.5900614020321</v>
      </c>
      <c r="BK227" s="17">
        <f>SUM(C227:BJ227)</f>
        <v>6523.272415159072</v>
      </c>
      <c r="BL227" s="16"/>
      <c r="BM227" s="57"/>
    </row>
    <row r="228" spans="1:65" s="12" customFormat="1" ht="15">
      <c r="A228" s="5"/>
      <c r="B228" s="8" t="s">
        <v>306</v>
      </c>
      <c r="C228" s="11">
        <v>0</v>
      </c>
      <c r="D228" s="9">
        <v>0.7037144386774193</v>
      </c>
      <c r="E228" s="9">
        <v>0</v>
      </c>
      <c r="F228" s="9">
        <v>0</v>
      </c>
      <c r="G228" s="10">
        <v>0</v>
      </c>
      <c r="H228" s="11">
        <v>38.360802587322596</v>
      </c>
      <c r="I228" s="9">
        <v>3.3451909585161284</v>
      </c>
      <c r="J228" s="9">
        <v>0</v>
      </c>
      <c r="K228" s="9">
        <v>0</v>
      </c>
      <c r="L228" s="10">
        <v>92.49601994335484</v>
      </c>
      <c r="M228" s="11">
        <v>0</v>
      </c>
      <c r="N228" s="9">
        <v>0</v>
      </c>
      <c r="O228" s="9">
        <v>0</v>
      </c>
      <c r="P228" s="9">
        <v>0</v>
      </c>
      <c r="Q228" s="10">
        <v>0</v>
      </c>
      <c r="R228" s="11">
        <v>36.58513249416129</v>
      </c>
      <c r="S228" s="9">
        <v>12.143409632999996</v>
      </c>
      <c r="T228" s="9">
        <v>0</v>
      </c>
      <c r="U228" s="9">
        <v>0</v>
      </c>
      <c r="V228" s="10">
        <v>41.70326059319355</v>
      </c>
      <c r="W228" s="11">
        <v>0</v>
      </c>
      <c r="X228" s="9">
        <v>0</v>
      </c>
      <c r="Y228" s="9">
        <v>0</v>
      </c>
      <c r="Z228" s="9">
        <v>0</v>
      </c>
      <c r="AA228" s="10">
        <v>0</v>
      </c>
      <c r="AB228" s="11">
        <v>2.352332084516129</v>
      </c>
      <c r="AC228" s="9">
        <v>0</v>
      </c>
      <c r="AD228" s="9">
        <v>0</v>
      </c>
      <c r="AE228" s="9">
        <v>0</v>
      </c>
      <c r="AF228" s="10">
        <v>2.0185144664193544</v>
      </c>
      <c r="AG228" s="11">
        <v>0</v>
      </c>
      <c r="AH228" s="9">
        <v>0</v>
      </c>
      <c r="AI228" s="9">
        <v>0</v>
      </c>
      <c r="AJ228" s="9">
        <v>0</v>
      </c>
      <c r="AK228" s="10">
        <v>0</v>
      </c>
      <c r="AL228" s="11">
        <v>3.419737400354839</v>
      </c>
      <c r="AM228" s="9">
        <v>0.00030334154838709685</v>
      </c>
      <c r="AN228" s="9">
        <v>0</v>
      </c>
      <c r="AO228" s="9">
        <v>0</v>
      </c>
      <c r="AP228" s="10">
        <v>1.4408211655806453</v>
      </c>
      <c r="AQ228" s="11">
        <v>0</v>
      </c>
      <c r="AR228" s="9">
        <v>0</v>
      </c>
      <c r="AS228" s="9">
        <v>0</v>
      </c>
      <c r="AT228" s="9">
        <v>0</v>
      </c>
      <c r="AU228" s="10">
        <v>0</v>
      </c>
      <c r="AV228" s="11">
        <v>604.6863512899359</v>
      </c>
      <c r="AW228" s="9">
        <v>45.6493158678236</v>
      </c>
      <c r="AX228" s="9">
        <v>0.45901830312903213</v>
      </c>
      <c r="AY228" s="9">
        <v>0</v>
      </c>
      <c r="AZ228" s="10">
        <v>984.6624911397089</v>
      </c>
      <c r="BA228" s="11">
        <v>0</v>
      </c>
      <c r="BB228" s="9">
        <v>0</v>
      </c>
      <c r="BC228" s="9">
        <v>0</v>
      </c>
      <c r="BD228" s="9">
        <v>0</v>
      </c>
      <c r="BE228" s="10">
        <v>0</v>
      </c>
      <c r="BF228" s="11">
        <v>716.4670631011938</v>
      </c>
      <c r="BG228" s="9">
        <v>12.632943612419353</v>
      </c>
      <c r="BH228" s="9">
        <v>0.009034898322580647</v>
      </c>
      <c r="BI228" s="9">
        <v>0</v>
      </c>
      <c r="BJ228" s="10">
        <v>571.5631079580969</v>
      </c>
      <c r="BK228" s="17">
        <f t="shared" si="13"/>
        <v>3170.6985652772755</v>
      </c>
      <c r="BL228" s="16"/>
      <c r="BM228" s="50"/>
    </row>
    <row r="229" spans="1:65" s="12" customFormat="1" ht="15">
      <c r="A229" s="5"/>
      <c r="B229" s="8" t="s">
        <v>137</v>
      </c>
      <c r="C229" s="11">
        <v>0</v>
      </c>
      <c r="D229" s="9">
        <v>0.06607956577419358</v>
      </c>
      <c r="E229" s="9">
        <v>0</v>
      </c>
      <c r="F229" s="9">
        <v>0</v>
      </c>
      <c r="G229" s="10">
        <v>0</v>
      </c>
      <c r="H229" s="11">
        <v>0.5739779873548388</v>
      </c>
      <c r="I229" s="9">
        <v>0.0004410760645161292</v>
      </c>
      <c r="J229" s="9">
        <v>0</v>
      </c>
      <c r="K229" s="9">
        <v>0</v>
      </c>
      <c r="L229" s="10">
        <v>0.6916104399032258</v>
      </c>
      <c r="M229" s="11">
        <v>0</v>
      </c>
      <c r="N229" s="9">
        <v>0</v>
      </c>
      <c r="O229" s="9">
        <v>0</v>
      </c>
      <c r="P229" s="9">
        <v>0</v>
      </c>
      <c r="Q229" s="10">
        <v>0</v>
      </c>
      <c r="R229" s="11">
        <v>0.3330683781290322</v>
      </c>
      <c r="S229" s="9">
        <v>0.17603876009677422</v>
      </c>
      <c r="T229" s="9">
        <v>0</v>
      </c>
      <c r="U229" s="9">
        <v>0</v>
      </c>
      <c r="V229" s="10">
        <v>0.2523154236451613</v>
      </c>
      <c r="W229" s="11">
        <v>0</v>
      </c>
      <c r="X229" s="9">
        <v>0</v>
      </c>
      <c r="Y229" s="9">
        <v>0</v>
      </c>
      <c r="Z229" s="9">
        <v>0</v>
      </c>
      <c r="AA229" s="10">
        <v>0</v>
      </c>
      <c r="AB229" s="11">
        <v>0.0007700034193548387</v>
      </c>
      <c r="AC229" s="9">
        <v>0</v>
      </c>
      <c r="AD229" s="9">
        <v>0</v>
      </c>
      <c r="AE229" s="9">
        <v>0</v>
      </c>
      <c r="AF229" s="10">
        <v>0</v>
      </c>
      <c r="AG229" s="11">
        <v>0</v>
      </c>
      <c r="AH229" s="9">
        <v>0</v>
      </c>
      <c r="AI229" s="9">
        <v>0</v>
      </c>
      <c r="AJ229" s="9">
        <v>0</v>
      </c>
      <c r="AK229" s="10">
        <v>0</v>
      </c>
      <c r="AL229" s="11">
        <v>0.005847489645161291</v>
      </c>
      <c r="AM229" s="9">
        <v>0</v>
      </c>
      <c r="AN229" s="9">
        <v>0</v>
      </c>
      <c r="AO229" s="9">
        <v>0</v>
      </c>
      <c r="AP229" s="10">
        <v>0</v>
      </c>
      <c r="AQ229" s="11">
        <v>0</v>
      </c>
      <c r="AR229" s="9">
        <v>0</v>
      </c>
      <c r="AS229" s="9">
        <v>0</v>
      </c>
      <c r="AT229" s="9">
        <v>0</v>
      </c>
      <c r="AU229" s="10">
        <v>0</v>
      </c>
      <c r="AV229" s="11">
        <v>1.2608311257096771</v>
      </c>
      <c r="AW229" s="9">
        <v>0.5491223118318748</v>
      </c>
      <c r="AX229" s="9">
        <v>0</v>
      </c>
      <c r="AY229" s="9">
        <v>0</v>
      </c>
      <c r="AZ229" s="10">
        <v>1.0678056886451612</v>
      </c>
      <c r="BA229" s="11">
        <v>0</v>
      </c>
      <c r="BB229" s="9">
        <v>0</v>
      </c>
      <c r="BC229" s="9">
        <v>0</v>
      </c>
      <c r="BD229" s="9">
        <v>0</v>
      </c>
      <c r="BE229" s="10">
        <v>0</v>
      </c>
      <c r="BF229" s="11">
        <v>0.3527465726774195</v>
      </c>
      <c r="BG229" s="9">
        <v>0</v>
      </c>
      <c r="BH229" s="9">
        <v>0</v>
      </c>
      <c r="BI229" s="9">
        <v>0</v>
      </c>
      <c r="BJ229" s="10">
        <v>0.1550034973548387</v>
      </c>
      <c r="BK229" s="17">
        <f t="shared" si="13"/>
        <v>5.485658320251231</v>
      </c>
      <c r="BL229" s="16"/>
      <c r="BM229" s="50"/>
    </row>
    <row r="230" spans="1:65" s="12" customFormat="1" ht="15">
      <c r="A230" s="5"/>
      <c r="B230" s="8" t="s">
        <v>159</v>
      </c>
      <c r="C230" s="11">
        <v>0</v>
      </c>
      <c r="D230" s="9">
        <v>1.9532520967741933</v>
      </c>
      <c r="E230" s="9">
        <v>0</v>
      </c>
      <c r="F230" s="9">
        <v>0</v>
      </c>
      <c r="G230" s="10">
        <v>0</v>
      </c>
      <c r="H230" s="11">
        <v>1.3428264322258063</v>
      </c>
      <c r="I230" s="9">
        <v>0.0010275640645161285</v>
      </c>
      <c r="J230" s="9">
        <v>0</v>
      </c>
      <c r="K230" s="9">
        <v>0</v>
      </c>
      <c r="L230" s="10">
        <v>1.884266931032258</v>
      </c>
      <c r="M230" s="11">
        <v>0</v>
      </c>
      <c r="N230" s="9">
        <v>0</v>
      </c>
      <c r="O230" s="9">
        <v>0</v>
      </c>
      <c r="P230" s="9">
        <v>0</v>
      </c>
      <c r="Q230" s="10">
        <v>0</v>
      </c>
      <c r="R230" s="11">
        <v>0.878257556096774</v>
      </c>
      <c r="S230" s="9">
        <v>0</v>
      </c>
      <c r="T230" s="9">
        <v>0</v>
      </c>
      <c r="U230" s="9">
        <v>0</v>
      </c>
      <c r="V230" s="10">
        <v>0.47423620738709676</v>
      </c>
      <c r="W230" s="11">
        <v>0</v>
      </c>
      <c r="X230" s="9">
        <v>0</v>
      </c>
      <c r="Y230" s="9">
        <v>0</v>
      </c>
      <c r="Z230" s="9">
        <v>0</v>
      </c>
      <c r="AA230" s="10">
        <v>0</v>
      </c>
      <c r="AB230" s="11">
        <v>0.004388701032258065</v>
      </c>
      <c r="AC230" s="9">
        <v>0</v>
      </c>
      <c r="AD230" s="9">
        <v>0</v>
      </c>
      <c r="AE230" s="9">
        <v>0</v>
      </c>
      <c r="AF230" s="10">
        <v>0</v>
      </c>
      <c r="AG230" s="11">
        <v>0</v>
      </c>
      <c r="AH230" s="9">
        <v>0</v>
      </c>
      <c r="AI230" s="9">
        <v>0</v>
      </c>
      <c r="AJ230" s="9">
        <v>0</v>
      </c>
      <c r="AK230" s="10">
        <v>0</v>
      </c>
      <c r="AL230" s="11">
        <v>0.0006109869032258063</v>
      </c>
      <c r="AM230" s="9">
        <v>0</v>
      </c>
      <c r="AN230" s="9">
        <v>0</v>
      </c>
      <c r="AO230" s="9">
        <v>0</v>
      </c>
      <c r="AP230" s="10">
        <v>0</v>
      </c>
      <c r="AQ230" s="11">
        <v>0</v>
      </c>
      <c r="AR230" s="9">
        <v>0</v>
      </c>
      <c r="AS230" s="9">
        <v>0</v>
      </c>
      <c r="AT230" s="9">
        <v>0</v>
      </c>
      <c r="AU230" s="10">
        <v>0</v>
      </c>
      <c r="AV230" s="11">
        <v>2.657260360677419</v>
      </c>
      <c r="AW230" s="9">
        <v>0.3319031227380313</v>
      </c>
      <c r="AX230" s="9">
        <v>0</v>
      </c>
      <c r="AY230" s="9">
        <v>0</v>
      </c>
      <c r="AZ230" s="10">
        <v>1.094833088516129</v>
      </c>
      <c r="BA230" s="11">
        <v>0</v>
      </c>
      <c r="BB230" s="9">
        <v>0</v>
      </c>
      <c r="BC230" s="9">
        <v>0</v>
      </c>
      <c r="BD230" s="9">
        <v>0</v>
      </c>
      <c r="BE230" s="10">
        <v>0</v>
      </c>
      <c r="BF230" s="11">
        <v>1.9256721104193546</v>
      </c>
      <c r="BG230" s="9">
        <v>6.419580645161291E-06</v>
      </c>
      <c r="BH230" s="9">
        <v>0</v>
      </c>
      <c r="BI230" s="9">
        <v>0</v>
      </c>
      <c r="BJ230" s="10">
        <v>0.3710868052903225</v>
      </c>
      <c r="BK230" s="17">
        <f t="shared" si="13"/>
        <v>12.919628382738031</v>
      </c>
      <c r="BL230" s="16"/>
      <c r="BM230" s="57"/>
    </row>
    <row r="231" spans="1:65" s="21" customFormat="1" ht="15">
      <c r="A231" s="5"/>
      <c r="B231" s="15" t="s">
        <v>14</v>
      </c>
      <c r="C231" s="20">
        <f aca="true" t="shared" si="14" ref="C231:AH231">SUM(C200:C230)</f>
        <v>0</v>
      </c>
      <c r="D231" s="18">
        <f t="shared" si="14"/>
        <v>280.8716018712258</v>
      </c>
      <c r="E231" s="18">
        <f t="shared" si="14"/>
        <v>0</v>
      </c>
      <c r="F231" s="18">
        <f t="shared" si="14"/>
        <v>0</v>
      </c>
      <c r="G231" s="19">
        <f t="shared" si="14"/>
        <v>0</v>
      </c>
      <c r="H231" s="20">
        <f t="shared" si="14"/>
        <v>2797.2370159171933</v>
      </c>
      <c r="I231" s="18">
        <f t="shared" si="14"/>
        <v>3901.3485349087414</v>
      </c>
      <c r="J231" s="18">
        <f t="shared" si="14"/>
        <v>9.494638596064515</v>
      </c>
      <c r="K231" s="18">
        <f t="shared" si="14"/>
        <v>293.68363789</v>
      </c>
      <c r="L231" s="19">
        <f t="shared" si="14"/>
        <v>1619.449860121871</v>
      </c>
      <c r="M231" s="20">
        <f t="shared" si="14"/>
        <v>0</v>
      </c>
      <c r="N231" s="18">
        <f t="shared" si="14"/>
        <v>0</v>
      </c>
      <c r="O231" s="18">
        <f t="shared" si="14"/>
        <v>0</v>
      </c>
      <c r="P231" s="18">
        <f t="shared" si="14"/>
        <v>0</v>
      </c>
      <c r="Q231" s="19">
        <f t="shared" si="14"/>
        <v>0</v>
      </c>
      <c r="R231" s="20">
        <f t="shared" si="14"/>
        <v>938.8704909986451</v>
      </c>
      <c r="S231" s="18">
        <f t="shared" si="14"/>
        <v>335.9632062612903</v>
      </c>
      <c r="T231" s="18">
        <f t="shared" si="14"/>
        <v>21.454218726225808</v>
      </c>
      <c r="U231" s="18">
        <f t="shared" si="14"/>
        <v>0</v>
      </c>
      <c r="V231" s="19">
        <f t="shared" si="14"/>
        <v>606.2179319940967</v>
      </c>
      <c r="W231" s="20">
        <f t="shared" si="14"/>
        <v>0</v>
      </c>
      <c r="X231" s="18">
        <f t="shared" si="14"/>
        <v>0.5832191695806451</v>
      </c>
      <c r="Y231" s="18">
        <f t="shared" si="14"/>
        <v>0</v>
      </c>
      <c r="Z231" s="18">
        <f t="shared" si="14"/>
        <v>0</v>
      </c>
      <c r="AA231" s="19">
        <f t="shared" si="14"/>
        <v>0</v>
      </c>
      <c r="AB231" s="20">
        <f t="shared" si="14"/>
        <v>70.26326422945162</v>
      </c>
      <c r="AC231" s="18">
        <f t="shared" si="14"/>
        <v>96.56495041722582</v>
      </c>
      <c r="AD231" s="18">
        <f t="shared" si="14"/>
        <v>0</v>
      </c>
      <c r="AE231" s="18">
        <f t="shared" si="14"/>
        <v>0</v>
      </c>
      <c r="AF231" s="19">
        <f t="shared" si="14"/>
        <v>49.15664373387097</v>
      </c>
      <c r="AG231" s="20">
        <f t="shared" si="14"/>
        <v>0</v>
      </c>
      <c r="AH231" s="18">
        <f t="shared" si="14"/>
        <v>0</v>
      </c>
      <c r="AI231" s="18">
        <f aca="true" t="shared" si="15" ref="AI231:BK231">SUM(AI200:AI230)</f>
        <v>0</v>
      </c>
      <c r="AJ231" s="18">
        <f t="shared" si="15"/>
        <v>0</v>
      </c>
      <c r="AK231" s="19">
        <f t="shared" si="15"/>
        <v>0</v>
      </c>
      <c r="AL231" s="20">
        <f t="shared" si="15"/>
        <v>69.32356440287099</v>
      </c>
      <c r="AM231" s="18">
        <f t="shared" si="15"/>
        <v>158.51948794522585</v>
      </c>
      <c r="AN231" s="18">
        <f t="shared" si="15"/>
        <v>0</v>
      </c>
      <c r="AO231" s="18">
        <f t="shared" si="15"/>
        <v>0</v>
      </c>
      <c r="AP231" s="19">
        <f t="shared" si="15"/>
        <v>17.32773147948387</v>
      </c>
      <c r="AQ231" s="20">
        <f t="shared" si="15"/>
        <v>0</v>
      </c>
      <c r="AR231" s="18">
        <f t="shared" si="15"/>
        <v>0</v>
      </c>
      <c r="AS231" s="18">
        <f t="shared" si="15"/>
        <v>0</v>
      </c>
      <c r="AT231" s="18">
        <f t="shared" si="15"/>
        <v>0</v>
      </c>
      <c r="AU231" s="19">
        <f t="shared" si="15"/>
        <v>0</v>
      </c>
      <c r="AV231" s="20">
        <f t="shared" si="15"/>
        <v>17487.244431342064</v>
      </c>
      <c r="AW231" s="18">
        <f t="shared" si="15"/>
        <v>2932.7435132014234</v>
      </c>
      <c r="AX231" s="18">
        <f t="shared" si="15"/>
        <v>4.581624587935484</v>
      </c>
      <c r="AY231" s="18">
        <f t="shared" si="15"/>
        <v>0</v>
      </c>
      <c r="AZ231" s="19">
        <f t="shared" si="15"/>
        <v>12600.508601203835</v>
      </c>
      <c r="BA231" s="20">
        <f t="shared" si="15"/>
        <v>0</v>
      </c>
      <c r="BB231" s="18">
        <f t="shared" si="15"/>
        <v>0</v>
      </c>
      <c r="BC231" s="18">
        <f t="shared" si="15"/>
        <v>0</v>
      </c>
      <c r="BD231" s="18">
        <f t="shared" si="15"/>
        <v>0</v>
      </c>
      <c r="BE231" s="19">
        <f t="shared" si="15"/>
        <v>0</v>
      </c>
      <c r="BF231" s="20">
        <f t="shared" si="15"/>
        <v>12599.532569710185</v>
      </c>
      <c r="BG231" s="18">
        <f t="shared" si="15"/>
        <v>1138.7113321194834</v>
      </c>
      <c r="BH231" s="18">
        <f t="shared" si="15"/>
        <v>13.845028900806449</v>
      </c>
      <c r="BI231" s="18">
        <f t="shared" si="15"/>
        <v>1.0566464300967744</v>
      </c>
      <c r="BJ231" s="19">
        <f t="shared" si="15"/>
        <v>4724.83775920413</v>
      </c>
      <c r="BK231" s="32">
        <f t="shared" si="15"/>
        <v>62769.39150536303</v>
      </c>
      <c r="BL231" s="16"/>
      <c r="BM231" s="50"/>
    </row>
    <row r="232" spans="1:65" s="21" customFormat="1" ht="15">
      <c r="A232" s="5"/>
      <c r="B232" s="15" t="s">
        <v>25</v>
      </c>
      <c r="C232" s="20">
        <f aca="true" t="shared" si="16" ref="C232:AH232">C231+C197</f>
        <v>0</v>
      </c>
      <c r="D232" s="18">
        <f t="shared" si="16"/>
        <v>281.61522574416125</v>
      </c>
      <c r="E232" s="18">
        <f t="shared" si="16"/>
        <v>0</v>
      </c>
      <c r="F232" s="18">
        <f t="shared" si="16"/>
        <v>0</v>
      </c>
      <c r="G232" s="19">
        <f t="shared" si="16"/>
        <v>0</v>
      </c>
      <c r="H232" s="20">
        <f t="shared" si="16"/>
        <v>3118.381218420838</v>
      </c>
      <c r="I232" s="18">
        <f t="shared" si="16"/>
        <v>3902.1408482862253</v>
      </c>
      <c r="J232" s="18">
        <f t="shared" si="16"/>
        <v>9.503943931935483</v>
      </c>
      <c r="K232" s="18">
        <f t="shared" si="16"/>
        <v>293.68363789</v>
      </c>
      <c r="L232" s="19">
        <f t="shared" si="16"/>
        <v>1725.833170818484</v>
      </c>
      <c r="M232" s="20">
        <f t="shared" si="16"/>
        <v>0</v>
      </c>
      <c r="N232" s="18">
        <f t="shared" si="16"/>
        <v>0</v>
      </c>
      <c r="O232" s="18">
        <f t="shared" si="16"/>
        <v>0</v>
      </c>
      <c r="P232" s="18">
        <f t="shared" si="16"/>
        <v>0</v>
      </c>
      <c r="Q232" s="19">
        <f t="shared" si="16"/>
        <v>0</v>
      </c>
      <c r="R232" s="20">
        <f t="shared" si="16"/>
        <v>1210.0364405811936</v>
      </c>
      <c r="S232" s="18">
        <f t="shared" si="16"/>
        <v>336.2297343552258</v>
      </c>
      <c r="T232" s="18">
        <f t="shared" si="16"/>
        <v>21.454218726225808</v>
      </c>
      <c r="U232" s="18">
        <f t="shared" si="16"/>
        <v>0</v>
      </c>
      <c r="V232" s="19">
        <f t="shared" si="16"/>
        <v>660.4401915744838</v>
      </c>
      <c r="W232" s="20">
        <f t="shared" si="16"/>
        <v>0</v>
      </c>
      <c r="X232" s="18">
        <f t="shared" si="16"/>
        <v>0.5832191695806451</v>
      </c>
      <c r="Y232" s="18">
        <f t="shared" si="16"/>
        <v>0</v>
      </c>
      <c r="Z232" s="18">
        <f t="shared" si="16"/>
        <v>0</v>
      </c>
      <c r="AA232" s="19">
        <f t="shared" si="16"/>
        <v>0</v>
      </c>
      <c r="AB232" s="20">
        <f t="shared" si="16"/>
        <v>82.88796702048387</v>
      </c>
      <c r="AC232" s="18">
        <f t="shared" si="16"/>
        <v>99.31144211935485</v>
      </c>
      <c r="AD232" s="18">
        <f t="shared" si="16"/>
        <v>0</v>
      </c>
      <c r="AE232" s="18">
        <f t="shared" si="16"/>
        <v>0</v>
      </c>
      <c r="AF232" s="19">
        <f t="shared" si="16"/>
        <v>53.007169780290326</v>
      </c>
      <c r="AG232" s="20">
        <f t="shared" si="16"/>
        <v>0</v>
      </c>
      <c r="AH232" s="18">
        <f t="shared" si="16"/>
        <v>0</v>
      </c>
      <c r="AI232" s="18">
        <f aca="true" t="shared" si="17" ref="AI232:BK232">AI231+AI197</f>
        <v>0</v>
      </c>
      <c r="AJ232" s="18">
        <f t="shared" si="17"/>
        <v>0</v>
      </c>
      <c r="AK232" s="19">
        <f t="shared" si="17"/>
        <v>0</v>
      </c>
      <c r="AL232" s="20">
        <f t="shared" si="17"/>
        <v>77.93966420483872</v>
      </c>
      <c r="AM232" s="18">
        <f t="shared" si="17"/>
        <v>194.7339801190323</v>
      </c>
      <c r="AN232" s="18">
        <f t="shared" si="17"/>
        <v>0</v>
      </c>
      <c r="AO232" s="18">
        <f t="shared" si="17"/>
        <v>0</v>
      </c>
      <c r="AP232" s="19">
        <f t="shared" si="17"/>
        <v>19.227831951225806</v>
      </c>
      <c r="AQ232" s="20">
        <f t="shared" si="17"/>
        <v>0</v>
      </c>
      <c r="AR232" s="18">
        <f t="shared" si="17"/>
        <v>0</v>
      </c>
      <c r="AS232" s="18">
        <f t="shared" si="17"/>
        <v>0</v>
      </c>
      <c r="AT232" s="18">
        <f t="shared" si="17"/>
        <v>0</v>
      </c>
      <c r="AU232" s="19">
        <f t="shared" si="17"/>
        <v>0</v>
      </c>
      <c r="AV232" s="20">
        <f t="shared" si="17"/>
        <v>21399.159382242164</v>
      </c>
      <c r="AW232" s="18">
        <f t="shared" si="17"/>
        <v>2983.3780724917883</v>
      </c>
      <c r="AX232" s="18">
        <f t="shared" si="17"/>
        <v>4.590231576064516</v>
      </c>
      <c r="AY232" s="18">
        <f t="shared" si="17"/>
        <v>0.022141952677419356</v>
      </c>
      <c r="AZ232" s="19">
        <f t="shared" si="17"/>
        <v>13691.002809274609</v>
      </c>
      <c r="BA232" s="20">
        <f t="shared" si="17"/>
        <v>0</v>
      </c>
      <c r="BB232" s="18">
        <f t="shared" si="17"/>
        <v>0</v>
      </c>
      <c r="BC232" s="18">
        <f t="shared" si="17"/>
        <v>0</v>
      </c>
      <c r="BD232" s="18">
        <f t="shared" si="17"/>
        <v>0</v>
      </c>
      <c r="BE232" s="19">
        <f t="shared" si="17"/>
        <v>0</v>
      </c>
      <c r="BF232" s="20">
        <f t="shared" si="17"/>
        <v>16188.461073249706</v>
      </c>
      <c r="BG232" s="18">
        <f t="shared" si="17"/>
        <v>1167.209020093935</v>
      </c>
      <c r="BH232" s="18">
        <f t="shared" si="17"/>
        <v>13.845028900806449</v>
      </c>
      <c r="BI232" s="18">
        <f t="shared" si="17"/>
        <v>1.0566464300967744</v>
      </c>
      <c r="BJ232" s="19">
        <f t="shared" si="17"/>
        <v>5280.9194856770655</v>
      </c>
      <c r="BK232" s="19">
        <f t="shared" si="17"/>
        <v>72816.65379658251</v>
      </c>
      <c r="BL232" s="16"/>
      <c r="BM232" s="50"/>
    </row>
    <row r="233" spans="3:65" ht="15" customHeight="1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6"/>
      <c r="BM233" s="50"/>
    </row>
    <row r="234" spans="1:65" s="12" customFormat="1" ht="15">
      <c r="A234" s="5" t="s">
        <v>26</v>
      </c>
      <c r="B234" s="27" t="s">
        <v>27</v>
      </c>
      <c r="C234" s="11"/>
      <c r="D234" s="9"/>
      <c r="E234" s="9"/>
      <c r="F234" s="9"/>
      <c r="G234" s="10"/>
      <c r="H234" s="11"/>
      <c r="I234" s="9"/>
      <c r="J234" s="9"/>
      <c r="K234" s="9"/>
      <c r="L234" s="10"/>
      <c r="M234" s="11"/>
      <c r="N234" s="9"/>
      <c r="O234" s="9"/>
      <c r="P234" s="9"/>
      <c r="Q234" s="10"/>
      <c r="R234" s="11"/>
      <c r="S234" s="9"/>
      <c r="T234" s="9"/>
      <c r="U234" s="9"/>
      <c r="V234" s="10"/>
      <c r="W234" s="11"/>
      <c r="X234" s="9"/>
      <c r="Y234" s="9"/>
      <c r="Z234" s="9"/>
      <c r="AA234" s="10"/>
      <c r="AB234" s="11"/>
      <c r="AC234" s="9"/>
      <c r="AD234" s="9"/>
      <c r="AE234" s="9"/>
      <c r="AF234" s="10"/>
      <c r="AG234" s="11"/>
      <c r="AH234" s="9"/>
      <c r="AI234" s="9"/>
      <c r="AJ234" s="9"/>
      <c r="AK234" s="10"/>
      <c r="AL234" s="11"/>
      <c r="AM234" s="9"/>
      <c r="AN234" s="9"/>
      <c r="AO234" s="9"/>
      <c r="AP234" s="10"/>
      <c r="AQ234" s="11"/>
      <c r="AR234" s="9"/>
      <c r="AS234" s="9"/>
      <c r="AT234" s="9"/>
      <c r="AU234" s="10"/>
      <c r="AV234" s="11"/>
      <c r="AW234" s="9"/>
      <c r="AX234" s="9"/>
      <c r="AY234" s="9"/>
      <c r="AZ234" s="10"/>
      <c r="BA234" s="11"/>
      <c r="BB234" s="9"/>
      <c r="BC234" s="9"/>
      <c r="BD234" s="9"/>
      <c r="BE234" s="10"/>
      <c r="BF234" s="11"/>
      <c r="BG234" s="9"/>
      <c r="BH234" s="9"/>
      <c r="BI234" s="9"/>
      <c r="BJ234" s="10"/>
      <c r="BK234" s="17"/>
      <c r="BL234" s="16"/>
      <c r="BM234" s="50"/>
    </row>
    <row r="235" spans="1:65" s="12" customFormat="1" ht="15">
      <c r="A235" s="5" t="s">
        <v>9</v>
      </c>
      <c r="B235" s="15" t="s">
        <v>28</v>
      </c>
      <c r="C235" s="11"/>
      <c r="D235" s="9"/>
      <c r="E235" s="9"/>
      <c r="F235" s="9"/>
      <c r="G235" s="10"/>
      <c r="H235" s="11"/>
      <c r="I235" s="9"/>
      <c r="J235" s="9"/>
      <c r="K235" s="9"/>
      <c r="L235" s="10"/>
      <c r="M235" s="11"/>
      <c r="N235" s="9"/>
      <c r="O235" s="9"/>
      <c r="P235" s="9"/>
      <c r="Q235" s="10"/>
      <c r="R235" s="11"/>
      <c r="S235" s="9"/>
      <c r="T235" s="9"/>
      <c r="U235" s="9"/>
      <c r="V235" s="10"/>
      <c r="W235" s="11"/>
      <c r="X235" s="9"/>
      <c r="Y235" s="9"/>
      <c r="Z235" s="9"/>
      <c r="AA235" s="10"/>
      <c r="AB235" s="11"/>
      <c r="AC235" s="9"/>
      <c r="AD235" s="9"/>
      <c r="AE235" s="9"/>
      <c r="AF235" s="10"/>
      <c r="AG235" s="11"/>
      <c r="AH235" s="9"/>
      <c r="AI235" s="9"/>
      <c r="AJ235" s="9"/>
      <c r="AK235" s="10"/>
      <c r="AL235" s="11"/>
      <c r="AM235" s="9"/>
      <c r="AN235" s="9"/>
      <c r="AO235" s="9"/>
      <c r="AP235" s="10"/>
      <c r="AQ235" s="11"/>
      <c r="AR235" s="9"/>
      <c r="AS235" s="9"/>
      <c r="AT235" s="9"/>
      <c r="AU235" s="10"/>
      <c r="AV235" s="11"/>
      <c r="AW235" s="9"/>
      <c r="AX235" s="9"/>
      <c r="AY235" s="9"/>
      <c r="AZ235" s="10"/>
      <c r="BA235" s="11"/>
      <c r="BB235" s="9"/>
      <c r="BC235" s="9"/>
      <c r="BD235" s="9"/>
      <c r="BE235" s="10"/>
      <c r="BF235" s="11"/>
      <c r="BG235" s="9"/>
      <c r="BH235" s="9"/>
      <c r="BI235" s="9"/>
      <c r="BJ235" s="10"/>
      <c r="BK235" s="17"/>
      <c r="BL235" s="16"/>
      <c r="BM235" s="50"/>
    </row>
    <row r="236" spans="1:65" s="12" customFormat="1" ht="15">
      <c r="A236" s="5"/>
      <c r="B236" s="8" t="s">
        <v>307</v>
      </c>
      <c r="C236" s="11">
        <v>0</v>
      </c>
      <c r="D236" s="9">
        <v>37.075246583774195</v>
      </c>
      <c r="E236" s="9">
        <v>0</v>
      </c>
      <c r="F236" s="9">
        <v>0</v>
      </c>
      <c r="G236" s="10">
        <v>0</v>
      </c>
      <c r="H236" s="11">
        <v>122.66714938709673</v>
      </c>
      <c r="I236" s="9">
        <v>139.31853102654838</v>
      </c>
      <c r="J236" s="9">
        <v>0</v>
      </c>
      <c r="K236" s="9">
        <v>0</v>
      </c>
      <c r="L236" s="10">
        <v>101.1644071763871</v>
      </c>
      <c r="M236" s="11">
        <v>0</v>
      </c>
      <c r="N236" s="9">
        <v>0</v>
      </c>
      <c r="O236" s="9">
        <v>0</v>
      </c>
      <c r="P236" s="9">
        <v>0</v>
      </c>
      <c r="Q236" s="10">
        <v>0</v>
      </c>
      <c r="R236" s="11">
        <v>92.53087605280646</v>
      </c>
      <c r="S236" s="9">
        <v>113.95163792658063</v>
      </c>
      <c r="T236" s="9">
        <v>2.000462536967743</v>
      </c>
      <c r="U236" s="9">
        <v>0</v>
      </c>
      <c r="V236" s="10">
        <v>53.79989823674194</v>
      </c>
      <c r="W236" s="11">
        <v>0</v>
      </c>
      <c r="X236" s="9">
        <v>0</v>
      </c>
      <c r="Y236" s="9">
        <v>0</v>
      </c>
      <c r="Z236" s="9">
        <v>0</v>
      </c>
      <c r="AA236" s="10">
        <v>0</v>
      </c>
      <c r="AB236" s="11">
        <v>8.966714508548387</v>
      </c>
      <c r="AC236" s="9">
        <v>2.0186238405161285</v>
      </c>
      <c r="AD236" s="9">
        <v>0</v>
      </c>
      <c r="AE236" s="9">
        <v>0</v>
      </c>
      <c r="AF236" s="10">
        <v>5.312316901709678</v>
      </c>
      <c r="AG236" s="11">
        <v>0</v>
      </c>
      <c r="AH236" s="9">
        <v>0</v>
      </c>
      <c r="AI236" s="9">
        <v>0</v>
      </c>
      <c r="AJ236" s="9">
        <v>0</v>
      </c>
      <c r="AK236" s="10">
        <v>0</v>
      </c>
      <c r="AL236" s="11">
        <v>0.816270521967742</v>
      </c>
      <c r="AM236" s="9">
        <v>1.088789604322581</v>
      </c>
      <c r="AN236" s="9">
        <v>0</v>
      </c>
      <c r="AO236" s="9">
        <v>0</v>
      </c>
      <c r="AP236" s="10">
        <v>0.7181958772903225</v>
      </c>
      <c r="AQ236" s="11">
        <v>0</v>
      </c>
      <c r="AR236" s="9">
        <v>0</v>
      </c>
      <c r="AS236" s="9">
        <v>0</v>
      </c>
      <c r="AT236" s="9">
        <v>0</v>
      </c>
      <c r="AU236" s="10">
        <v>0</v>
      </c>
      <c r="AV236" s="11">
        <v>5159.414684952551</v>
      </c>
      <c r="AW236" s="9">
        <v>684.7163826374019</v>
      </c>
      <c r="AX236" s="9">
        <v>0.3670342121612903</v>
      </c>
      <c r="AY236" s="9">
        <v>0</v>
      </c>
      <c r="AZ236" s="10">
        <v>1512.2778386083228</v>
      </c>
      <c r="BA236" s="11">
        <v>0</v>
      </c>
      <c r="BB236" s="9">
        <v>0</v>
      </c>
      <c r="BC236" s="9">
        <v>0</v>
      </c>
      <c r="BD236" s="9">
        <v>0</v>
      </c>
      <c r="BE236" s="10">
        <v>0</v>
      </c>
      <c r="BF236" s="11">
        <v>3263.7382896595805</v>
      </c>
      <c r="BG236" s="9">
        <v>379.230748344129</v>
      </c>
      <c r="BH236" s="9">
        <v>3.7623033569677413</v>
      </c>
      <c r="BI236" s="9">
        <v>0</v>
      </c>
      <c r="BJ236" s="10">
        <v>714.8845712691286</v>
      </c>
      <c r="BK236" s="17">
        <f>SUM(C236:BJ236)</f>
        <v>12399.8209732215</v>
      </c>
      <c r="BL236" s="16"/>
      <c r="BM236" s="50"/>
    </row>
    <row r="237" spans="1:65" s="21" customFormat="1" ht="15">
      <c r="A237" s="5"/>
      <c r="B237" s="15" t="s">
        <v>29</v>
      </c>
      <c r="C237" s="20">
        <f>SUM(C236)</f>
        <v>0</v>
      </c>
      <c r="D237" s="18">
        <f>SUM(D236)</f>
        <v>37.075246583774195</v>
      </c>
      <c r="E237" s="18">
        <f>SUM(E236)</f>
        <v>0</v>
      </c>
      <c r="F237" s="18">
        <f>SUM(F236)</f>
        <v>0</v>
      </c>
      <c r="G237" s="19">
        <f>SUM(G236)</f>
        <v>0</v>
      </c>
      <c r="H237" s="20">
        <f aca="true" t="shared" si="18" ref="H237:BJ237">SUM(H236)</f>
        <v>122.66714938709673</v>
      </c>
      <c r="I237" s="18">
        <f t="shared" si="18"/>
        <v>139.31853102654838</v>
      </c>
      <c r="J237" s="18">
        <f t="shared" si="18"/>
        <v>0</v>
      </c>
      <c r="K237" s="18">
        <f t="shared" si="18"/>
        <v>0</v>
      </c>
      <c r="L237" s="19">
        <f t="shared" si="18"/>
        <v>101.1644071763871</v>
      </c>
      <c r="M237" s="20">
        <f t="shared" si="18"/>
        <v>0</v>
      </c>
      <c r="N237" s="18">
        <f t="shared" si="18"/>
        <v>0</v>
      </c>
      <c r="O237" s="18">
        <f t="shared" si="18"/>
        <v>0</v>
      </c>
      <c r="P237" s="18">
        <f t="shared" si="18"/>
        <v>0</v>
      </c>
      <c r="Q237" s="19">
        <f t="shared" si="18"/>
        <v>0</v>
      </c>
      <c r="R237" s="20">
        <f t="shared" si="18"/>
        <v>92.53087605280646</v>
      </c>
      <c r="S237" s="18">
        <f t="shared" si="18"/>
        <v>113.95163792658063</v>
      </c>
      <c r="T237" s="18">
        <f t="shared" si="18"/>
        <v>2.000462536967743</v>
      </c>
      <c r="U237" s="18">
        <f t="shared" si="18"/>
        <v>0</v>
      </c>
      <c r="V237" s="19">
        <f t="shared" si="18"/>
        <v>53.79989823674194</v>
      </c>
      <c r="W237" s="20">
        <f t="shared" si="18"/>
        <v>0</v>
      </c>
      <c r="X237" s="18">
        <f t="shared" si="18"/>
        <v>0</v>
      </c>
      <c r="Y237" s="18">
        <f t="shared" si="18"/>
        <v>0</v>
      </c>
      <c r="Z237" s="18">
        <f t="shared" si="18"/>
        <v>0</v>
      </c>
      <c r="AA237" s="19">
        <f t="shared" si="18"/>
        <v>0</v>
      </c>
      <c r="AB237" s="20">
        <f t="shared" si="18"/>
        <v>8.966714508548387</v>
      </c>
      <c r="AC237" s="18">
        <f t="shared" si="18"/>
        <v>2.0186238405161285</v>
      </c>
      <c r="AD237" s="18">
        <f t="shared" si="18"/>
        <v>0</v>
      </c>
      <c r="AE237" s="18">
        <f t="shared" si="18"/>
        <v>0</v>
      </c>
      <c r="AF237" s="19">
        <f t="shared" si="18"/>
        <v>5.312316901709678</v>
      </c>
      <c r="AG237" s="20">
        <f t="shared" si="18"/>
        <v>0</v>
      </c>
      <c r="AH237" s="18">
        <f t="shared" si="18"/>
        <v>0</v>
      </c>
      <c r="AI237" s="18">
        <f t="shared" si="18"/>
        <v>0</v>
      </c>
      <c r="AJ237" s="18">
        <f t="shared" si="18"/>
        <v>0</v>
      </c>
      <c r="AK237" s="19">
        <f t="shared" si="18"/>
        <v>0</v>
      </c>
      <c r="AL237" s="20">
        <f t="shared" si="18"/>
        <v>0.816270521967742</v>
      </c>
      <c r="AM237" s="18">
        <f t="shared" si="18"/>
        <v>1.088789604322581</v>
      </c>
      <c r="AN237" s="18">
        <f t="shared" si="18"/>
        <v>0</v>
      </c>
      <c r="AO237" s="18">
        <f t="shared" si="18"/>
        <v>0</v>
      </c>
      <c r="AP237" s="19">
        <f t="shared" si="18"/>
        <v>0.7181958772903225</v>
      </c>
      <c r="AQ237" s="20">
        <f t="shared" si="18"/>
        <v>0</v>
      </c>
      <c r="AR237" s="18">
        <f t="shared" si="18"/>
        <v>0</v>
      </c>
      <c r="AS237" s="18">
        <f t="shared" si="18"/>
        <v>0</v>
      </c>
      <c r="AT237" s="18">
        <f t="shared" si="18"/>
        <v>0</v>
      </c>
      <c r="AU237" s="19">
        <f t="shared" si="18"/>
        <v>0</v>
      </c>
      <c r="AV237" s="20">
        <f t="shared" si="18"/>
        <v>5159.414684952551</v>
      </c>
      <c r="AW237" s="18">
        <f t="shared" si="18"/>
        <v>684.7163826374019</v>
      </c>
      <c r="AX237" s="18">
        <f t="shared" si="18"/>
        <v>0.3670342121612903</v>
      </c>
      <c r="AY237" s="18">
        <f t="shared" si="18"/>
        <v>0</v>
      </c>
      <c r="AZ237" s="19">
        <f t="shared" si="18"/>
        <v>1512.2778386083228</v>
      </c>
      <c r="BA237" s="20">
        <f t="shared" si="18"/>
        <v>0</v>
      </c>
      <c r="BB237" s="18">
        <f t="shared" si="18"/>
        <v>0</v>
      </c>
      <c r="BC237" s="18">
        <f t="shared" si="18"/>
        <v>0</v>
      </c>
      <c r="BD237" s="18">
        <f t="shared" si="18"/>
        <v>0</v>
      </c>
      <c r="BE237" s="19">
        <f t="shared" si="18"/>
        <v>0</v>
      </c>
      <c r="BF237" s="20">
        <f t="shared" si="18"/>
        <v>3263.7382896595805</v>
      </c>
      <c r="BG237" s="18">
        <f t="shared" si="18"/>
        <v>379.230748344129</v>
      </c>
      <c r="BH237" s="18">
        <f t="shared" si="18"/>
        <v>3.7623033569677413</v>
      </c>
      <c r="BI237" s="18">
        <f t="shared" si="18"/>
        <v>0</v>
      </c>
      <c r="BJ237" s="19">
        <f t="shared" si="18"/>
        <v>714.8845712691286</v>
      </c>
      <c r="BK237" s="32">
        <f>SUM(BK236)</f>
        <v>12399.8209732215</v>
      </c>
      <c r="BL237" s="16"/>
      <c r="BM237" s="50"/>
    </row>
    <row r="238" spans="3:65" ht="15" customHeight="1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6"/>
      <c r="BM238" s="50"/>
    </row>
    <row r="239" spans="1:65" s="12" customFormat="1" ht="15">
      <c r="A239" s="5" t="s">
        <v>43</v>
      </c>
      <c r="B239" s="24" t="s">
        <v>44</v>
      </c>
      <c r="C239" s="52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4"/>
      <c r="BL239" s="16"/>
      <c r="BM239" s="50"/>
    </row>
    <row r="240" spans="1:65" s="12" customFormat="1" ht="15">
      <c r="A240" s="5" t="s">
        <v>9</v>
      </c>
      <c r="B240" s="33" t="s">
        <v>45</v>
      </c>
      <c r="C240" s="52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4"/>
      <c r="BL240" s="16"/>
      <c r="BM240" s="50"/>
    </row>
    <row r="241" spans="1:65" s="12" customFormat="1" ht="15">
      <c r="A241" s="5"/>
      <c r="B241" s="8" t="s">
        <v>276</v>
      </c>
      <c r="C241" s="11">
        <v>0</v>
      </c>
      <c r="D241" s="9">
        <v>0.6044227101828633</v>
      </c>
      <c r="E241" s="9">
        <v>0</v>
      </c>
      <c r="F241" s="9">
        <v>0</v>
      </c>
      <c r="G241" s="10">
        <v>0</v>
      </c>
      <c r="H241" s="11">
        <v>559.6093</v>
      </c>
      <c r="I241" s="9">
        <v>879.2465000000001</v>
      </c>
      <c r="J241" s="9">
        <v>0.7343</v>
      </c>
      <c r="K241" s="9">
        <v>0</v>
      </c>
      <c r="L241" s="10">
        <v>596.534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232.55910000000003</v>
      </c>
      <c r="S241" s="9">
        <v>12.215000000000002</v>
      </c>
      <c r="T241" s="9">
        <v>0.0036</v>
      </c>
      <c r="U241" s="9">
        <v>0</v>
      </c>
      <c r="V241" s="10">
        <v>136.0282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0</v>
      </c>
      <c r="AC241" s="9">
        <v>0</v>
      </c>
      <c r="AD241" s="9">
        <v>0</v>
      </c>
      <c r="AE241" s="9">
        <v>0</v>
      </c>
      <c r="AF241" s="10">
        <v>0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0</v>
      </c>
      <c r="AM241" s="9">
        <v>0</v>
      </c>
      <c r="AN241" s="9">
        <v>0</v>
      </c>
      <c r="AO241" s="9">
        <v>0</v>
      </c>
      <c r="AP241" s="10">
        <v>0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0</v>
      </c>
      <c r="AW241" s="9">
        <v>0</v>
      </c>
      <c r="AX241" s="9">
        <v>0</v>
      </c>
      <c r="AY241" s="9">
        <v>0</v>
      </c>
      <c r="AZ241" s="10">
        <v>0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0</v>
      </c>
      <c r="BG241" s="9">
        <v>0</v>
      </c>
      <c r="BH241" s="9">
        <v>0</v>
      </c>
      <c r="BI241" s="9">
        <v>0</v>
      </c>
      <c r="BJ241" s="10">
        <v>0</v>
      </c>
      <c r="BK241" s="17">
        <f>SUM(C241:BJ241)</f>
        <v>2417.534422710183</v>
      </c>
      <c r="BL241" s="25"/>
      <c r="BM241" s="50"/>
    </row>
    <row r="242" spans="1:65" s="21" customFormat="1" ht="15">
      <c r="A242" s="5"/>
      <c r="B242" s="15" t="s">
        <v>11</v>
      </c>
      <c r="C242" s="20">
        <f>SUM(C241)</f>
        <v>0</v>
      </c>
      <c r="D242" s="20">
        <f aca="true" t="shared" si="19" ref="D242:BJ242">SUM(D241)</f>
        <v>0.6044227101828633</v>
      </c>
      <c r="E242" s="20">
        <f t="shared" si="19"/>
        <v>0</v>
      </c>
      <c r="F242" s="20">
        <f t="shared" si="19"/>
        <v>0</v>
      </c>
      <c r="G242" s="20">
        <f t="shared" si="19"/>
        <v>0</v>
      </c>
      <c r="H242" s="20">
        <f t="shared" si="19"/>
        <v>559.6093</v>
      </c>
      <c r="I242" s="20">
        <f t="shared" si="19"/>
        <v>879.2465000000001</v>
      </c>
      <c r="J242" s="20">
        <f t="shared" si="19"/>
        <v>0.7343</v>
      </c>
      <c r="K242" s="20">
        <f t="shared" si="19"/>
        <v>0</v>
      </c>
      <c r="L242" s="20">
        <f t="shared" si="19"/>
        <v>596.534</v>
      </c>
      <c r="M242" s="20">
        <f t="shared" si="19"/>
        <v>0</v>
      </c>
      <c r="N242" s="20">
        <f t="shared" si="19"/>
        <v>0</v>
      </c>
      <c r="O242" s="20">
        <f t="shared" si="19"/>
        <v>0</v>
      </c>
      <c r="P242" s="20">
        <f t="shared" si="19"/>
        <v>0</v>
      </c>
      <c r="Q242" s="20">
        <f t="shared" si="19"/>
        <v>0</v>
      </c>
      <c r="R242" s="20">
        <f t="shared" si="19"/>
        <v>232.55910000000003</v>
      </c>
      <c r="S242" s="20">
        <f t="shared" si="19"/>
        <v>12.215000000000002</v>
      </c>
      <c r="T242" s="20">
        <f t="shared" si="19"/>
        <v>0.0036</v>
      </c>
      <c r="U242" s="20">
        <f t="shared" si="19"/>
        <v>0</v>
      </c>
      <c r="V242" s="20">
        <f t="shared" si="19"/>
        <v>136.0282</v>
      </c>
      <c r="W242" s="20">
        <f t="shared" si="19"/>
        <v>0</v>
      </c>
      <c r="X242" s="20">
        <f t="shared" si="19"/>
        <v>0</v>
      </c>
      <c r="Y242" s="20">
        <f t="shared" si="19"/>
        <v>0</v>
      </c>
      <c r="Z242" s="20">
        <f t="shared" si="19"/>
        <v>0</v>
      </c>
      <c r="AA242" s="20">
        <f t="shared" si="19"/>
        <v>0</v>
      </c>
      <c r="AB242" s="20">
        <f t="shared" si="19"/>
        <v>0</v>
      </c>
      <c r="AC242" s="20">
        <f t="shared" si="19"/>
        <v>0</v>
      </c>
      <c r="AD242" s="20">
        <f t="shared" si="19"/>
        <v>0</v>
      </c>
      <c r="AE242" s="20">
        <f t="shared" si="19"/>
        <v>0</v>
      </c>
      <c r="AF242" s="20">
        <f t="shared" si="19"/>
        <v>0</v>
      </c>
      <c r="AG242" s="20">
        <f t="shared" si="19"/>
        <v>0</v>
      </c>
      <c r="AH242" s="20">
        <f t="shared" si="19"/>
        <v>0</v>
      </c>
      <c r="AI242" s="20">
        <f t="shared" si="19"/>
        <v>0</v>
      </c>
      <c r="AJ242" s="20">
        <f t="shared" si="19"/>
        <v>0</v>
      </c>
      <c r="AK242" s="20">
        <f t="shared" si="19"/>
        <v>0</v>
      </c>
      <c r="AL242" s="20">
        <f t="shared" si="19"/>
        <v>0</v>
      </c>
      <c r="AM242" s="20">
        <f t="shared" si="19"/>
        <v>0</v>
      </c>
      <c r="AN242" s="20">
        <f t="shared" si="19"/>
        <v>0</v>
      </c>
      <c r="AO242" s="20">
        <f t="shared" si="19"/>
        <v>0</v>
      </c>
      <c r="AP242" s="20">
        <f t="shared" si="19"/>
        <v>0</v>
      </c>
      <c r="AQ242" s="20">
        <f t="shared" si="19"/>
        <v>0</v>
      </c>
      <c r="AR242" s="20">
        <f t="shared" si="19"/>
        <v>0</v>
      </c>
      <c r="AS242" s="20">
        <f t="shared" si="19"/>
        <v>0</v>
      </c>
      <c r="AT242" s="20">
        <f t="shared" si="19"/>
        <v>0</v>
      </c>
      <c r="AU242" s="20">
        <f t="shared" si="19"/>
        <v>0</v>
      </c>
      <c r="AV242" s="20">
        <f t="shared" si="19"/>
        <v>0</v>
      </c>
      <c r="AW242" s="20">
        <f t="shared" si="19"/>
        <v>0</v>
      </c>
      <c r="AX242" s="20">
        <f t="shared" si="19"/>
        <v>0</v>
      </c>
      <c r="AY242" s="20">
        <f t="shared" si="19"/>
        <v>0</v>
      </c>
      <c r="AZ242" s="20">
        <f t="shared" si="19"/>
        <v>0</v>
      </c>
      <c r="BA242" s="20">
        <f t="shared" si="19"/>
        <v>0</v>
      </c>
      <c r="BB242" s="20">
        <f t="shared" si="19"/>
        <v>0</v>
      </c>
      <c r="BC242" s="20">
        <f t="shared" si="19"/>
        <v>0</v>
      </c>
      <c r="BD242" s="20">
        <f t="shared" si="19"/>
        <v>0</v>
      </c>
      <c r="BE242" s="20">
        <f t="shared" si="19"/>
        <v>0</v>
      </c>
      <c r="BF242" s="20">
        <f t="shared" si="19"/>
        <v>0</v>
      </c>
      <c r="BG242" s="20">
        <f t="shared" si="19"/>
        <v>0</v>
      </c>
      <c r="BH242" s="20">
        <f t="shared" si="19"/>
        <v>0</v>
      </c>
      <c r="BI242" s="20">
        <f t="shared" si="19"/>
        <v>0</v>
      </c>
      <c r="BJ242" s="20">
        <f t="shared" si="19"/>
        <v>0</v>
      </c>
      <c r="BK242" s="32">
        <f>SUM(BK241)</f>
        <v>2417.534422710183</v>
      </c>
      <c r="BL242" s="16"/>
      <c r="BM242" s="50"/>
    </row>
    <row r="243" spans="1:65" s="12" customFormat="1" ht="15">
      <c r="A243" s="5" t="s">
        <v>12</v>
      </c>
      <c r="B243" s="6" t="s">
        <v>46</v>
      </c>
      <c r="C243" s="52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4"/>
      <c r="BL243" s="16"/>
      <c r="BM243" s="50"/>
    </row>
    <row r="244" spans="1:65" s="12" customFormat="1" ht="15">
      <c r="A244" s="5"/>
      <c r="B244" s="8" t="s">
        <v>277</v>
      </c>
      <c r="C244" s="11">
        <v>0</v>
      </c>
      <c r="D244" s="9">
        <v>25.016421748159182</v>
      </c>
      <c r="E244" s="9">
        <v>0</v>
      </c>
      <c r="F244" s="9">
        <v>0</v>
      </c>
      <c r="G244" s="10">
        <v>0</v>
      </c>
      <c r="H244" s="11">
        <v>0.2658</v>
      </c>
      <c r="I244" s="9">
        <v>5.36609524186146</v>
      </c>
      <c r="J244" s="9">
        <v>0</v>
      </c>
      <c r="K244" s="9">
        <v>0</v>
      </c>
      <c r="L244" s="10">
        <v>0.194</v>
      </c>
      <c r="M244" s="11">
        <v>0</v>
      </c>
      <c r="N244" s="9">
        <v>0</v>
      </c>
      <c r="O244" s="9">
        <v>0</v>
      </c>
      <c r="P244" s="9">
        <v>0</v>
      </c>
      <c r="Q244" s="10">
        <v>0</v>
      </c>
      <c r="R244" s="11">
        <v>0.0772</v>
      </c>
      <c r="S244" s="9">
        <v>0.3055</v>
      </c>
      <c r="T244" s="9">
        <v>0</v>
      </c>
      <c r="U244" s="9">
        <v>0</v>
      </c>
      <c r="V244" s="10">
        <v>0</v>
      </c>
      <c r="W244" s="11">
        <v>0</v>
      </c>
      <c r="X244" s="9">
        <v>0</v>
      </c>
      <c r="Y244" s="9">
        <v>0</v>
      </c>
      <c r="Z244" s="9">
        <v>0</v>
      </c>
      <c r="AA244" s="10">
        <v>0</v>
      </c>
      <c r="AB244" s="11">
        <v>0</v>
      </c>
      <c r="AC244" s="9">
        <v>0</v>
      </c>
      <c r="AD244" s="9">
        <v>0</v>
      </c>
      <c r="AE244" s="9">
        <v>0</v>
      </c>
      <c r="AF244" s="10">
        <v>0</v>
      </c>
      <c r="AG244" s="11">
        <v>0</v>
      </c>
      <c r="AH244" s="9">
        <v>0</v>
      </c>
      <c r="AI244" s="9">
        <v>0</v>
      </c>
      <c r="AJ244" s="9">
        <v>0</v>
      </c>
      <c r="AK244" s="10">
        <v>0</v>
      </c>
      <c r="AL244" s="11">
        <v>0</v>
      </c>
      <c r="AM244" s="9">
        <v>0</v>
      </c>
      <c r="AN244" s="9">
        <v>0</v>
      </c>
      <c r="AO244" s="9">
        <v>0</v>
      </c>
      <c r="AP244" s="10">
        <v>0</v>
      </c>
      <c r="AQ244" s="11">
        <v>0</v>
      </c>
      <c r="AR244" s="9">
        <v>0</v>
      </c>
      <c r="AS244" s="9">
        <v>0</v>
      </c>
      <c r="AT244" s="9">
        <v>0</v>
      </c>
      <c r="AU244" s="10">
        <v>0</v>
      </c>
      <c r="AV244" s="11">
        <v>0</v>
      </c>
      <c r="AW244" s="9">
        <v>0</v>
      </c>
      <c r="AX244" s="9">
        <v>0</v>
      </c>
      <c r="AY244" s="9">
        <v>0</v>
      </c>
      <c r="AZ244" s="10">
        <v>0</v>
      </c>
      <c r="BA244" s="11">
        <v>0</v>
      </c>
      <c r="BB244" s="9">
        <v>0</v>
      </c>
      <c r="BC244" s="9">
        <v>0</v>
      </c>
      <c r="BD244" s="9">
        <v>0</v>
      </c>
      <c r="BE244" s="10">
        <v>0</v>
      </c>
      <c r="BF244" s="11">
        <v>0</v>
      </c>
      <c r="BG244" s="9">
        <v>0</v>
      </c>
      <c r="BH244" s="9">
        <v>0</v>
      </c>
      <c r="BI244" s="9">
        <v>0</v>
      </c>
      <c r="BJ244" s="10">
        <v>0</v>
      </c>
      <c r="BK244" s="17">
        <f aca="true" t="shared" si="20" ref="BK244:BK258">SUM(C244:BJ244)</f>
        <v>31.225016990020638</v>
      </c>
      <c r="BL244" s="25"/>
      <c r="BM244" s="50"/>
    </row>
    <row r="245" spans="1:65" s="12" customFormat="1" ht="15">
      <c r="A245" s="5"/>
      <c r="B245" s="8" t="s">
        <v>278</v>
      </c>
      <c r="C245" s="11">
        <v>0</v>
      </c>
      <c r="D245" s="9">
        <v>2.8202157120638236</v>
      </c>
      <c r="E245" s="9">
        <v>0</v>
      </c>
      <c r="F245" s="9">
        <v>0</v>
      </c>
      <c r="G245" s="10">
        <v>0</v>
      </c>
      <c r="H245" s="11">
        <v>1.4991</v>
      </c>
      <c r="I245" s="9">
        <v>0.7085691866645649</v>
      </c>
      <c r="J245" s="9">
        <v>0</v>
      </c>
      <c r="K245" s="9">
        <v>0</v>
      </c>
      <c r="L245" s="10">
        <v>0.0518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1.4074999999999998</v>
      </c>
      <c r="S245" s="9">
        <v>0.9418</v>
      </c>
      <c r="T245" s="9">
        <v>0</v>
      </c>
      <c r="U245" s="9">
        <v>0</v>
      </c>
      <c r="V245" s="10">
        <v>0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0</v>
      </c>
      <c r="AC245" s="9">
        <v>0</v>
      </c>
      <c r="AD245" s="9">
        <v>0</v>
      </c>
      <c r="AE245" s="9">
        <v>0</v>
      </c>
      <c r="AF245" s="10">
        <v>0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0</v>
      </c>
      <c r="AM245" s="9">
        <v>0</v>
      </c>
      <c r="AN245" s="9">
        <v>0</v>
      </c>
      <c r="AO245" s="9">
        <v>0</v>
      </c>
      <c r="AP245" s="10">
        <v>0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0</v>
      </c>
      <c r="AW245" s="9">
        <v>0</v>
      </c>
      <c r="AX245" s="9">
        <v>0</v>
      </c>
      <c r="AY245" s="9">
        <v>0</v>
      </c>
      <c r="AZ245" s="10">
        <v>0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0</v>
      </c>
      <c r="BG245" s="9">
        <v>0</v>
      </c>
      <c r="BH245" s="9">
        <v>0</v>
      </c>
      <c r="BI245" s="9">
        <v>0</v>
      </c>
      <c r="BJ245" s="10">
        <v>0</v>
      </c>
      <c r="BK245" s="17">
        <f t="shared" si="20"/>
        <v>7.4289848987283875</v>
      </c>
      <c r="BL245" s="25"/>
      <c r="BM245" s="57"/>
    </row>
    <row r="246" spans="1:65" s="12" customFormat="1" ht="15">
      <c r="A246" s="5"/>
      <c r="B246" s="8" t="s">
        <v>279</v>
      </c>
      <c r="C246" s="11">
        <v>0</v>
      </c>
      <c r="D246" s="9">
        <v>11.136512526336281</v>
      </c>
      <c r="E246" s="9">
        <v>0</v>
      </c>
      <c r="F246" s="9">
        <v>0</v>
      </c>
      <c r="G246" s="10">
        <v>0</v>
      </c>
      <c r="H246" s="11">
        <v>1.1034</v>
      </c>
      <c r="I246" s="9">
        <v>0.10246626005403711</v>
      </c>
      <c r="J246" s="9">
        <v>0.0025</v>
      </c>
      <c r="K246" s="9">
        <v>0</v>
      </c>
      <c r="L246" s="10">
        <v>0.4897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0.3881</v>
      </c>
      <c r="S246" s="9">
        <v>0.18639999999999998</v>
      </c>
      <c r="T246" s="9">
        <v>0</v>
      </c>
      <c r="U246" s="9">
        <v>0</v>
      </c>
      <c r="V246" s="10">
        <v>0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0</v>
      </c>
      <c r="AC246" s="9">
        <v>0</v>
      </c>
      <c r="AD246" s="9">
        <v>0</v>
      </c>
      <c r="AE246" s="9">
        <v>0</v>
      </c>
      <c r="AF246" s="10">
        <v>0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0</v>
      </c>
      <c r="AM246" s="9">
        <v>0</v>
      </c>
      <c r="AN246" s="9">
        <v>0</v>
      </c>
      <c r="AO246" s="9">
        <v>0</v>
      </c>
      <c r="AP246" s="10">
        <v>0</v>
      </c>
      <c r="AQ246" s="11">
        <v>0</v>
      </c>
      <c r="AR246" s="9">
        <v>0</v>
      </c>
      <c r="AS246" s="9">
        <v>0</v>
      </c>
      <c r="AT246" s="9">
        <v>0</v>
      </c>
      <c r="AU246" s="10">
        <v>0</v>
      </c>
      <c r="AV246" s="11">
        <v>0</v>
      </c>
      <c r="AW246" s="9">
        <v>0</v>
      </c>
      <c r="AX246" s="9">
        <v>0</v>
      </c>
      <c r="AY246" s="9">
        <v>0</v>
      </c>
      <c r="AZ246" s="10">
        <v>0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0</v>
      </c>
      <c r="BG246" s="9">
        <v>0</v>
      </c>
      <c r="BH246" s="9">
        <v>0</v>
      </c>
      <c r="BI246" s="9">
        <v>0</v>
      </c>
      <c r="BJ246" s="10">
        <v>0</v>
      </c>
      <c r="BK246" s="17">
        <f t="shared" si="20"/>
        <v>13.409078786390317</v>
      </c>
      <c r="BL246" s="25"/>
      <c r="BM246" s="50"/>
    </row>
    <row r="247" spans="1:65" s="12" customFormat="1" ht="15">
      <c r="A247" s="5"/>
      <c r="B247" s="8" t="s">
        <v>280</v>
      </c>
      <c r="C247" s="11">
        <v>0</v>
      </c>
      <c r="D247" s="9">
        <v>15.61862305943744</v>
      </c>
      <c r="E247" s="9">
        <v>0</v>
      </c>
      <c r="F247" s="9">
        <v>0</v>
      </c>
      <c r="G247" s="10">
        <v>0</v>
      </c>
      <c r="H247" s="11">
        <v>0.6975</v>
      </c>
      <c r="I247" s="9">
        <v>0.28050794401803575</v>
      </c>
      <c r="J247" s="9">
        <v>0</v>
      </c>
      <c r="K247" s="9">
        <v>0</v>
      </c>
      <c r="L247" s="10">
        <v>0.2479</v>
      </c>
      <c r="M247" s="11">
        <v>0</v>
      </c>
      <c r="N247" s="9">
        <v>0</v>
      </c>
      <c r="O247" s="9">
        <v>0</v>
      </c>
      <c r="P247" s="9">
        <v>0</v>
      </c>
      <c r="Q247" s="10">
        <v>0</v>
      </c>
      <c r="R247" s="11">
        <v>0.2606</v>
      </c>
      <c r="S247" s="9">
        <v>0.052</v>
      </c>
      <c r="T247" s="9">
        <v>0</v>
      </c>
      <c r="U247" s="9">
        <v>0</v>
      </c>
      <c r="V247" s="10">
        <v>0.21739999999999998</v>
      </c>
      <c r="W247" s="11">
        <v>0</v>
      </c>
      <c r="X247" s="9">
        <v>0</v>
      </c>
      <c r="Y247" s="9">
        <v>0</v>
      </c>
      <c r="Z247" s="9">
        <v>0</v>
      </c>
      <c r="AA247" s="10">
        <v>0</v>
      </c>
      <c r="AB247" s="11">
        <v>0</v>
      </c>
      <c r="AC247" s="9">
        <v>0</v>
      </c>
      <c r="AD247" s="9">
        <v>0</v>
      </c>
      <c r="AE247" s="9">
        <v>0</v>
      </c>
      <c r="AF247" s="10">
        <v>0</v>
      </c>
      <c r="AG247" s="11">
        <v>0</v>
      </c>
      <c r="AH247" s="9">
        <v>0</v>
      </c>
      <c r="AI247" s="9">
        <v>0</v>
      </c>
      <c r="AJ247" s="9">
        <v>0</v>
      </c>
      <c r="AK247" s="10">
        <v>0</v>
      </c>
      <c r="AL247" s="11">
        <v>0</v>
      </c>
      <c r="AM247" s="9">
        <v>0</v>
      </c>
      <c r="AN247" s="9">
        <v>0</v>
      </c>
      <c r="AO247" s="9">
        <v>0</v>
      </c>
      <c r="AP247" s="10">
        <v>0</v>
      </c>
      <c r="AQ247" s="11">
        <v>0</v>
      </c>
      <c r="AR247" s="9">
        <v>0</v>
      </c>
      <c r="AS247" s="9">
        <v>0</v>
      </c>
      <c r="AT247" s="9">
        <v>0</v>
      </c>
      <c r="AU247" s="10">
        <v>0</v>
      </c>
      <c r="AV247" s="11">
        <v>0</v>
      </c>
      <c r="AW247" s="9">
        <v>0</v>
      </c>
      <c r="AX247" s="9">
        <v>0</v>
      </c>
      <c r="AY247" s="9">
        <v>0</v>
      </c>
      <c r="AZ247" s="10">
        <v>0</v>
      </c>
      <c r="BA247" s="11">
        <v>0</v>
      </c>
      <c r="BB247" s="9">
        <v>0</v>
      </c>
      <c r="BC247" s="9">
        <v>0</v>
      </c>
      <c r="BD247" s="9">
        <v>0</v>
      </c>
      <c r="BE247" s="10">
        <v>0</v>
      </c>
      <c r="BF247" s="11">
        <v>0</v>
      </c>
      <c r="BG247" s="9">
        <v>0</v>
      </c>
      <c r="BH247" s="9">
        <v>0</v>
      </c>
      <c r="BI247" s="9">
        <v>0</v>
      </c>
      <c r="BJ247" s="10">
        <v>0</v>
      </c>
      <c r="BK247" s="17">
        <f t="shared" si="20"/>
        <v>17.37453100345548</v>
      </c>
      <c r="BL247" s="25"/>
      <c r="BM247" s="50"/>
    </row>
    <row r="248" spans="1:65" s="12" customFormat="1" ht="15">
      <c r="A248" s="5"/>
      <c r="B248" s="8" t="s">
        <v>281</v>
      </c>
      <c r="C248" s="11">
        <v>0</v>
      </c>
      <c r="D248" s="9">
        <v>16.649450130917305</v>
      </c>
      <c r="E248" s="9">
        <v>0</v>
      </c>
      <c r="F248" s="9">
        <v>0</v>
      </c>
      <c r="G248" s="10">
        <v>0</v>
      </c>
      <c r="H248" s="11">
        <v>0.18330000000000002</v>
      </c>
      <c r="I248" s="9">
        <v>0.14347797235817517</v>
      </c>
      <c r="J248" s="9">
        <v>0</v>
      </c>
      <c r="K248" s="9">
        <v>0</v>
      </c>
      <c r="L248" s="10">
        <v>0.24869999999999998</v>
      </c>
      <c r="M248" s="11">
        <v>0</v>
      </c>
      <c r="N248" s="9">
        <v>0</v>
      </c>
      <c r="O248" s="9">
        <v>0</v>
      </c>
      <c r="P248" s="9">
        <v>0</v>
      </c>
      <c r="Q248" s="10">
        <v>0</v>
      </c>
      <c r="R248" s="11">
        <v>0.04840000000000001</v>
      </c>
      <c r="S248" s="9">
        <v>0.3348</v>
      </c>
      <c r="T248" s="9">
        <v>0</v>
      </c>
      <c r="U248" s="9">
        <v>0</v>
      </c>
      <c r="V248" s="10">
        <v>0</v>
      </c>
      <c r="W248" s="11">
        <v>0</v>
      </c>
      <c r="X248" s="9">
        <v>0</v>
      </c>
      <c r="Y248" s="9">
        <v>0</v>
      </c>
      <c r="Z248" s="9">
        <v>0</v>
      </c>
      <c r="AA248" s="10">
        <v>0</v>
      </c>
      <c r="AB248" s="11">
        <v>0</v>
      </c>
      <c r="AC248" s="9">
        <v>0</v>
      </c>
      <c r="AD248" s="9">
        <v>0</v>
      </c>
      <c r="AE248" s="9">
        <v>0</v>
      </c>
      <c r="AF248" s="10">
        <v>0</v>
      </c>
      <c r="AG248" s="11">
        <v>0</v>
      </c>
      <c r="AH248" s="9">
        <v>0</v>
      </c>
      <c r="AI248" s="9">
        <v>0</v>
      </c>
      <c r="AJ248" s="9">
        <v>0</v>
      </c>
      <c r="AK248" s="10">
        <v>0</v>
      </c>
      <c r="AL248" s="11">
        <v>0</v>
      </c>
      <c r="AM248" s="9">
        <v>0</v>
      </c>
      <c r="AN248" s="9">
        <v>0</v>
      </c>
      <c r="AO248" s="9">
        <v>0</v>
      </c>
      <c r="AP248" s="10">
        <v>0</v>
      </c>
      <c r="AQ248" s="11">
        <v>0</v>
      </c>
      <c r="AR248" s="9">
        <v>0</v>
      </c>
      <c r="AS248" s="9">
        <v>0</v>
      </c>
      <c r="AT248" s="9">
        <v>0</v>
      </c>
      <c r="AU248" s="10">
        <v>0</v>
      </c>
      <c r="AV248" s="11">
        <v>0</v>
      </c>
      <c r="AW248" s="9">
        <v>0</v>
      </c>
      <c r="AX248" s="9">
        <v>0</v>
      </c>
      <c r="AY248" s="9">
        <v>0</v>
      </c>
      <c r="AZ248" s="10">
        <v>0</v>
      </c>
      <c r="BA248" s="11">
        <v>0</v>
      </c>
      <c r="BB248" s="9">
        <v>0</v>
      </c>
      <c r="BC248" s="9">
        <v>0</v>
      </c>
      <c r="BD248" s="9">
        <v>0</v>
      </c>
      <c r="BE248" s="10">
        <v>0</v>
      </c>
      <c r="BF248" s="11">
        <v>0</v>
      </c>
      <c r="BG248" s="9">
        <v>0</v>
      </c>
      <c r="BH248" s="9">
        <v>0</v>
      </c>
      <c r="BI248" s="9">
        <v>0</v>
      </c>
      <c r="BJ248" s="10">
        <v>0</v>
      </c>
      <c r="BK248" s="17">
        <f t="shared" si="20"/>
        <v>17.608128103275483</v>
      </c>
      <c r="BL248" s="25"/>
      <c r="BM248" s="50"/>
    </row>
    <row r="249" spans="1:65" s="12" customFormat="1" ht="15">
      <c r="A249" s="5"/>
      <c r="B249" s="8" t="s">
        <v>282</v>
      </c>
      <c r="C249" s="11">
        <v>0</v>
      </c>
      <c r="D249" s="9">
        <v>18.49924523772978</v>
      </c>
      <c r="E249" s="9">
        <v>0</v>
      </c>
      <c r="F249" s="9">
        <v>0</v>
      </c>
      <c r="G249" s="10">
        <v>0</v>
      </c>
      <c r="H249" s="11">
        <v>0.19820000000000004</v>
      </c>
      <c r="I249" s="9">
        <v>0.7066519641424724</v>
      </c>
      <c r="J249" s="9">
        <v>0</v>
      </c>
      <c r="K249" s="9">
        <v>0</v>
      </c>
      <c r="L249" s="10">
        <v>1.0185</v>
      </c>
      <c r="M249" s="11">
        <v>0</v>
      </c>
      <c r="N249" s="9">
        <v>0</v>
      </c>
      <c r="O249" s="9">
        <v>0</v>
      </c>
      <c r="P249" s="9">
        <v>0</v>
      </c>
      <c r="Q249" s="10">
        <v>0</v>
      </c>
      <c r="R249" s="11">
        <v>0.0634</v>
      </c>
      <c r="S249" s="9">
        <v>0</v>
      </c>
      <c r="T249" s="9">
        <v>0.0831</v>
      </c>
      <c r="U249" s="9">
        <v>0</v>
      </c>
      <c r="V249" s="10">
        <v>0</v>
      </c>
      <c r="W249" s="11">
        <v>0</v>
      </c>
      <c r="X249" s="9">
        <v>0</v>
      </c>
      <c r="Y249" s="9">
        <v>0</v>
      </c>
      <c r="Z249" s="9">
        <v>0</v>
      </c>
      <c r="AA249" s="10">
        <v>0</v>
      </c>
      <c r="AB249" s="11">
        <v>0</v>
      </c>
      <c r="AC249" s="9">
        <v>0</v>
      </c>
      <c r="AD249" s="9">
        <v>0</v>
      </c>
      <c r="AE249" s="9">
        <v>0</v>
      </c>
      <c r="AF249" s="10">
        <v>0</v>
      </c>
      <c r="AG249" s="11">
        <v>0</v>
      </c>
      <c r="AH249" s="9">
        <v>0</v>
      </c>
      <c r="AI249" s="9">
        <v>0</v>
      </c>
      <c r="AJ249" s="9">
        <v>0</v>
      </c>
      <c r="AK249" s="10">
        <v>0</v>
      </c>
      <c r="AL249" s="11">
        <v>0</v>
      </c>
      <c r="AM249" s="9">
        <v>0</v>
      </c>
      <c r="AN249" s="9">
        <v>0</v>
      </c>
      <c r="AO249" s="9">
        <v>0</v>
      </c>
      <c r="AP249" s="10">
        <v>0</v>
      </c>
      <c r="AQ249" s="11">
        <v>0</v>
      </c>
      <c r="AR249" s="9">
        <v>0</v>
      </c>
      <c r="AS249" s="9">
        <v>0</v>
      </c>
      <c r="AT249" s="9">
        <v>0</v>
      </c>
      <c r="AU249" s="10">
        <v>0</v>
      </c>
      <c r="AV249" s="11">
        <v>0</v>
      </c>
      <c r="AW249" s="9">
        <v>0</v>
      </c>
      <c r="AX249" s="9">
        <v>0</v>
      </c>
      <c r="AY249" s="9">
        <v>0</v>
      </c>
      <c r="AZ249" s="10">
        <v>0</v>
      </c>
      <c r="BA249" s="11">
        <v>0</v>
      </c>
      <c r="BB249" s="9">
        <v>0</v>
      </c>
      <c r="BC249" s="9">
        <v>0</v>
      </c>
      <c r="BD249" s="9">
        <v>0</v>
      </c>
      <c r="BE249" s="10">
        <v>0</v>
      </c>
      <c r="BF249" s="11">
        <v>0</v>
      </c>
      <c r="BG249" s="9">
        <v>0</v>
      </c>
      <c r="BH249" s="9">
        <v>0</v>
      </c>
      <c r="BI249" s="9">
        <v>0</v>
      </c>
      <c r="BJ249" s="10">
        <v>0</v>
      </c>
      <c r="BK249" s="17">
        <f t="shared" si="20"/>
        <v>20.569097201872257</v>
      </c>
      <c r="BL249" s="25"/>
      <c r="BM249" s="57"/>
    </row>
    <row r="250" spans="1:65" s="12" customFormat="1" ht="15">
      <c r="A250" s="5"/>
      <c r="B250" s="8" t="s">
        <v>283</v>
      </c>
      <c r="C250" s="11">
        <v>0</v>
      </c>
      <c r="D250" s="9">
        <v>2.7116633941964157</v>
      </c>
      <c r="E250" s="9">
        <v>0</v>
      </c>
      <c r="F250" s="9">
        <v>0</v>
      </c>
      <c r="G250" s="10">
        <v>0</v>
      </c>
      <c r="H250" s="11">
        <v>26.2688</v>
      </c>
      <c r="I250" s="9">
        <v>2160.9866379391033</v>
      </c>
      <c r="J250" s="9">
        <v>31.187</v>
      </c>
      <c r="K250" s="9">
        <v>0</v>
      </c>
      <c r="L250" s="10">
        <v>46.425599999999996</v>
      </c>
      <c r="M250" s="11">
        <v>0</v>
      </c>
      <c r="N250" s="9">
        <v>0</v>
      </c>
      <c r="O250" s="9">
        <v>0</v>
      </c>
      <c r="P250" s="9">
        <v>0</v>
      </c>
      <c r="Q250" s="10">
        <v>0</v>
      </c>
      <c r="R250" s="11">
        <v>10.1528</v>
      </c>
      <c r="S250" s="9">
        <v>0.7858999999999999</v>
      </c>
      <c r="T250" s="9">
        <v>0</v>
      </c>
      <c r="U250" s="9">
        <v>0</v>
      </c>
      <c r="V250" s="10">
        <v>5.8032</v>
      </c>
      <c r="W250" s="11">
        <v>0</v>
      </c>
      <c r="X250" s="9">
        <v>0</v>
      </c>
      <c r="Y250" s="9">
        <v>0</v>
      </c>
      <c r="Z250" s="9">
        <v>0</v>
      </c>
      <c r="AA250" s="10">
        <v>0</v>
      </c>
      <c r="AB250" s="11">
        <v>0</v>
      </c>
      <c r="AC250" s="9">
        <v>0</v>
      </c>
      <c r="AD250" s="9">
        <v>0</v>
      </c>
      <c r="AE250" s="9">
        <v>0</v>
      </c>
      <c r="AF250" s="10">
        <v>0</v>
      </c>
      <c r="AG250" s="11">
        <v>0</v>
      </c>
      <c r="AH250" s="9">
        <v>0</v>
      </c>
      <c r="AI250" s="9">
        <v>0</v>
      </c>
      <c r="AJ250" s="9">
        <v>0</v>
      </c>
      <c r="AK250" s="10">
        <v>0</v>
      </c>
      <c r="AL250" s="11">
        <v>0</v>
      </c>
      <c r="AM250" s="9">
        <v>0</v>
      </c>
      <c r="AN250" s="9">
        <v>0</v>
      </c>
      <c r="AO250" s="9">
        <v>0</v>
      </c>
      <c r="AP250" s="10">
        <v>0</v>
      </c>
      <c r="AQ250" s="11">
        <v>0</v>
      </c>
      <c r="AR250" s="9">
        <v>0</v>
      </c>
      <c r="AS250" s="9">
        <v>0</v>
      </c>
      <c r="AT250" s="9">
        <v>0</v>
      </c>
      <c r="AU250" s="10">
        <v>0</v>
      </c>
      <c r="AV250" s="11">
        <v>0</v>
      </c>
      <c r="AW250" s="9">
        <v>0</v>
      </c>
      <c r="AX250" s="9">
        <v>0</v>
      </c>
      <c r="AY250" s="9">
        <v>0</v>
      </c>
      <c r="AZ250" s="10">
        <v>0</v>
      </c>
      <c r="BA250" s="11">
        <v>0</v>
      </c>
      <c r="BB250" s="9">
        <v>0</v>
      </c>
      <c r="BC250" s="9">
        <v>0</v>
      </c>
      <c r="BD250" s="9">
        <v>0</v>
      </c>
      <c r="BE250" s="10">
        <v>0</v>
      </c>
      <c r="BF250" s="11">
        <v>0</v>
      </c>
      <c r="BG250" s="9">
        <v>0</v>
      </c>
      <c r="BH250" s="9">
        <v>0</v>
      </c>
      <c r="BI250" s="9">
        <v>0</v>
      </c>
      <c r="BJ250" s="10">
        <v>0</v>
      </c>
      <c r="BK250" s="17">
        <f t="shared" si="20"/>
        <v>2284.321601333299</v>
      </c>
      <c r="BL250" s="25"/>
      <c r="BM250" s="57"/>
    </row>
    <row r="251" spans="1:65" s="12" customFormat="1" ht="15">
      <c r="A251" s="5"/>
      <c r="B251" s="8" t="s">
        <v>284</v>
      </c>
      <c r="C251" s="11">
        <v>0</v>
      </c>
      <c r="D251" s="9">
        <v>0.594238819511403</v>
      </c>
      <c r="E251" s="9">
        <v>0</v>
      </c>
      <c r="F251" s="9">
        <v>0</v>
      </c>
      <c r="G251" s="10">
        <v>0</v>
      </c>
      <c r="H251" s="11">
        <v>858.1326</v>
      </c>
      <c r="I251" s="9">
        <v>2764.0929979701104</v>
      </c>
      <c r="J251" s="9">
        <v>319.6462000000001</v>
      </c>
      <c r="K251" s="9">
        <v>220.16381580795195</v>
      </c>
      <c r="L251" s="10">
        <v>49.43280000000001</v>
      </c>
      <c r="M251" s="11">
        <v>0</v>
      </c>
      <c r="N251" s="9">
        <v>0</v>
      </c>
      <c r="O251" s="9">
        <v>0</v>
      </c>
      <c r="P251" s="9">
        <v>0</v>
      </c>
      <c r="Q251" s="10">
        <v>0</v>
      </c>
      <c r="R251" s="11">
        <v>357.6089</v>
      </c>
      <c r="S251" s="9">
        <v>173.83930000000004</v>
      </c>
      <c r="T251" s="9">
        <v>0.0656</v>
      </c>
      <c r="U251" s="9">
        <v>0</v>
      </c>
      <c r="V251" s="10">
        <v>18.8859</v>
      </c>
      <c r="W251" s="11">
        <v>0</v>
      </c>
      <c r="X251" s="9">
        <v>0</v>
      </c>
      <c r="Y251" s="9">
        <v>0</v>
      </c>
      <c r="Z251" s="9">
        <v>0</v>
      </c>
      <c r="AA251" s="10">
        <v>0</v>
      </c>
      <c r="AB251" s="11">
        <v>0</v>
      </c>
      <c r="AC251" s="9">
        <v>0</v>
      </c>
      <c r="AD251" s="9">
        <v>0</v>
      </c>
      <c r="AE251" s="9">
        <v>0</v>
      </c>
      <c r="AF251" s="10">
        <v>0</v>
      </c>
      <c r="AG251" s="11">
        <v>0</v>
      </c>
      <c r="AH251" s="9">
        <v>0</v>
      </c>
      <c r="AI251" s="9">
        <v>0</v>
      </c>
      <c r="AJ251" s="9">
        <v>0</v>
      </c>
      <c r="AK251" s="10">
        <v>0</v>
      </c>
      <c r="AL251" s="11">
        <v>0</v>
      </c>
      <c r="AM251" s="9">
        <v>0</v>
      </c>
      <c r="AN251" s="9">
        <v>0</v>
      </c>
      <c r="AO251" s="9">
        <v>0</v>
      </c>
      <c r="AP251" s="10">
        <v>0</v>
      </c>
      <c r="AQ251" s="11">
        <v>0</v>
      </c>
      <c r="AR251" s="9">
        <v>0</v>
      </c>
      <c r="AS251" s="9">
        <v>0</v>
      </c>
      <c r="AT251" s="9">
        <v>0</v>
      </c>
      <c r="AU251" s="10">
        <v>0</v>
      </c>
      <c r="AV251" s="11">
        <v>0</v>
      </c>
      <c r="AW251" s="9">
        <v>0</v>
      </c>
      <c r="AX251" s="9">
        <v>0</v>
      </c>
      <c r="AY251" s="9">
        <v>0</v>
      </c>
      <c r="AZ251" s="10">
        <v>0</v>
      </c>
      <c r="BA251" s="11">
        <v>0</v>
      </c>
      <c r="BB251" s="9">
        <v>0</v>
      </c>
      <c r="BC251" s="9">
        <v>0</v>
      </c>
      <c r="BD251" s="9">
        <v>0</v>
      </c>
      <c r="BE251" s="10">
        <v>0</v>
      </c>
      <c r="BF251" s="11">
        <v>0</v>
      </c>
      <c r="BG251" s="9">
        <v>0</v>
      </c>
      <c r="BH251" s="9">
        <v>0</v>
      </c>
      <c r="BI251" s="9">
        <v>0</v>
      </c>
      <c r="BJ251" s="10">
        <v>0</v>
      </c>
      <c r="BK251" s="17">
        <f t="shared" si="20"/>
        <v>4762.462352597574</v>
      </c>
      <c r="BL251" s="25"/>
      <c r="BM251" s="57"/>
    </row>
    <row r="252" spans="1:65" s="12" customFormat="1" ht="15">
      <c r="A252" s="5"/>
      <c r="B252" s="8" t="s">
        <v>285</v>
      </c>
      <c r="C252" s="11">
        <v>0</v>
      </c>
      <c r="D252" s="9">
        <v>0.09241417867760224</v>
      </c>
      <c r="E252" s="9">
        <v>0</v>
      </c>
      <c r="F252" s="9">
        <v>0</v>
      </c>
      <c r="G252" s="10">
        <v>0</v>
      </c>
      <c r="H252" s="11">
        <v>3.4105000000000003</v>
      </c>
      <c r="I252" s="9">
        <v>0.02473026881401108</v>
      </c>
      <c r="J252" s="9">
        <v>0</v>
      </c>
      <c r="K252" s="9">
        <v>0</v>
      </c>
      <c r="L252" s="10">
        <v>1.6854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1.0377</v>
      </c>
      <c r="S252" s="9">
        <v>0.003</v>
      </c>
      <c r="T252" s="9">
        <v>0</v>
      </c>
      <c r="U252" s="9">
        <v>0</v>
      </c>
      <c r="V252" s="10">
        <v>0.267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0</v>
      </c>
      <c r="AC252" s="9">
        <v>0</v>
      </c>
      <c r="AD252" s="9">
        <v>0</v>
      </c>
      <c r="AE252" s="9">
        <v>0</v>
      </c>
      <c r="AF252" s="10">
        <v>0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0</v>
      </c>
      <c r="AM252" s="9">
        <v>0</v>
      </c>
      <c r="AN252" s="9">
        <v>0</v>
      </c>
      <c r="AO252" s="9">
        <v>0</v>
      </c>
      <c r="AP252" s="10">
        <v>0</v>
      </c>
      <c r="AQ252" s="11">
        <v>0</v>
      </c>
      <c r="AR252" s="9">
        <v>0</v>
      </c>
      <c r="AS252" s="9">
        <v>0</v>
      </c>
      <c r="AT252" s="9">
        <v>0</v>
      </c>
      <c r="AU252" s="10">
        <v>0</v>
      </c>
      <c r="AV252" s="11">
        <v>0</v>
      </c>
      <c r="AW252" s="9">
        <v>0</v>
      </c>
      <c r="AX252" s="9">
        <v>0</v>
      </c>
      <c r="AY252" s="9">
        <v>0</v>
      </c>
      <c r="AZ252" s="10">
        <v>0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0</v>
      </c>
      <c r="BG252" s="9">
        <v>0</v>
      </c>
      <c r="BH252" s="9">
        <v>0</v>
      </c>
      <c r="BI252" s="9">
        <v>0</v>
      </c>
      <c r="BJ252" s="10">
        <v>0</v>
      </c>
      <c r="BK252" s="17">
        <f t="shared" si="20"/>
        <v>6.520744447491614</v>
      </c>
      <c r="BL252" s="25"/>
      <c r="BM252" s="57"/>
    </row>
    <row r="253" spans="1:65" s="12" customFormat="1" ht="15">
      <c r="A253" s="5"/>
      <c r="B253" s="8" t="s">
        <v>286</v>
      </c>
      <c r="C253" s="11">
        <v>0</v>
      </c>
      <c r="D253" s="9">
        <v>0.34199267742033646</v>
      </c>
      <c r="E253" s="9">
        <v>0</v>
      </c>
      <c r="F253" s="9">
        <v>0</v>
      </c>
      <c r="G253" s="10">
        <v>0</v>
      </c>
      <c r="H253" s="11">
        <v>7.058800000000001</v>
      </c>
      <c r="I253" s="9">
        <v>1.3415705512309546</v>
      </c>
      <c r="J253" s="9">
        <v>0.003</v>
      </c>
      <c r="K253" s="9">
        <v>0</v>
      </c>
      <c r="L253" s="10">
        <v>5.8371</v>
      </c>
      <c r="M253" s="11">
        <v>0</v>
      </c>
      <c r="N253" s="9">
        <v>0</v>
      </c>
      <c r="O253" s="9">
        <v>0</v>
      </c>
      <c r="P253" s="9">
        <v>0</v>
      </c>
      <c r="Q253" s="10">
        <v>0</v>
      </c>
      <c r="R253" s="11">
        <v>1.4978</v>
      </c>
      <c r="S253" s="9">
        <v>0.1033</v>
      </c>
      <c r="T253" s="9">
        <v>0</v>
      </c>
      <c r="U253" s="9">
        <v>0</v>
      </c>
      <c r="V253" s="10">
        <v>0.5631</v>
      </c>
      <c r="W253" s="11">
        <v>0</v>
      </c>
      <c r="X253" s="9">
        <v>0</v>
      </c>
      <c r="Y253" s="9">
        <v>0</v>
      </c>
      <c r="Z253" s="9">
        <v>0</v>
      </c>
      <c r="AA253" s="10">
        <v>0</v>
      </c>
      <c r="AB253" s="11">
        <v>0</v>
      </c>
      <c r="AC253" s="9">
        <v>0</v>
      </c>
      <c r="AD253" s="9">
        <v>0</v>
      </c>
      <c r="AE253" s="9">
        <v>0</v>
      </c>
      <c r="AF253" s="10">
        <v>0</v>
      </c>
      <c r="AG253" s="11">
        <v>0</v>
      </c>
      <c r="AH253" s="9">
        <v>0</v>
      </c>
      <c r="AI253" s="9">
        <v>0</v>
      </c>
      <c r="AJ253" s="9">
        <v>0</v>
      </c>
      <c r="AK253" s="10">
        <v>0</v>
      </c>
      <c r="AL253" s="11">
        <v>0</v>
      </c>
      <c r="AM253" s="9">
        <v>0</v>
      </c>
      <c r="AN253" s="9">
        <v>0</v>
      </c>
      <c r="AO253" s="9">
        <v>0</v>
      </c>
      <c r="AP253" s="10">
        <v>0</v>
      </c>
      <c r="AQ253" s="11">
        <v>0</v>
      </c>
      <c r="AR253" s="9">
        <v>0</v>
      </c>
      <c r="AS253" s="9">
        <v>0</v>
      </c>
      <c r="AT253" s="9">
        <v>0</v>
      </c>
      <c r="AU253" s="10">
        <v>0</v>
      </c>
      <c r="AV253" s="11">
        <v>0</v>
      </c>
      <c r="AW253" s="9">
        <v>0</v>
      </c>
      <c r="AX253" s="9">
        <v>0</v>
      </c>
      <c r="AY253" s="9">
        <v>0</v>
      </c>
      <c r="AZ253" s="10">
        <v>0</v>
      </c>
      <c r="BA253" s="11">
        <v>0</v>
      </c>
      <c r="BB253" s="9">
        <v>0</v>
      </c>
      <c r="BC253" s="9">
        <v>0</v>
      </c>
      <c r="BD253" s="9">
        <v>0</v>
      </c>
      <c r="BE253" s="10">
        <v>0</v>
      </c>
      <c r="BF253" s="11">
        <v>0</v>
      </c>
      <c r="BG253" s="9">
        <v>0</v>
      </c>
      <c r="BH253" s="9">
        <v>0</v>
      </c>
      <c r="BI253" s="9">
        <v>0</v>
      </c>
      <c r="BJ253" s="10">
        <v>0</v>
      </c>
      <c r="BK253" s="17">
        <f t="shared" si="20"/>
        <v>16.746663228651293</v>
      </c>
      <c r="BL253" s="25"/>
      <c r="BM253" s="57"/>
    </row>
    <row r="254" spans="1:65" s="12" customFormat="1" ht="15">
      <c r="A254" s="5"/>
      <c r="B254" s="8" t="s">
        <v>287</v>
      </c>
      <c r="C254" s="11">
        <v>0</v>
      </c>
      <c r="D254" s="9">
        <v>7.469562428994789</v>
      </c>
      <c r="E254" s="9">
        <v>0</v>
      </c>
      <c r="F254" s="9">
        <v>0</v>
      </c>
      <c r="G254" s="10">
        <v>0</v>
      </c>
      <c r="H254" s="11">
        <v>32.987100000000005</v>
      </c>
      <c r="I254" s="9">
        <v>154.25869130842443</v>
      </c>
      <c r="J254" s="9">
        <v>2.7411</v>
      </c>
      <c r="K254" s="9">
        <v>0</v>
      </c>
      <c r="L254" s="10">
        <v>76.31269999999999</v>
      </c>
      <c r="M254" s="11">
        <v>0</v>
      </c>
      <c r="N254" s="9">
        <v>0</v>
      </c>
      <c r="O254" s="9">
        <v>0</v>
      </c>
      <c r="P254" s="9">
        <v>0</v>
      </c>
      <c r="Q254" s="10">
        <v>0</v>
      </c>
      <c r="R254" s="11">
        <v>10.019100000000002</v>
      </c>
      <c r="S254" s="9">
        <v>0.1797</v>
      </c>
      <c r="T254" s="9">
        <v>0</v>
      </c>
      <c r="U254" s="9">
        <v>0</v>
      </c>
      <c r="V254" s="10">
        <v>11.3062</v>
      </c>
      <c r="W254" s="11">
        <v>0</v>
      </c>
      <c r="X254" s="9">
        <v>0</v>
      </c>
      <c r="Y254" s="9">
        <v>0</v>
      </c>
      <c r="Z254" s="9">
        <v>0</v>
      </c>
      <c r="AA254" s="10">
        <v>0</v>
      </c>
      <c r="AB254" s="11">
        <v>0</v>
      </c>
      <c r="AC254" s="9">
        <v>0</v>
      </c>
      <c r="AD254" s="9">
        <v>0</v>
      </c>
      <c r="AE254" s="9">
        <v>0</v>
      </c>
      <c r="AF254" s="10">
        <v>0</v>
      </c>
      <c r="AG254" s="11">
        <v>0</v>
      </c>
      <c r="AH254" s="9">
        <v>0</v>
      </c>
      <c r="AI254" s="9">
        <v>0</v>
      </c>
      <c r="AJ254" s="9">
        <v>0</v>
      </c>
      <c r="AK254" s="10">
        <v>0</v>
      </c>
      <c r="AL254" s="11">
        <v>0</v>
      </c>
      <c r="AM254" s="9">
        <v>0</v>
      </c>
      <c r="AN254" s="9">
        <v>0</v>
      </c>
      <c r="AO254" s="9">
        <v>0</v>
      </c>
      <c r="AP254" s="10">
        <v>0</v>
      </c>
      <c r="AQ254" s="11">
        <v>0</v>
      </c>
      <c r="AR254" s="9">
        <v>0</v>
      </c>
      <c r="AS254" s="9">
        <v>0</v>
      </c>
      <c r="AT254" s="9">
        <v>0</v>
      </c>
      <c r="AU254" s="10">
        <v>0</v>
      </c>
      <c r="AV254" s="11">
        <v>0</v>
      </c>
      <c r="AW254" s="9">
        <v>0</v>
      </c>
      <c r="AX254" s="9">
        <v>0</v>
      </c>
      <c r="AY254" s="9">
        <v>0</v>
      </c>
      <c r="AZ254" s="10">
        <v>0</v>
      </c>
      <c r="BA254" s="11">
        <v>0</v>
      </c>
      <c r="BB254" s="9">
        <v>0</v>
      </c>
      <c r="BC254" s="9">
        <v>0</v>
      </c>
      <c r="BD254" s="9">
        <v>0</v>
      </c>
      <c r="BE254" s="10">
        <v>0</v>
      </c>
      <c r="BF254" s="11">
        <v>0</v>
      </c>
      <c r="BG254" s="9">
        <v>0</v>
      </c>
      <c r="BH254" s="9">
        <v>0</v>
      </c>
      <c r="BI254" s="9">
        <v>0</v>
      </c>
      <c r="BJ254" s="10">
        <v>0</v>
      </c>
      <c r="BK254" s="17">
        <f t="shared" si="20"/>
        <v>295.2741537374192</v>
      </c>
      <c r="BL254" s="25"/>
      <c r="BM254" s="57"/>
    </row>
    <row r="255" spans="1:65" s="12" customFormat="1" ht="15">
      <c r="A255" s="5"/>
      <c r="B255" s="8" t="s">
        <v>288</v>
      </c>
      <c r="C255" s="11">
        <v>0</v>
      </c>
      <c r="D255" s="9">
        <v>0.6505936277859753</v>
      </c>
      <c r="E255" s="9">
        <v>0</v>
      </c>
      <c r="F255" s="9">
        <v>0</v>
      </c>
      <c r="G255" s="10">
        <v>0</v>
      </c>
      <c r="H255" s="11">
        <v>162.43570000000003</v>
      </c>
      <c r="I255" s="9">
        <v>552.8469020453101</v>
      </c>
      <c r="J255" s="9">
        <v>15.7414</v>
      </c>
      <c r="K255" s="9">
        <v>0</v>
      </c>
      <c r="L255" s="10">
        <v>971.9484</v>
      </c>
      <c r="M255" s="11">
        <v>0</v>
      </c>
      <c r="N255" s="9">
        <v>0</v>
      </c>
      <c r="O255" s="9">
        <v>0</v>
      </c>
      <c r="P255" s="9">
        <v>0</v>
      </c>
      <c r="Q255" s="10">
        <v>0</v>
      </c>
      <c r="R255" s="11">
        <v>66.11739999999999</v>
      </c>
      <c r="S255" s="9">
        <v>13.479700000000001</v>
      </c>
      <c r="T255" s="9">
        <v>0</v>
      </c>
      <c r="U255" s="9">
        <v>0</v>
      </c>
      <c r="V255" s="10">
        <v>182.497</v>
      </c>
      <c r="W255" s="11">
        <v>0</v>
      </c>
      <c r="X255" s="9">
        <v>0</v>
      </c>
      <c r="Y255" s="9">
        <v>0</v>
      </c>
      <c r="Z255" s="9">
        <v>0</v>
      </c>
      <c r="AA255" s="10">
        <v>0</v>
      </c>
      <c r="AB255" s="11">
        <v>0</v>
      </c>
      <c r="AC255" s="9">
        <v>0</v>
      </c>
      <c r="AD255" s="9">
        <v>0</v>
      </c>
      <c r="AE255" s="9">
        <v>0</v>
      </c>
      <c r="AF255" s="10">
        <v>0</v>
      </c>
      <c r="AG255" s="11">
        <v>0</v>
      </c>
      <c r="AH255" s="9">
        <v>0</v>
      </c>
      <c r="AI255" s="9">
        <v>0</v>
      </c>
      <c r="AJ255" s="9">
        <v>0</v>
      </c>
      <c r="AK255" s="10">
        <v>0</v>
      </c>
      <c r="AL255" s="11">
        <v>0</v>
      </c>
      <c r="AM255" s="9">
        <v>0</v>
      </c>
      <c r="AN255" s="9">
        <v>0</v>
      </c>
      <c r="AO255" s="9">
        <v>0</v>
      </c>
      <c r="AP255" s="10">
        <v>0</v>
      </c>
      <c r="AQ255" s="11">
        <v>0</v>
      </c>
      <c r="AR255" s="9">
        <v>0</v>
      </c>
      <c r="AS255" s="9">
        <v>0</v>
      </c>
      <c r="AT255" s="9">
        <v>0</v>
      </c>
      <c r="AU255" s="10">
        <v>0</v>
      </c>
      <c r="AV255" s="11">
        <v>0</v>
      </c>
      <c r="AW255" s="9">
        <v>0</v>
      </c>
      <c r="AX255" s="9">
        <v>0</v>
      </c>
      <c r="AY255" s="9">
        <v>0</v>
      </c>
      <c r="AZ255" s="10">
        <v>0</v>
      </c>
      <c r="BA255" s="11">
        <v>0</v>
      </c>
      <c r="BB255" s="9">
        <v>0</v>
      </c>
      <c r="BC255" s="9">
        <v>0</v>
      </c>
      <c r="BD255" s="9">
        <v>0</v>
      </c>
      <c r="BE255" s="10">
        <v>0</v>
      </c>
      <c r="BF255" s="11">
        <v>0</v>
      </c>
      <c r="BG255" s="9">
        <v>0</v>
      </c>
      <c r="BH255" s="9">
        <v>0</v>
      </c>
      <c r="BI255" s="9">
        <v>0</v>
      </c>
      <c r="BJ255" s="10">
        <v>0</v>
      </c>
      <c r="BK255" s="17">
        <f t="shared" si="20"/>
        <v>1965.7170956730965</v>
      </c>
      <c r="BL255" s="25"/>
      <c r="BM255" s="57"/>
    </row>
    <row r="256" spans="1:65" s="12" customFormat="1" ht="15">
      <c r="A256" s="5"/>
      <c r="B256" s="8" t="s">
        <v>289</v>
      </c>
      <c r="C256" s="11">
        <v>0</v>
      </c>
      <c r="D256" s="9">
        <v>4.6763790710923026</v>
      </c>
      <c r="E256" s="9">
        <v>0</v>
      </c>
      <c r="F256" s="9">
        <v>0</v>
      </c>
      <c r="G256" s="10">
        <v>0</v>
      </c>
      <c r="H256" s="11">
        <v>118.30789999999999</v>
      </c>
      <c r="I256" s="9">
        <v>315.3249508550328</v>
      </c>
      <c r="J256" s="9">
        <v>18.9382</v>
      </c>
      <c r="K256" s="9">
        <v>0</v>
      </c>
      <c r="L256" s="10">
        <v>312.98069999999996</v>
      </c>
      <c r="M256" s="11">
        <v>0</v>
      </c>
      <c r="N256" s="9">
        <v>0</v>
      </c>
      <c r="O256" s="9">
        <v>0</v>
      </c>
      <c r="P256" s="9">
        <v>0</v>
      </c>
      <c r="Q256" s="10">
        <v>0</v>
      </c>
      <c r="R256" s="11">
        <v>38.4971</v>
      </c>
      <c r="S256" s="9">
        <v>31.1269</v>
      </c>
      <c r="T256" s="9">
        <v>0.2949</v>
      </c>
      <c r="U256" s="9">
        <v>0</v>
      </c>
      <c r="V256" s="10">
        <v>64.7184</v>
      </c>
      <c r="W256" s="11">
        <v>0</v>
      </c>
      <c r="X256" s="9">
        <v>0</v>
      </c>
      <c r="Y256" s="9">
        <v>0</v>
      </c>
      <c r="Z256" s="9">
        <v>0</v>
      </c>
      <c r="AA256" s="10">
        <v>0</v>
      </c>
      <c r="AB256" s="11">
        <v>0</v>
      </c>
      <c r="AC256" s="9">
        <v>0</v>
      </c>
      <c r="AD256" s="9">
        <v>0</v>
      </c>
      <c r="AE256" s="9">
        <v>0</v>
      </c>
      <c r="AF256" s="10">
        <v>0</v>
      </c>
      <c r="AG256" s="11">
        <v>0</v>
      </c>
      <c r="AH256" s="9">
        <v>0</v>
      </c>
      <c r="AI256" s="9">
        <v>0</v>
      </c>
      <c r="AJ256" s="9">
        <v>0</v>
      </c>
      <c r="AK256" s="10">
        <v>0</v>
      </c>
      <c r="AL256" s="11">
        <v>0</v>
      </c>
      <c r="AM256" s="9">
        <v>0</v>
      </c>
      <c r="AN256" s="9">
        <v>0</v>
      </c>
      <c r="AO256" s="9">
        <v>0</v>
      </c>
      <c r="AP256" s="10">
        <v>0</v>
      </c>
      <c r="AQ256" s="11">
        <v>0</v>
      </c>
      <c r="AR256" s="9">
        <v>0</v>
      </c>
      <c r="AS256" s="9">
        <v>0</v>
      </c>
      <c r="AT256" s="9">
        <v>0</v>
      </c>
      <c r="AU256" s="10">
        <v>0</v>
      </c>
      <c r="AV256" s="11">
        <v>0</v>
      </c>
      <c r="AW256" s="9">
        <v>0</v>
      </c>
      <c r="AX256" s="9">
        <v>0</v>
      </c>
      <c r="AY256" s="9">
        <v>0</v>
      </c>
      <c r="AZ256" s="10">
        <v>0</v>
      </c>
      <c r="BA256" s="11">
        <v>0</v>
      </c>
      <c r="BB256" s="9">
        <v>0</v>
      </c>
      <c r="BC256" s="9">
        <v>0</v>
      </c>
      <c r="BD256" s="9">
        <v>0</v>
      </c>
      <c r="BE256" s="10">
        <v>0</v>
      </c>
      <c r="BF256" s="11">
        <v>0</v>
      </c>
      <c r="BG256" s="9">
        <v>0</v>
      </c>
      <c r="BH256" s="9">
        <v>0</v>
      </c>
      <c r="BI256" s="9">
        <v>0</v>
      </c>
      <c r="BJ256" s="10">
        <v>0</v>
      </c>
      <c r="BK256" s="17">
        <f t="shared" si="20"/>
        <v>904.8654299261251</v>
      </c>
      <c r="BL256" s="25"/>
      <c r="BM256" s="57"/>
    </row>
    <row r="257" spans="1:65" s="12" customFormat="1" ht="15">
      <c r="A257" s="5"/>
      <c r="B257" s="8" t="s">
        <v>290</v>
      </c>
      <c r="C257" s="11">
        <v>0</v>
      </c>
      <c r="D257" s="9">
        <v>1.30943552842926</v>
      </c>
      <c r="E257" s="9">
        <v>0</v>
      </c>
      <c r="F257" s="9">
        <v>0</v>
      </c>
      <c r="G257" s="10">
        <v>0</v>
      </c>
      <c r="H257" s="11">
        <v>5.446599999999998</v>
      </c>
      <c r="I257" s="9">
        <v>77.53294884338654</v>
      </c>
      <c r="J257" s="9">
        <v>0.0306</v>
      </c>
      <c r="K257" s="9">
        <v>0</v>
      </c>
      <c r="L257" s="10">
        <v>16.315900000000003</v>
      </c>
      <c r="M257" s="11">
        <v>0</v>
      </c>
      <c r="N257" s="9">
        <v>0</v>
      </c>
      <c r="O257" s="9">
        <v>0</v>
      </c>
      <c r="P257" s="9">
        <v>0</v>
      </c>
      <c r="Q257" s="10">
        <v>0</v>
      </c>
      <c r="R257" s="11">
        <v>1.6348</v>
      </c>
      <c r="S257" s="9">
        <v>0.043800000000000006</v>
      </c>
      <c r="T257" s="9">
        <v>0</v>
      </c>
      <c r="U257" s="9">
        <v>0</v>
      </c>
      <c r="V257" s="10">
        <v>1.0394</v>
      </c>
      <c r="W257" s="11">
        <v>0</v>
      </c>
      <c r="X257" s="9">
        <v>0</v>
      </c>
      <c r="Y257" s="9">
        <v>0</v>
      </c>
      <c r="Z257" s="9">
        <v>0</v>
      </c>
      <c r="AA257" s="10">
        <v>0</v>
      </c>
      <c r="AB257" s="11">
        <v>0</v>
      </c>
      <c r="AC257" s="9">
        <v>0</v>
      </c>
      <c r="AD257" s="9">
        <v>0</v>
      </c>
      <c r="AE257" s="9">
        <v>0</v>
      </c>
      <c r="AF257" s="10">
        <v>0</v>
      </c>
      <c r="AG257" s="11">
        <v>0</v>
      </c>
      <c r="AH257" s="9">
        <v>0</v>
      </c>
      <c r="AI257" s="9">
        <v>0</v>
      </c>
      <c r="AJ257" s="9">
        <v>0</v>
      </c>
      <c r="AK257" s="10">
        <v>0</v>
      </c>
      <c r="AL257" s="11">
        <v>0</v>
      </c>
      <c r="AM257" s="9">
        <v>0</v>
      </c>
      <c r="AN257" s="9">
        <v>0</v>
      </c>
      <c r="AO257" s="9">
        <v>0</v>
      </c>
      <c r="AP257" s="10">
        <v>0</v>
      </c>
      <c r="AQ257" s="11">
        <v>0</v>
      </c>
      <c r="AR257" s="9">
        <v>0</v>
      </c>
      <c r="AS257" s="9">
        <v>0</v>
      </c>
      <c r="AT257" s="9">
        <v>0</v>
      </c>
      <c r="AU257" s="10">
        <v>0</v>
      </c>
      <c r="AV257" s="11">
        <v>0</v>
      </c>
      <c r="AW257" s="9">
        <v>0</v>
      </c>
      <c r="AX257" s="9">
        <v>0</v>
      </c>
      <c r="AY257" s="9">
        <v>0</v>
      </c>
      <c r="AZ257" s="10">
        <v>0</v>
      </c>
      <c r="BA257" s="11">
        <v>0</v>
      </c>
      <c r="BB257" s="9">
        <v>0</v>
      </c>
      <c r="BC257" s="9">
        <v>0</v>
      </c>
      <c r="BD257" s="9">
        <v>0</v>
      </c>
      <c r="BE257" s="10">
        <v>0</v>
      </c>
      <c r="BF257" s="11">
        <v>0</v>
      </c>
      <c r="BG257" s="9">
        <v>0</v>
      </c>
      <c r="BH257" s="9">
        <v>0</v>
      </c>
      <c r="BI257" s="9">
        <v>0</v>
      </c>
      <c r="BJ257" s="10">
        <v>0</v>
      </c>
      <c r="BK257" s="17">
        <f t="shared" si="20"/>
        <v>103.3534843718158</v>
      </c>
      <c r="BL257" s="25"/>
      <c r="BM257" s="50"/>
    </row>
    <row r="258" spans="1:65" s="12" customFormat="1" ht="15">
      <c r="A258" s="5"/>
      <c r="B258" s="8" t="s">
        <v>291</v>
      </c>
      <c r="C258" s="11">
        <v>0</v>
      </c>
      <c r="D258" s="9">
        <v>0.026700851298656157</v>
      </c>
      <c r="E258" s="9">
        <v>0</v>
      </c>
      <c r="F258" s="9">
        <v>0</v>
      </c>
      <c r="G258" s="10">
        <v>0</v>
      </c>
      <c r="H258" s="11">
        <v>1.1756</v>
      </c>
      <c r="I258" s="9">
        <v>0.3121056008390859</v>
      </c>
      <c r="J258" s="9">
        <v>0</v>
      </c>
      <c r="K258" s="9">
        <v>0</v>
      </c>
      <c r="L258" s="10">
        <v>0.9684</v>
      </c>
      <c r="M258" s="11">
        <v>0</v>
      </c>
      <c r="N258" s="9">
        <v>0</v>
      </c>
      <c r="O258" s="9">
        <v>0</v>
      </c>
      <c r="P258" s="9">
        <v>0</v>
      </c>
      <c r="Q258" s="10">
        <v>0</v>
      </c>
      <c r="R258" s="11">
        <v>0.4770999999999999</v>
      </c>
      <c r="S258" s="9">
        <v>0.0024999999999999996</v>
      </c>
      <c r="T258" s="9">
        <v>0</v>
      </c>
      <c r="U258" s="9">
        <v>0</v>
      </c>
      <c r="V258" s="10">
        <v>0.0628</v>
      </c>
      <c r="W258" s="11">
        <v>0</v>
      </c>
      <c r="X258" s="9">
        <v>0</v>
      </c>
      <c r="Y258" s="9">
        <v>0</v>
      </c>
      <c r="Z258" s="9">
        <v>0</v>
      </c>
      <c r="AA258" s="10">
        <v>0</v>
      </c>
      <c r="AB258" s="11">
        <v>0</v>
      </c>
      <c r="AC258" s="9">
        <v>0</v>
      </c>
      <c r="AD258" s="9">
        <v>0</v>
      </c>
      <c r="AE258" s="9">
        <v>0</v>
      </c>
      <c r="AF258" s="10">
        <v>0</v>
      </c>
      <c r="AG258" s="11">
        <v>0</v>
      </c>
      <c r="AH258" s="9">
        <v>0</v>
      </c>
      <c r="AI258" s="9">
        <v>0</v>
      </c>
      <c r="AJ258" s="9">
        <v>0</v>
      </c>
      <c r="AK258" s="10">
        <v>0</v>
      </c>
      <c r="AL258" s="11">
        <v>0</v>
      </c>
      <c r="AM258" s="9">
        <v>0</v>
      </c>
      <c r="AN258" s="9">
        <v>0</v>
      </c>
      <c r="AO258" s="9">
        <v>0</v>
      </c>
      <c r="AP258" s="10">
        <v>0</v>
      </c>
      <c r="AQ258" s="11">
        <v>0</v>
      </c>
      <c r="AR258" s="9">
        <v>0</v>
      </c>
      <c r="AS258" s="9">
        <v>0</v>
      </c>
      <c r="AT258" s="9">
        <v>0</v>
      </c>
      <c r="AU258" s="10">
        <v>0</v>
      </c>
      <c r="AV258" s="11">
        <v>0</v>
      </c>
      <c r="AW258" s="9">
        <v>0</v>
      </c>
      <c r="AX258" s="9">
        <v>0</v>
      </c>
      <c r="AY258" s="9">
        <v>0</v>
      </c>
      <c r="AZ258" s="10">
        <v>0</v>
      </c>
      <c r="BA258" s="11">
        <v>0</v>
      </c>
      <c r="BB258" s="9">
        <v>0</v>
      </c>
      <c r="BC258" s="9">
        <v>0</v>
      </c>
      <c r="BD258" s="9">
        <v>0</v>
      </c>
      <c r="BE258" s="10">
        <v>0</v>
      </c>
      <c r="BF258" s="11">
        <v>0</v>
      </c>
      <c r="BG258" s="9">
        <v>0</v>
      </c>
      <c r="BH258" s="9">
        <v>0</v>
      </c>
      <c r="BI258" s="9">
        <v>0</v>
      </c>
      <c r="BJ258" s="10">
        <v>0</v>
      </c>
      <c r="BK258" s="17">
        <f t="shared" si="20"/>
        <v>3.025206452137742</v>
      </c>
      <c r="BL258" s="25"/>
      <c r="BM258" s="57"/>
    </row>
    <row r="259" spans="1:65" s="21" customFormat="1" ht="15">
      <c r="A259" s="5"/>
      <c r="B259" s="15" t="s">
        <v>14</v>
      </c>
      <c r="C259" s="20">
        <f aca="true" t="shared" si="21" ref="C259:AH259">SUM(C244:C258)</f>
        <v>0</v>
      </c>
      <c r="D259" s="18">
        <f t="shared" si="21"/>
        <v>107.61344899205056</v>
      </c>
      <c r="E259" s="18">
        <f t="shared" si="21"/>
        <v>0</v>
      </c>
      <c r="F259" s="18">
        <f t="shared" si="21"/>
        <v>0</v>
      </c>
      <c r="G259" s="19">
        <f t="shared" si="21"/>
        <v>0</v>
      </c>
      <c r="H259" s="20">
        <f t="shared" si="21"/>
        <v>1219.1709</v>
      </c>
      <c r="I259" s="18">
        <f t="shared" si="21"/>
        <v>6034.02930395135</v>
      </c>
      <c r="J259" s="18">
        <f t="shared" si="21"/>
        <v>388.2900000000001</v>
      </c>
      <c r="K259" s="18">
        <f t="shared" si="21"/>
        <v>220.16381580795195</v>
      </c>
      <c r="L259" s="19">
        <f t="shared" si="21"/>
        <v>1484.1576000000002</v>
      </c>
      <c r="M259" s="20">
        <f t="shared" si="21"/>
        <v>0</v>
      </c>
      <c r="N259" s="18">
        <f t="shared" si="21"/>
        <v>0</v>
      </c>
      <c r="O259" s="18">
        <f t="shared" si="21"/>
        <v>0</v>
      </c>
      <c r="P259" s="18">
        <f t="shared" si="21"/>
        <v>0</v>
      </c>
      <c r="Q259" s="19">
        <f t="shared" si="21"/>
        <v>0</v>
      </c>
      <c r="R259" s="20">
        <f t="shared" si="21"/>
        <v>489.2878999999999</v>
      </c>
      <c r="S259" s="18">
        <f t="shared" si="21"/>
        <v>221.38460000000003</v>
      </c>
      <c r="T259" s="18">
        <f t="shared" si="21"/>
        <v>0.4436</v>
      </c>
      <c r="U259" s="18">
        <f t="shared" si="21"/>
        <v>0</v>
      </c>
      <c r="V259" s="19">
        <f t="shared" si="21"/>
        <v>285.36039999999997</v>
      </c>
      <c r="W259" s="20">
        <f t="shared" si="21"/>
        <v>0</v>
      </c>
      <c r="X259" s="18">
        <f t="shared" si="21"/>
        <v>0</v>
      </c>
      <c r="Y259" s="18">
        <f t="shared" si="21"/>
        <v>0</v>
      </c>
      <c r="Z259" s="18">
        <f t="shared" si="21"/>
        <v>0</v>
      </c>
      <c r="AA259" s="19">
        <f t="shared" si="21"/>
        <v>0</v>
      </c>
      <c r="AB259" s="20">
        <f t="shared" si="21"/>
        <v>0</v>
      </c>
      <c r="AC259" s="18">
        <f t="shared" si="21"/>
        <v>0</v>
      </c>
      <c r="AD259" s="18">
        <f t="shared" si="21"/>
        <v>0</v>
      </c>
      <c r="AE259" s="18">
        <f t="shared" si="21"/>
        <v>0</v>
      </c>
      <c r="AF259" s="19">
        <f t="shared" si="21"/>
        <v>0</v>
      </c>
      <c r="AG259" s="20">
        <f t="shared" si="21"/>
        <v>0</v>
      </c>
      <c r="AH259" s="18">
        <f t="shared" si="21"/>
        <v>0</v>
      </c>
      <c r="AI259" s="18">
        <f aca="true" t="shared" si="22" ref="AI259:BK259">SUM(AI244:AI258)</f>
        <v>0</v>
      </c>
      <c r="AJ259" s="18">
        <f t="shared" si="22"/>
        <v>0</v>
      </c>
      <c r="AK259" s="19">
        <f t="shared" si="22"/>
        <v>0</v>
      </c>
      <c r="AL259" s="20">
        <f t="shared" si="22"/>
        <v>0</v>
      </c>
      <c r="AM259" s="18">
        <f t="shared" si="22"/>
        <v>0</v>
      </c>
      <c r="AN259" s="18">
        <f t="shared" si="22"/>
        <v>0</v>
      </c>
      <c r="AO259" s="18">
        <f t="shared" si="22"/>
        <v>0</v>
      </c>
      <c r="AP259" s="19">
        <f t="shared" si="22"/>
        <v>0</v>
      </c>
      <c r="AQ259" s="20">
        <f t="shared" si="22"/>
        <v>0</v>
      </c>
      <c r="AR259" s="18">
        <f t="shared" si="22"/>
        <v>0</v>
      </c>
      <c r="AS259" s="18">
        <f t="shared" si="22"/>
        <v>0</v>
      </c>
      <c r="AT259" s="18">
        <f t="shared" si="22"/>
        <v>0</v>
      </c>
      <c r="AU259" s="19">
        <f t="shared" si="22"/>
        <v>0</v>
      </c>
      <c r="AV259" s="20">
        <f t="shared" si="22"/>
        <v>0</v>
      </c>
      <c r="AW259" s="18">
        <f t="shared" si="22"/>
        <v>0</v>
      </c>
      <c r="AX259" s="18">
        <f t="shared" si="22"/>
        <v>0</v>
      </c>
      <c r="AY259" s="18">
        <f t="shared" si="22"/>
        <v>0</v>
      </c>
      <c r="AZ259" s="19">
        <f t="shared" si="22"/>
        <v>0</v>
      </c>
      <c r="BA259" s="20">
        <f t="shared" si="22"/>
        <v>0</v>
      </c>
      <c r="BB259" s="18">
        <f t="shared" si="22"/>
        <v>0</v>
      </c>
      <c r="BC259" s="18">
        <f t="shared" si="22"/>
        <v>0</v>
      </c>
      <c r="BD259" s="18">
        <f t="shared" si="22"/>
        <v>0</v>
      </c>
      <c r="BE259" s="19">
        <f t="shared" si="22"/>
        <v>0</v>
      </c>
      <c r="BF259" s="20">
        <f t="shared" si="22"/>
        <v>0</v>
      </c>
      <c r="BG259" s="18">
        <f t="shared" si="22"/>
        <v>0</v>
      </c>
      <c r="BH259" s="18">
        <f t="shared" si="22"/>
        <v>0</v>
      </c>
      <c r="BI259" s="18">
        <f t="shared" si="22"/>
        <v>0</v>
      </c>
      <c r="BJ259" s="19">
        <f t="shared" si="22"/>
        <v>0</v>
      </c>
      <c r="BK259" s="19">
        <f t="shared" si="22"/>
        <v>10449.901568751353</v>
      </c>
      <c r="BL259" s="16"/>
      <c r="BM259" s="50"/>
    </row>
    <row r="260" spans="1:65" s="21" customFormat="1" ht="15">
      <c r="A260" s="5"/>
      <c r="B260" s="22" t="s">
        <v>25</v>
      </c>
      <c r="C260" s="20">
        <f aca="true" t="shared" si="23" ref="C260:AH260">C259+C242</f>
        <v>0</v>
      </c>
      <c r="D260" s="18">
        <f t="shared" si="23"/>
        <v>108.21787170223342</v>
      </c>
      <c r="E260" s="18">
        <f t="shared" si="23"/>
        <v>0</v>
      </c>
      <c r="F260" s="18">
        <f t="shared" si="23"/>
        <v>0</v>
      </c>
      <c r="G260" s="19">
        <f t="shared" si="23"/>
        <v>0</v>
      </c>
      <c r="H260" s="20">
        <f t="shared" si="23"/>
        <v>1778.7802000000001</v>
      </c>
      <c r="I260" s="18">
        <f t="shared" si="23"/>
        <v>6913.27580395135</v>
      </c>
      <c r="J260" s="18">
        <f t="shared" si="23"/>
        <v>389.0243000000001</v>
      </c>
      <c r="K260" s="18">
        <f t="shared" si="23"/>
        <v>220.16381580795195</v>
      </c>
      <c r="L260" s="19">
        <f t="shared" si="23"/>
        <v>2080.6916</v>
      </c>
      <c r="M260" s="20">
        <f t="shared" si="23"/>
        <v>0</v>
      </c>
      <c r="N260" s="18">
        <f t="shared" si="23"/>
        <v>0</v>
      </c>
      <c r="O260" s="18">
        <f t="shared" si="23"/>
        <v>0</v>
      </c>
      <c r="P260" s="18">
        <f t="shared" si="23"/>
        <v>0</v>
      </c>
      <c r="Q260" s="19">
        <f t="shared" si="23"/>
        <v>0</v>
      </c>
      <c r="R260" s="20">
        <f t="shared" si="23"/>
        <v>721.847</v>
      </c>
      <c r="S260" s="18">
        <f t="shared" si="23"/>
        <v>233.59960000000004</v>
      </c>
      <c r="T260" s="18">
        <f t="shared" si="23"/>
        <v>0.4472</v>
      </c>
      <c r="U260" s="18">
        <f t="shared" si="23"/>
        <v>0</v>
      </c>
      <c r="V260" s="19">
        <f t="shared" si="23"/>
        <v>421.3886</v>
      </c>
      <c r="W260" s="20">
        <f t="shared" si="23"/>
        <v>0</v>
      </c>
      <c r="X260" s="18">
        <f t="shared" si="23"/>
        <v>0</v>
      </c>
      <c r="Y260" s="18">
        <f t="shared" si="23"/>
        <v>0</v>
      </c>
      <c r="Z260" s="18">
        <f t="shared" si="23"/>
        <v>0</v>
      </c>
      <c r="AA260" s="19">
        <f t="shared" si="23"/>
        <v>0</v>
      </c>
      <c r="AB260" s="20">
        <f t="shared" si="23"/>
        <v>0</v>
      </c>
      <c r="AC260" s="18">
        <f t="shared" si="23"/>
        <v>0</v>
      </c>
      <c r="AD260" s="18">
        <f t="shared" si="23"/>
        <v>0</v>
      </c>
      <c r="AE260" s="18">
        <f t="shared" si="23"/>
        <v>0</v>
      </c>
      <c r="AF260" s="19">
        <f t="shared" si="23"/>
        <v>0</v>
      </c>
      <c r="AG260" s="20">
        <f t="shared" si="23"/>
        <v>0</v>
      </c>
      <c r="AH260" s="18">
        <f t="shared" si="23"/>
        <v>0</v>
      </c>
      <c r="AI260" s="18">
        <f aca="true" t="shared" si="24" ref="AI260:BK260">AI259+AI242</f>
        <v>0</v>
      </c>
      <c r="AJ260" s="18">
        <f t="shared" si="24"/>
        <v>0</v>
      </c>
      <c r="AK260" s="19">
        <f t="shared" si="24"/>
        <v>0</v>
      </c>
      <c r="AL260" s="20">
        <f t="shared" si="24"/>
        <v>0</v>
      </c>
      <c r="AM260" s="18">
        <f t="shared" si="24"/>
        <v>0</v>
      </c>
      <c r="AN260" s="18">
        <f t="shared" si="24"/>
        <v>0</v>
      </c>
      <c r="AO260" s="18">
        <f t="shared" si="24"/>
        <v>0</v>
      </c>
      <c r="AP260" s="19">
        <f t="shared" si="24"/>
        <v>0</v>
      </c>
      <c r="AQ260" s="20">
        <f t="shared" si="24"/>
        <v>0</v>
      </c>
      <c r="AR260" s="18">
        <f t="shared" si="24"/>
        <v>0</v>
      </c>
      <c r="AS260" s="18">
        <f t="shared" si="24"/>
        <v>0</v>
      </c>
      <c r="AT260" s="18">
        <f t="shared" si="24"/>
        <v>0</v>
      </c>
      <c r="AU260" s="19">
        <f t="shared" si="24"/>
        <v>0</v>
      </c>
      <c r="AV260" s="20">
        <f t="shared" si="24"/>
        <v>0</v>
      </c>
      <c r="AW260" s="18">
        <f t="shared" si="24"/>
        <v>0</v>
      </c>
      <c r="AX260" s="18">
        <f t="shared" si="24"/>
        <v>0</v>
      </c>
      <c r="AY260" s="18">
        <f t="shared" si="24"/>
        <v>0</v>
      </c>
      <c r="AZ260" s="19">
        <f t="shared" si="24"/>
        <v>0</v>
      </c>
      <c r="BA260" s="20">
        <f t="shared" si="24"/>
        <v>0</v>
      </c>
      <c r="BB260" s="18">
        <f t="shared" si="24"/>
        <v>0</v>
      </c>
      <c r="BC260" s="18">
        <f t="shared" si="24"/>
        <v>0</v>
      </c>
      <c r="BD260" s="18">
        <f t="shared" si="24"/>
        <v>0</v>
      </c>
      <c r="BE260" s="19">
        <f t="shared" si="24"/>
        <v>0</v>
      </c>
      <c r="BF260" s="20">
        <f t="shared" si="24"/>
        <v>0</v>
      </c>
      <c r="BG260" s="18">
        <f t="shared" si="24"/>
        <v>0</v>
      </c>
      <c r="BH260" s="18">
        <f t="shared" si="24"/>
        <v>0</v>
      </c>
      <c r="BI260" s="18">
        <f t="shared" si="24"/>
        <v>0</v>
      </c>
      <c r="BJ260" s="19">
        <f t="shared" si="24"/>
        <v>0</v>
      </c>
      <c r="BK260" s="19">
        <f t="shared" si="24"/>
        <v>12867.435991461536</v>
      </c>
      <c r="BL260" s="16"/>
      <c r="BM260" s="50"/>
    </row>
    <row r="261" spans="1:65" s="12" customFormat="1" ht="15">
      <c r="A261" s="5"/>
      <c r="B261" s="22"/>
      <c r="C261" s="44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6"/>
      <c r="BL261" s="16"/>
      <c r="BM261" s="50"/>
    </row>
    <row r="262" spans="1:65" s="12" customFormat="1" ht="15">
      <c r="A262" s="5" t="s">
        <v>47</v>
      </c>
      <c r="B262" s="24" t="s">
        <v>48</v>
      </c>
      <c r="C262" s="52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4"/>
      <c r="BL262" s="16"/>
      <c r="BM262" s="50"/>
    </row>
    <row r="263" spans="1:65" s="12" customFormat="1" ht="15">
      <c r="A263" s="5" t="s">
        <v>9</v>
      </c>
      <c r="B263" s="33" t="s">
        <v>49</v>
      </c>
      <c r="C263" s="52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4"/>
      <c r="BL263" s="16"/>
      <c r="BM263" s="50"/>
    </row>
    <row r="264" spans="1:65" s="31" customFormat="1" ht="15">
      <c r="A264" s="29"/>
      <c r="B264" s="30" t="s">
        <v>38</v>
      </c>
      <c r="C264" s="47">
        <v>0</v>
      </c>
      <c r="D264" s="48">
        <v>0</v>
      </c>
      <c r="E264" s="48">
        <v>0</v>
      </c>
      <c r="F264" s="48">
        <v>0</v>
      </c>
      <c r="G264" s="49">
        <v>0</v>
      </c>
      <c r="H264" s="47">
        <v>0</v>
      </c>
      <c r="I264" s="48">
        <v>0</v>
      </c>
      <c r="J264" s="48">
        <v>0</v>
      </c>
      <c r="K264" s="48">
        <v>0</v>
      </c>
      <c r="L264" s="49">
        <v>0</v>
      </c>
      <c r="M264" s="47">
        <v>0</v>
      </c>
      <c r="N264" s="48">
        <v>0</v>
      </c>
      <c r="O264" s="48">
        <v>0</v>
      </c>
      <c r="P264" s="48">
        <v>0</v>
      </c>
      <c r="Q264" s="49">
        <v>0</v>
      </c>
      <c r="R264" s="47">
        <v>0</v>
      </c>
      <c r="S264" s="48">
        <v>0</v>
      </c>
      <c r="T264" s="48">
        <v>0</v>
      </c>
      <c r="U264" s="48">
        <v>0</v>
      </c>
      <c r="V264" s="49">
        <v>0</v>
      </c>
      <c r="W264" s="47">
        <v>0</v>
      </c>
      <c r="X264" s="48">
        <v>0</v>
      </c>
      <c r="Y264" s="48">
        <v>0</v>
      </c>
      <c r="Z264" s="48">
        <v>0</v>
      </c>
      <c r="AA264" s="49">
        <v>0</v>
      </c>
      <c r="AB264" s="47">
        <v>0</v>
      </c>
      <c r="AC264" s="48">
        <v>0</v>
      </c>
      <c r="AD264" s="48">
        <v>0</v>
      </c>
      <c r="AE264" s="48">
        <v>0</v>
      </c>
      <c r="AF264" s="49">
        <v>0</v>
      </c>
      <c r="AG264" s="47">
        <v>0</v>
      </c>
      <c r="AH264" s="48">
        <v>0</v>
      </c>
      <c r="AI264" s="48">
        <v>0</v>
      </c>
      <c r="AJ264" s="48">
        <v>0</v>
      </c>
      <c r="AK264" s="49">
        <v>0</v>
      </c>
      <c r="AL264" s="47">
        <v>0</v>
      </c>
      <c r="AM264" s="48">
        <v>0</v>
      </c>
      <c r="AN264" s="48">
        <v>0</v>
      </c>
      <c r="AO264" s="48">
        <v>0</v>
      </c>
      <c r="AP264" s="49">
        <v>0</v>
      </c>
      <c r="AQ264" s="47">
        <v>0</v>
      </c>
      <c r="AR264" s="48">
        <v>0</v>
      </c>
      <c r="AS264" s="48">
        <v>0</v>
      </c>
      <c r="AT264" s="48">
        <v>0</v>
      </c>
      <c r="AU264" s="49">
        <v>0</v>
      </c>
      <c r="AV264" s="47">
        <v>0</v>
      </c>
      <c r="AW264" s="48">
        <v>0</v>
      </c>
      <c r="AX264" s="48">
        <v>0</v>
      </c>
      <c r="AY264" s="48">
        <v>0</v>
      </c>
      <c r="AZ264" s="49">
        <v>0</v>
      </c>
      <c r="BA264" s="47">
        <v>0</v>
      </c>
      <c r="BB264" s="48">
        <v>0</v>
      </c>
      <c r="BC264" s="48">
        <v>0</v>
      </c>
      <c r="BD264" s="48">
        <v>0</v>
      </c>
      <c r="BE264" s="49">
        <v>0</v>
      </c>
      <c r="BF264" s="47">
        <v>0</v>
      </c>
      <c r="BG264" s="48">
        <v>0</v>
      </c>
      <c r="BH264" s="48">
        <v>0</v>
      </c>
      <c r="BI264" s="48">
        <v>0</v>
      </c>
      <c r="BJ264" s="49">
        <v>0</v>
      </c>
      <c r="BK264" s="47">
        <v>0</v>
      </c>
      <c r="BL264" s="16"/>
      <c r="BM264" s="50"/>
    </row>
    <row r="265" spans="1:65" s="21" customFormat="1" ht="15">
      <c r="A265" s="5"/>
      <c r="B265" s="22" t="s">
        <v>29</v>
      </c>
      <c r="C265" s="20">
        <v>0</v>
      </c>
      <c r="D265" s="18">
        <v>0</v>
      </c>
      <c r="E265" s="18">
        <v>0</v>
      </c>
      <c r="F265" s="18">
        <v>0</v>
      </c>
      <c r="G265" s="19">
        <v>0</v>
      </c>
      <c r="H265" s="20">
        <v>0</v>
      </c>
      <c r="I265" s="18">
        <v>0</v>
      </c>
      <c r="J265" s="18">
        <v>0</v>
      </c>
      <c r="K265" s="18">
        <v>0</v>
      </c>
      <c r="L265" s="19">
        <v>0</v>
      </c>
      <c r="M265" s="20">
        <v>0</v>
      </c>
      <c r="N265" s="18">
        <v>0</v>
      </c>
      <c r="O265" s="18">
        <v>0</v>
      </c>
      <c r="P265" s="18">
        <v>0</v>
      </c>
      <c r="Q265" s="19">
        <v>0</v>
      </c>
      <c r="R265" s="20">
        <v>0</v>
      </c>
      <c r="S265" s="18">
        <v>0</v>
      </c>
      <c r="T265" s="18">
        <v>0</v>
      </c>
      <c r="U265" s="18">
        <v>0</v>
      </c>
      <c r="V265" s="19">
        <v>0</v>
      </c>
      <c r="W265" s="20">
        <v>0</v>
      </c>
      <c r="X265" s="18">
        <v>0</v>
      </c>
      <c r="Y265" s="18">
        <v>0</v>
      </c>
      <c r="Z265" s="18">
        <v>0</v>
      </c>
      <c r="AA265" s="19">
        <v>0</v>
      </c>
      <c r="AB265" s="20">
        <v>0</v>
      </c>
      <c r="AC265" s="18">
        <v>0</v>
      </c>
      <c r="AD265" s="18">
        <v>0</v>
      </c>
      <c r="AE265" s="18">
        <v>0</v>
      </c>
      <c r="AF265" s="19">
        <v>0</v>
      </c>
      <c r="AG265" s="20">
        <v>0</v>
      </c>
      <c r="AH265" s="18">
        <v>0</v>
      </c>
      <c r="AI265" s="18">
        <v>0</v>
      </c>
      <c r="AJ265" s="18">
        <v>0</v>
      </c>
      <c r="AK265" s="19">
        <v>0</v>
      </c>
      <c r="AL265" s="20">
        <v>0</v>
      </c>
      <c r="AM265" s="18">
        <v>0</v>
      </c>
      <c r="AN265" s="18">
        <v>0</v>
      </c>
      <c r="AO265" s="18">
        <v>0</v>
      </c>
      <c r="AP265" s="19">
        <v>0</v>
      </c>
      <c r="AQ265" s="20">
        <v>0</v>
      </c>
      <c r="AR265" s="18">
        <v>0</v>
      </c>
      <c r="AS265" s="18">
        <v>0</v>
      </c>
      <c r="AT265" s="18">
        <v>0</v>
      </c>
      <c r="AU265" s="19">
        <v>0</v>
      </c>
      <c r="AV265" s="20">
        <v>0</v>
      </c>
      <c r="AW265" s="18">
        <v>0</v>
      </c>
      <c r="AX265" s="18">
        <v>0</v>
      </c>
      <c r="AY265" s="18">
        <v>0</v>
      </c>
      <c r="AZ265" s="19">
        <v>0</v>
      </c>
      <c r="BA265" s="20">
        <v>0</v>
      </c>
      <c r="BB265" s="18">
        <v>0</v>
      </c>
      <c r="BC265" s="18">
        <v>0</v>
      </c>
      <c r="BD265" s="18">
        <v>0</v>
      </c>
      <c r="BE265" s="19">
        <v>0</v>
      </c>
      <c r="BF265" s="20">
        <v>0</v>
      </c>
      <c r="BG265" s="18">
        <v>0</v>
      </c>
      <c r="BH265" s="18">
        <v>0</v>
      </c>
      <c r="BI265" s="18">
        <v>0</v>
      </c>
      <c r="BJ265" s="19">
        <v>0</v>
      </c>
      <c r="BK265" s="32">
        <v>0</v>
      </c>
      <c r="BL265" s="16"/>
      <c r="BM265" s="50"/>
    </row>
    <row r="266" spans="1:65" s="12" customFormat="1" ht="12" customHeight="1">
      <c r="A266" s="5"/>
      <c r="B266" s="26"/>
      <c r="C266" s="52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4"/>
      <c r="BL266" s="16"/>
      <c r="BM266" s="50"/>
    </row>
    <row r="267" spans="1:65" s="21" customFormat="1" ht="15">
      <c r="A267" s="5"/>
      <c r="B267" s="34" t="s">
        <v>50</v>
      </c>
      <c r="C267" s="35">
        <f aca="true" t="shared" si="25" ref="C267:AH267">C265+C260+C237+C232+C191</f>
        <v>0</v>
      </c>
      <c r="D267" s="35">
        <f t="shared" si="25"/>
        <v>4654.300998436621</v>
      </c>
      <c r="E267" s="35">
        <f t="shared" si="25"/>
        <v>0</v>
      </c>
      <c r="F267" s="35">
        <f t="shared" si="25"/>
        <v>0</v>
      </c>
      <c r="G267" s="35">
        <f t="shared" si="25"/>
        <v>240.15260879525803</v>
      </c>
      <c r="H267" s="35">
        <f t="shared" si="25"/>
        <v>7711.974367714807</v>
      </c>
      <c r="I267" s="35">
        <f t="shared" si="25"/>
        <v>72113.0787818268</v>
      </c>
      <c r="J267" s="35">
        <f t="shared" si="25"/>
        <v>4518.490425262452</v>
      </c>
      <c r="K267" s="35">
        <f t="shared" si="25"/>
        <v>610.556662814952</v>
      </c>
      <c r="L267" s="35">
        <f t="shared" si="25"/>
        <v>5621.475786657387</v>
      </c>
      <c r="M267" s="35">
        <f t="shared" si="25"/>
        <v>0</v>
      </c>
      <c r="N267" s="35">
        <f t="shared" si="25"/>
        <v>0</v>
      </c>
      <c r="O267" s="35">
        <f t="shared" si="25"/>
        <v>0</v>
      </c>
      <c r="P267" s="35">
        <f t="shared" si="25"/>
        <v>0</v>
      </c>
      <c r="Q267" s="35">
        <f t="shared" si="25"/>
        <v>0</v>
      </c>
      <c r="R267" s="35">
        <f t="shared" si="25"/>
        <v>2789.1977682163224</v>
      </c>
      <c r="S267" s="35">
        <f t="shared" si="25"/>
        <v>6899.983469909839</v>
      </c>
      <c r="T267" s="35">
        <f t="shared" si="25"/>
        <v>2315.785017380355</v>
      </c>
      <c r="U267" s="35">
        <f t="shared" si="25"/>
        <v>0</v>
      </c>
      <c r="V267" s="35">
        <f t="shared" si="25"/>
        <v>1803.537015172484</v>
      </c>
      <c r="W267" s="35">
        <f t="shared" si="25"/>
        <v>0</v>
      </c>
      <c r="X267" s="35">
        <f t="shared" si="25"/>
        <v>131.80173733519356</v>
      </c>
      <c r="Y267" s="35">
        <f t="shared" si="25"/>
        <v>0</v>
      </c>
      <c r="Z267" s="35">
        <f t="shared" si="25"/>
        <v>0</v>
      </c>
      <c r="AA267" s="35">
        <f t="shared" si="25"/>
        <v>0</v>
      </c>
      <c r="AB267" s="35">
        <f t="shared" si="25"/>
        <v>182.67101131700002</v>
      </c>
      <c r="AC267" s="35">
        <f t="shared" si="25"/>
        <v>240.1713222162258</v>
      </c>
      <c r="AD267" s="35">
        <f t="shared" si="25"/>
        <v>2.522526722032259</v>
      </c>
      <c r="AE267" s="35">
        <f t="shared" si="25"/>
        <v>0</v>
      </c>
      <c r="AF267" s="35">
        <f t="shared" si="25"/>
        <v>105.39442494322581</v>
      </c>
      <c r="AG267" s="35">
        <f t="shared" si="25"/>
        <v>0</v>
      </c>
      <c r="AH267" s="35">
        <f t="shared" si="25"/>
        <v>0</v>
      </c>
      <c r="AI267" s="35">
        <f aca="true" t="shared" si="26" ref="AI267:BK267">AI265+AI260+AI237+AI232+AI191</f>
        <v>0</v>
      </c>
      <c r="AJ267" s="35">
        <f t="shared" si="26"/>
        <v>0</v>
      </c>
      <c r="AK267" s="35">
        <f t="shared" si="26"/>
        <v>0</v>
      </c>
      <c r="AL267" s="35">
        <f t="shared" si="26"/>
        <v>83.75054575774195</v>
      </c>
      <c r="AM267" s="35">
        <f t="shared" si="26"/>
        <v>196.1047270803549</v>
      </c>
      <c r="AN267" s="35">
        <f t="shared" si="26"/>
        <v>0</v>
      </c>
      <c r="AO267" s="35">
        <f t="shared" si="26"/>
        <v>0</v>
      </c>
      <c r="AP267" s="35">
        <f t="shared" si="26"/>
        <v>73.54116067690325</v>
      </c>
      <c r="AQ267" s="35">
        <f t="shared" si="26"/>
        <v>0</v>
      </c>
      <c r="AR267" s="35">
        <f t="shared" si="26"/>
        <v>986.2271477573227</v>
      </c>
      <c r="AS267" s="35">
        <f t="shared" si="26"/>
        <v>0</v>
      </c>
      <c r="AT267" s="35">
        <f t="shared" si="26"/>
        <v>0</v>
      </c>
      <c r="AU267" s="35">
        <f t="shared" si="26"/>
        <v>0.0010115367419354841</v>
      </c>
      <c r="AV267" s="35">
        <f t="shared" si="26"/>
        <v>39080.151756958905</v>
      </c>
      <c r="AW267" s="35">
        <f t="shared" si="26"/>
        <v>28116.224638134154</v>
      </c>
      <c r="AX267" s="35">
        <f t="shared" si="26"/>
        <v>902.5355609821612</v>
      </c>
      <c r="AY267" s="35">
        <f t="shared" si="26"/>
        <v>405.4476919858065</v>
      </c>
      <c r="AZ267" s="35">
        <f t="shared" si="26"/>
        <v>23310.77561694664</v>
      </c>
      <c r="BA267" s="35">
        <f t="shared" si="26"/>
        <v>0</v>
      </c>
      <c r="BB267" s="35">
        <f t="shared" si="26"/>
        <v>0</v>
      </c>
      <c r="BC267" s="35">
        <f t="shared" si="26"/>
        <v>0</v>
      </c>
      <c r="BD267" s="35">
        <f t="shared" si="26"/>
        <v>0</v>
      </c>
      <c r="BE267" s="35">
        <f t="shared" si="26"/>
        <v>0</v>
      </c>
      <c r="BF267" s="35">
        <f t="shared" si="26"/>
        <v>23367.728269758867</v>
      </c>
      <c r="BG267" s="35">
        <f t="shared" si="26"/>
        <v>5018.363250941805</v>
      </c>
      <c r="BH267" s="35">
        <f t="shared" si="26"/>
        <v>879.5278769920322</v>
      </c>
      <c r="BI267" s="35">
        <f t="shared" si="26"/>
        <v>1.0566464300967744</v>
      </c>
      <c r="BJ267" s="35">
        <f t="shared" si="26"/>
        <v>7831.405042364388</v>
      </c>
      <c r="BK267" s="35">
        <f t="shared" si="26"/>
        <v>240193.9348690249</v>
      </c>
      <c r="BL267" s="16"/>
      <c r="BM267" s="50"/>
    </row>
    <row r="268" spans="1:65" s="12" customFormat="1" ht="15">
      <c r="A268" s="5"/>
      <c r="B268" s="22"/>
      <c r="C268" s="11"/>
      <c r="D268" s="9"/>
      <c r="E268" s="9"/>
      <c r="F268" s="9"/>
      <c r="G268" s="10"/>
      <c r="H268" s="11"/>
      <c r="I268" s="9"/>
      <c r="J268" s="9"/>
      <c r="K268" s="9"/>
      <c r="L268" s="10"/>
      <c r="M268" s="11"/>
      <c r="N268" s="9"/>
      <c r="O268" s="9"/>
      <c r="P268" s="9"/>
      <c r="Q268" s="10"/>
      <c r="R268" s="11"/>
      <c r="S268" s="9"/>
      <c r="T268" s="9"/>
      <c r="U268" s="9"/>
      <c r="V268" s="10"/>
      <c r="W268" s="11"/>
      <c r="X268" s="9"/>
      <c r="Y268" s="9"/>
      <c r="Z268" s="9"/>
      <c r="AA268" s="10"/>
      <c r="AB268" s="11"/>
      <c r="AC268" s="9"/>
      <c r="AD268" s="9"/>
      <c r="AE268" s="9"/>
      <c r="AF268" s="10"/>
      <c r="AG268" s="11"/>
      <c r="AH268" s="9"/>
      <c r="AI268" s="9"/>
      <c r="AJ268" s="9"/>
      <c r="AK268" s="10"/>
      <c r="AL268" s="11"/>
      <c r="AM268" s="9"/>
      <c r="AN268" s="9"/>
      <c r="AO268" s="9"/>
      <c r="AP268" s="10"/>
      <c r="AQ268" s="11"/>
      <c r="AR268" s="9"/>
      <c r="AS268" s="9"/>
      <c r="AT268" s="9"/>
      <c r="AU268" s="10"/>
      <c r="AV268" s="11"/>
      <c r="AW268" s="9"/>
      <c r="AX268" s="9"/>
      <c r="AY268" s="9"/>
      <c r="AZ268" s="10"/>
      <c r="BA268" s="11"/>
      <c r="BB268" s="9"/>
      <c r="BC268" s="9"/>
      <c r="BD268" s="9"/>
      <c r="BE268" s="10"/>
      <c r="BF268" s="11"/>
      <c r="BG268" s="9"/>
      <c r="BH268" s="9"/>
      <c r="BI268" s="9"/>
      <c r="BJ268" s="10"/>
      <c r="BK268" s="17"/>
      <c r="BL268" s="16"/>
      <c r="BM268" s="50"/>
    </row>
    <row r="269" spans="1:65" s="12" customFormat="1" ht="15">
      <c r="A269" s="5" t="s">
        <v>30</v>
      </c>
      <c r="B269" s="15" t="s">
        <v>31</v>
      </c>
      <c r="C269" s="11"/>
      <c r="D269" s="9"/>
      <c r="E269" s="9"/>
      <c r="F269" s="9"/>
      <c r="G269" s="10"/>
      <c r="H269" s="11"/>
      <c r="I269" s="9"/>
      <c r="J269" s="9"/>
      <c r="K269" s="9"/>
      <c r="L269" s="10"/>
      <c r="M269" s="11"/>
      <c r="N269" s="9"/>
      <c r="O269" s="9"/>
      <c r="P269" s="9"/>
      <c r="Q269" s="10"/>
      <c r="R269" s="11"/>
      <c r="S269" s="9"/>
      <c r="T269" s="9"/>
      <c r="U269" s="9"/>
      <c r="V269" s="10"/>
      <c r="W269" s="11"/>
      <c r="X269" s="9"/>
      <c r="Y269" s="9"/>
      <c r="Z269" s="9"/>
      <c r="AA269" s="10"/>
      <c r="AB269" s="11"/>
      <c r="AC269" s="9"/>
      <c r="AD269" s="9"/>
      <c r="AE269" s="9"/>
      <c r="AF269" s="10"/>
      <c r="AG269" s="11"/>
      <c r="AH269" s="9"/>
      <c r="AI269" s="9"/>
      <c r="AJ269" s="9"/>
      <c r="AK269" s="10"/>
      <c r="AL269" s="11"/>
      <c r="AM269" s="9"/>
      <c r="AN269" s="9"/>
      <c r="AO269" s="9"/>
      <c r="AP269" s="10"/>
      <c r="AQ269" s="11"/>
      <c r="AR269" s="9"/>
      <c r="AS269" s="9"/>
      <c r="AT269" s="9"/>
      <c r="AU269" s="10"/>
      <c r="AV269" s="11"/>
      <c r="AW269" s="9"/>
      <c r="AX269" s="9"/>
      <c r="AY269" s="9"/>
      <c r="AZ269" s="10"/>
      <c r="BA269" s="11"/>
      <c r="BB269" s="9"/>
      <c r="BC269" s="9"/>
      <c r="BD269" s="9"/>
      <c r="BE269" s="10"/>
      <c r="BF269" s="11"/>
      <c r="BG269" s="9"/>
      <c r="BH269" s="9"/>
      <c r="BI269" s="9"/>
      <c r="BJ269" s="10"/>
      <c r="BK269" s="17"/>
      <c r="BL269" s="16"/>
      <c r="BM269" s="50"/>
    </row>
    <row r="270" spans="1:65" s="12" customFormat="1" ht="15">
      <c r="A270" s="5"/>
      <c r="B270" s="8" t="s">
        <v>34</v>
      </c>
      <c r="C270" s="11">
        <v>0</v>
      </c>
      <c r="D270" s="9">
        <v>6.280875294741937</v>
      </c>
      <c r="E270" s="9">
        <v>0</v>
      </c>
      <c r="F270" s="9">
        <v>0</v>
      </c>
      <c r="G270" s="10">
        <v>0</v>
      </c>
      <c r="H270" s="11">
        <v>11.473824720258067</v>
      </c>
      <c r="I270" s="9">
        <v>2.7494125421935482</v>
      </c>
      <c r="J270" s="9">
        <v>0</v>
      </c>
      <c r="K270" s="9">
        <v>0</v>
      </c>
      <c r="L270" s="10">
        <v>11.565250490129031</v>
      </c>
      <c r="M270" s="11">
        <v>0</v>
      </c>
      <c r="N270" s="9">
        <v>0</v>
      </c>
      <c r="O270" s="9">
        <v>0</v>
      </c>
      <c r="P270" s="9">
        <v>0</v>
      </c>
      <c r="Q270" s="10">
        <v>0</v>
      </c>
      <c r="R270" s="11">
        <v>9.124080104096773</v>
      </c>
      <c r="S270" s="9">
        <v>0.0005444464516129031</v>
      </c>
      <c r="T270" s="9">
        <v>0</v>
      </c>
      <c r="U270" s="9">
        <v>0</v>
      </c>
      <c r="V270" s="10">
        <v>4.953334271580646</v>
      </c>
      <c r="W270" s="11">
        <v>0</v>
      </c>
      <c r="X270" s="9">
        <v>0</v>
      </c>
      <c r="Y270" s="9">
        <v>0</v>
      </c>
      <c r="Z270" s="9">
        <v>0</v>
      </c>
      <c r="AA270" s="10">
        <v>0</v>
      </c>
      <c r="AB270" s="11">
        <v>0.7901553477419354</v>
      </c>
      <c r="AC270" s="9">
        <v>0</v>
      </c>
      <c r="AD270" s="9">
        <v>0</v>
      </c>
      <c r="AE270" s="9">
        <v>0</v>
      </c>
      <c r="AF270" s="10">
        <v>1.3782616805806454</v>
      </c>
      <c r="AG270" s="11">
        <v>0</v>
      </c>
      <c r="AH270" s="9">
        <v>0</v>
      </c>
      <c r="AI270" s="9">
        <v>0</v>
      </c>
      <c r="AJ270" s="9">
        <v>0</v>
      </c>
      <c r="AK270" s="10">
        <v>0</v>
      </c>
      <c r="AL270" s="11">
        <v>0.9662979833225808</v>
      </c>
      <c r="AM270" s="9">
        <v>0</v>
      </c>
      <c r="AN270" s="9">
        <v>0</v>
      </c>
      <c r="AO270" s="9">
        <v>0</v>
      </c>
      <c r="AP270" s="10">
        <v>0.17295766493548384</v>
      </c>
      <c r="AQ270" s="11">
        <v>0</v>
      </c>
      <c r="AR270" s="9">
        <v>0</v>
      </c>
      <c r="AS270" s="9">
        <v>0</v>
      </c>
      <c r="AT270" s="9">
        <v>0</v>
      </c>
      <c r="AU270" s="10">
        <v>0</v>
      </c>
      <c r="AV270" s="11">
        <v>169.99414468135487</v>
      </c>
      <c r="AW270" s="9">
        <v>5.269472228311603</v>
      </c>
      <c r="AX270" s="9">
        <v>0</v>
      </c>
      <c r="AY270" s="9">
        <v>0</v>
      </c>
      <c r="AZ270" s="10">
        <v>193.71031713425808</v>
      </c>
      <c r="BA270" s="11">
        <v>0</v>
      </c>
      <c r="BB270" s="9">
        <v>0</v>
      </c>
      <c r="BC270" s="9">
        <v>0</v>
      </c>
      <c r="BD270" s="9">
        <v>0</v>
      </c>
      <c r="BE270" s="10">
        <v>0</v>
      </c>
      <c r="BF270" s="11">
        <v>163.56533761274204</v>
      </c>
      <c r="BG270" s="9">
        <v>14.150097555935481</v>
      </c>
      <c r="BH270" s="9">
        <v>0</v>
      </c>
      <c r="BI270" s="9">
        <v>0</v>
      </c>
      <c r="BJ270" s="10">
        <v>70.58924355564515</v>
      </c>
      <c r="BK270" s="17">
        <f>SUM(C270:BJ270)</f>
        <v>666.7336073142794</v>
      </c>
      <c r="BL270" s="16"/>
      <c r="BM270" s="50"/>
    </row>
    <row r="271" spans="1:65" s="21" customFormat="1" ht="15">
      <c r="A271" s="5"/>
      <c r="B271" s="15" t="s">
        <v>29</v>
      </c>
      <c r="C271" s="20">
        <f>SUM(C270)</f>
        <v>0</v>
      </c>
      <c r="D271" s="18">
        <f>SUM(D270)</f>
        <v>6.280875294741937</v>
      </c>
      <c r="E271" s="18">
        <f>SUM(E270)</f>
        <v>0</v>
      </c>
      <c r="F271" s="18">
        <f>SUM(F270)</f>
        <v>0</v>
      </c>
      <c r="G271" s="19">
        <f>SUM(G270)</f>
        <v>0</v>
      </c>
      <c r="H271" s="20">
        <f aca="true" t="shared" si="27" ref="H271:BK271">SUM(H270)</f>
        <v>11.473824720258067</v>
      </c>
      <c r="I271" s="18">
        <f t="shared" si="27"/>
        <v>2.7494125421935482</v>
      </c>
      <c r="J271" s="18">
        <f t="shared" si="27"/>
        <v>0</v>
      </c>
      <c r="K271" s="18">
        <f t="shared" si="27"/>
        <v>0</v>
      </c>
      <c r="L271" s="19">
        <f t="shared" si="27"/>
        <v>11.565250490129031</v>
      </c>
      <c r="M271" s="20">
        <f t="shared" si="27"/>
        <v>0</v>
      </c>
      <c r="N271" s="18">
        <f t="shared" si="27"/>
        <v>0</v>
      </c>
      <c r="O271" s="18">
        <f t="shared" si="27"/>
        <v>0</v>
      </c>
      <c r="P271" s="18">
        <f t="shared" si="27"/>
        <v>0</v>
      </c>
      <c r="Q271" s="19">
        <f t="shared" si="27"/>
        <v>0</v>
      </c>
      <c r="R271" s="20">
        <f t="shared" si="27"/>
        <v>9.124080104096773</v>
      </c>
      <c r="S271" s="18">
        <f t="shared" si="27"/>
        <v>0.0005444464516129031</v>
      </c>
      <c r="T271" s="18">
        <f t="shared" si="27"/>
        <v>0</v>
      </c>
      <c r="U271" s="18">
        <f t="shared" si="27"/>
        <v>0</v>
      </c>
      <c r="V271" s="19">
        <f t="shared" si="27"/>
        <v>4.953334271580646</v>
      </c>
      <c r="W271" s="20">
        <f t="shared" si="27"/>
        <v>0</v>
      </c>
      <c r="X271" s="18">
        <f t="shared" si="27"/>
        <v>0</v>
      </c>
      <c r="Y271" s="18">
        <f t="shared" si="27"/>
        <v>0</v>
      </c>
      <c r="Z271" s="18">
        <f t="shared" si="27"/>
        <v>0</v>
      </c>
      <c r="AA271" s="19">
        <f t="shared" si="27"/>
        <v>0</v>
      </c>
      <c r="AB271" s="20">
        <f t="shared" si="27"/>
        <v>0.7901553477419354</v>
      </c>
      <c r="AC271" s="18">
        <f t="shared" si="27"/>
        <v>0</v>
      </c>
      <c r="AD271" s="18">
        <f t="shared" si="27"/>
        <v>0</v>
      </c>
      <c r="AE271" s="18">
        <f t="shared" si="27"/>
        <v>0</v>
      </c>
      <c r="AF271" s="19">
        <f t="shared" si="27"/>
        <v>1.3782616805806454</v>
      </c>
      <c r="AG271" s="20">
        <f t="shared" si="27"/>
        <v>0</v>
      </c>
      <c r="AH271" s="18">
        <f t="shared" si="27"/>
        <v>0</v>
      </c>
      <c r="AI271" s="18">
        <f t="shared" si="27"/>
        <v>0</v>
      </c>
      <c r="AJ271" s="18">
        <f t="shared" si="27"/>
        <v>0</v>
      </c>
      <c r="AK271" s="19">
        <f t="shared" si="27"/>
        <v>0</v>
      </c>
      <c r="AL271" s="20">
        <f t="shared" si="27"/>
        <v>0.9662979833225808</v>
      </c>
      <c r="AM271" s="18">
        <f t="shared" si="27"/>
        <v>0</v>
      </c>
      <c r="AN271" s="18">
        <f t="shared" si="27"/>
        <v>0</v>
      </c>
      <c r="AO271" s="18">
        <f t="shared" si="27"/>
        <v>0</v>
      </c>
      <c r="AP271" s="19">
        <f t="shared" si="27"/>
        <v>0.17295766493548384</v>
      </c>
      <c r="AQ271" s="20">
        <f t="shared" si="27"/>
        <v>0</v>
      </c>
      <c r="AR271" s="18">
        <f t="shared" si="27"/>
        <v>0</v>
      </c>
      <c r="AS271" s="18">
        <f t="shared" si="27"/>
        <v>0</v>
      </c>
      <c r="AT271" s="18">
        <f t="shared" si="27"/>
        <v>0</v>
      </c>
      <c r="AU271" s="19">
        <f t="shared" si="27"/>
        <v>0</v>
      </c>
      <c r="AV271" s="20">
        <f t="shared" si="27"/>
        <v>169.99414468135487</v>
      </c>
      <c r="AW271" s="18">
        <f t="shared" si="27"/>
        <v>5.269472228311603</v>
      </c>
      <c r="AX271" s="18">
        <f t="shared" si="27"/>
        <v>0</v>
      </c>
      <c r="AY271" s="18">
        <f t="shared" si="27"/>
        <v>0</v>
      </c>
      <c r="AZ271" s="19">
        <f t="shared" si="27"/>
        <v>193.71031713425808</v>
      </c>
      <c r="BA271" s="20">
        <f t="shared" si="27"/>
        <v>0</v>
      </c>
      <c r="BB271" s="18">
        <f t="shared" si="27"/>
        <v>0</v>
      </c>
      <c r="BC271" s="18">
        <f t="shared" si="27"/>
        <v>0</v>
      </c>
      <c r="BD271" s="18">
        <f t="shared" si="27"/>
        <v>0</v>
      </c>
      <c r="BE271" s="19">
        <f t="shared" si="27"/>
        <v>0</v>
      </c>
      <c r="BF271" s="20">
        <f t="shared" si="27"/>
        <v>163.56533761274204</v>
      </c>
      <c r="BG271" s="18">
        <f t="shared" si="27"/>
        <v>14.150097555935481</v>
      </c>
      <c r="BH271" s="18">
        <f t="shared" si="27"/>
        <v>0</v>
      </c>
      <c r="BI271" s="18">
        <f t="shared" si="27"/>
        <v>0</v>
      </c>
      <c r="BJ271" s="19">
        <f t="shared" si="27"/>
        <v>70.58924355564515</v>
      </c>
      <c r="BK271" s="19">
        <f t="shared" si="27"/>
        <v>666.7336073142794</v>
      </c>
      <c r="BL271" s="16"/>
      <c r="BM271" s="50"/>
    </row>
    <row r="272" spans="3:63" ht="1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4"/>
      <c r="BK272" s="13"/>
    </row>
    <row r="273" spans="7:64" ht="15">
      <c r="G273" s="25"/>
      <c r="Q273" s="25"/>
      <c r="Y273" s="25"/>
      <c r="AA273" s="25"/>
      <c r="AK273" s="25"/>
      <c r="AU273" s="25"/>
      <c r="BE273" s="25"/>
      <c r="BK273" s="13"/>
      <c r="BL273" s="25"/>
    </row>
    <row r="274" spans="1:64" ht="15">
      <c r="A274" s="64" t="s">
        <v>316</v>
      </c>
      <c r="B274" s="12"/>
      <c r="C274" s="12"/>
      <c r="D274" s="12"/>
      <c r="E274" s="12"/>
      <c r="F274" s="12"/>
      <c r="G274" s="12"/>
      <c r="H274" s="12"/>
      <c r="I274" s="12"/>
      <c r="J274" s="12"/>
      <c r="K274" s="65" t="s">
        <v>317</v>
      </c>
      <c r="AP274" s="25"/>
      <c r="BL274" s="25"/>
    </row>
    <row r="275" spans="1:11" ht="15">
      <c r="A275" s="64" t="s">
        <v>318</v>
      </c>
      <c r="B275" s="12"/>
      <c r="C275" s="12"/>
      <c r="D275" s="12"/>
      <c r="E275" s="12"/>
      <c r="F275" s="12"/>
      <c r="G275" s="12"/>
      <c r="H275" s="12"/>
      <c r="I275" s="12"/>
      <c r="J275" s="12"/>
      <c r="K275" s="64" t="s">
        <v>319</v>
      </c>
    </row>
    <row r="276" spans="1:63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64" t="s">
        <v>320</v>
      </c>
      <c r="BK276" s="63"/>
    </row>
    <row r="277" spans="1:11" ht="15">
      <c r="A277" s="64" t="s">
        <v>321</v>
      </c>
      <c r="B277" s="12"/>
      <c r="C277" s="12"/>
      <c r="D277" s="12"/>
      <c r="E277" s="12"/>
      <c r="F277" s="12"/>
      <c r="G277" s="12"/>
      <c r="H277" s="12"/>
      <c r="I277" s="12"/>
      <c r="J277" s="12"/>
      <c r="K277" s="64" t="s">
        <v>322</v>
      </c>
    </row>
    <row r="278" spans="1:11" ht="15">
      <c r="A278" s="64" t="s">
        <v>323</v>
      </c>
      <c r="B278" s="12"/>
      <c r="C278" s="12"/>
      <c r="D278" s="12"/>
      <c r="E278" s="12"/>
      <c r="F278" s="12"/>
      <c r="G278" s="12"/>
      <c r="H278" s="12"/>
      <c r="I278" s="12"/>
      <c r="J278" s="12"/>
      <c r="K278" s="64" t="s">
        <v>324</v>
      </c>
    </row>
    <row r="279" ht="15">
      <c r="K279" s="64" t="s">
        <v>325</v>
      </c>
    </row>
  </sheetData>
  <sheetProtection password="E5CF" sheet="1"/>
  <mergeCells count="25"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3:BJ3"/>
    <mergeCell ref="AB5:AF5"/>
    <mergeCell ref="BA5:BE5"/>
    <mergeCell ref="BF5:BJ5"/>
    <mergeCell ref="W4:AF4"/>
    <mergeCell ref="BK3:BK6"/>
    <mergeCell ref="BA4:BJ4"/>
    <mergeCell ref="M5:Q5"/>
    <mergeCell ref="R5:V5"/>
    <mergeCell ref="AG5:AK5"/>
    <mergeCell ref="AL5:AP5"/>
    <mergeCell ref="AQ5:AU5"/>
    <mergeCell ref="AQ4:AZ4"/>
    <mergeCell ref="AG4:AP4"/>
    <mergeCell ref="AV5:AZ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1.57421875" style="0" customWidth="1"/>
    <col min="12" max="12" width="19.8515625" style="0" customWidth="1"/>
  </cols>
  <sheetData>
    <row r="2" spans="2:12" ht="15">
      <c r="B2" s="89" t="s">
        <v>314</v>
      </c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2:12" ht="15">
      <c r="B3" s="89" t="s">
        <v>315</v>
      </c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2:12" ht="30">
      <c r="B4" s="23" t="s">
        <v>0</v>
      </c>
      <c r="C4" s="36" t="s">
        <v>51</v>
      </c>
      <c r="D4" s="36" t="s">
        <v>52</v>
      </c>
      <c r="E4" s="36" t="s">
        <v>53</v>
      </c>
      <c r="F4" s="36" t="s">
        <v>23</v>
      </c>
      <c r="G4" s="36" t="s">
        <v>27</v>
      </c>
      <c r="H4" s="36" t="s">
        <v>48</v>
      </c>
      <c r="I4" s="36" t="s">
        <v>54</v>
      </c>
      <c r="J4" s="36" t="s">
        <v>55</v>
      </c>
      <c r="K4" s="36" t="s">
        <v>56</v>
      </c>
      <c r="L4" s="36" t="s">
        <v>57</v>
      </c>
    </row>
    <row r="5" spans="2:12" ht="15">
      <c r="B5" s="37">
        <v>1</v>
      </c>
      <c r="C5" s="38" t="s">
        <v>58</v>
      </c>
      <c r="D5" s="40">
        <v>0.01220748893548387</v>
      </c>
      <c r="E5" s="40">
        <v>0.08090229109677421</v>
      </c>
      <c r="F5" s="40">
        <v>3.356553376451613</v>
      </c>
      <c r="G5" s="40">
        <v>0.20532352935483875</v>
      </c>
      <c r="H5" s="40">
        <v>0</v>
      </c>
      <c r="I5" s="41">
        <v>0</v>
      </c>
      <c r="J5" s="41">
        <v>0</v>
      </c>
      <c r="K5" s="41">
        <f>D5+E5+F5+G5+H5+I5+J5</f>
        <v>3.6549866858387094</v>
      </c>
      <c r="L5" s="40">
        <v>0.08367757461290322</v>
      </c>
    </row>
    <row r="6" spans="2:12" ht="15">
      <c r="B6" s="37">
        <v>2</v>
      </c>
      <c r="C6" s="39" t="s">
        <v>59</v>
      </c>
      <c r="D6" s="40">
        <v>328.07807468993553</v>
      </c>
      <c r="E6" s="40">
        <v>359.01721057251626</v>
      </c>
      <c r="F6" s="40">
        <v>746.5741690656128</v>
      </c>
      <c r="G6" s="40">
        <v>173.23700833432247</v>
      </c>
      <c r="H6" s="40">
        <v>0</v>
      </c>
      <c r="I6" s="41">
        <v>15.8478</v>
      </c>
      <c r="J6" s="41">
        <v>34.2018</v>
      </c>
      <c r="K6" s="41">
        <f aca="true" t="shared" si="0" ref="K6:K41">D6+E6+F6+G6+H6+I6+J6</f>
        <v>1656.9560626623872</v>
      </c>
      <c r="L6" s="40">
        <v>8.88480819</v>
      </c>
    </row>
    <row r="7" spans="2:12" ht="15">
      <c r="B7" s="37">
        <v>3</v>
      </c>
      <c r="C7" s="38" t="s">
        <v>60</v>
      </c>
      <c r="D7" s="40">
        <v>0.35092694909677413</v>
      </c>
      <c r="E7" s="40">
        <v>0.9367402570000002</v>
      </c>
      <c r="F7" s="40">
        <v>5.077208820161291</v>
      </c>
      <c r="G7" s="40">
        <v>1.2440483599677414</v>
      </c>
      <c r="H7" s="40">
        <v>0</v>
      </c>
      <c r="I7" s="41">
        <v>0.0786</v>
      </c>
      <c r="J7" s="41">
        <v>0.0456</v>
      </c>
      <c r="K7" s="41">
        <f t="shared" si="0"/>
        <v>7.733124386225806</v>
      </c>
      <c r="L7" s="40">
        <v>0.2012889681935484</v>
      </c>
    </row>
    <row r="8" spans="2:12" ht="15">
      <c r="B8" s="37">
        <v>4</v>
      </c>
      <c r="C8" s="39" t="s">
        <v>61</v>
      </c>
      <c r="D8" s="40">
        <v>142.319209317</v>
      </c>
      <c r="E8" s="40">
        <v>254.39978133238716</v>
      </c>
      <c r="F8" s="40">
        <v>378.6471942311613</v>
      </c>
      <c r="G8" s="40">
        <v>90.43420267112901</v>
      </c>
      <c r="H8" s="40">
        <v>0</v>
      </c>
      <c r="I8" s="41">
        <v>5.5473</v>
      </c>
      <c r="J8" s="41">
        <v>49.3123</v>
      </c>
      <c r="K8" s="41">
        <f t="shared" si="0"/>
        <v>920.6599875516774</v>
      </c>
      <c r="L8" s="40">
        <v>5.6734962467096794</v>
      </c>
    </row>
    <row r="9" spans="2:12" ht="15">
      <c r="B9" s="37">
        <v>5</v>
      </c>
      <c r="C9" s="39" t="s">
        <v>62</v>
      </c>
      <c r="D9" s="40">
        <v>45.955561337387095</v>
      </c>
      <c r="E9" s="40">
        <v>212.4002723135485</v>
      </c>
      <c r="F9" s="40">
        <v>928.4272523321621</v>
      </c>
      <c r="G9" s="40">
        <v>123.67826263464508</v>
      </c>
      <c r="H9" s="40">
        <v>0</v>
      </c>
      <c r="I9" s="41">
        <v>14.3228</v>
      </c>
      <c r="J9" s="41">
        <v>41.3961</v>
      </c>
      <c r="K9" s="41">
        <f t="shared" si="0"/>
        <v>1366.1802486177426</v>
      </c>
      <c r="L9" s="40">
        <v>28.0110598086129</v>
      </c>
    </row>
    <row r="10" spans="2:12" ht="15">
      <c r="B10" s="37">
        <v>6</v>
      </c>
      <c r="C10" s="39" t="s">
        <v>63</v>
      </c>
      <c r="D10" s="40">
        <v>39.311714412387104</v>
      </c>
      <c r="E10" s="40">
        <v>227.38995316067752</v>
      </c>
      <c r="F10" s="40">
        <v>414.0676177342257</v>
      </c>
      <c r="G10" s="40">
        <v>118.20366978516137</v>
      </c>
      <c r="H10" s="40">
        <v>0</v>
      </c>
      <c r="I10" s="41">
        <v>5.370699999999999</v>
      </c>
      <c r="J10" s="41">
        <v>17.590499999999995</v>
      </c>
      <c r="K10" s="41">
        <f t="shared" si="0"/>
        <v>821.9341550924516</v>
      </c>
      <c r="L10" s="40">
        <v>3.778446068</v>
      </c>
    </row>
    <row r="11" spans="2:12" ht="15">
      <c r="B11" s="37">
        <v>7</v>
      </c>
      <c r="C11" s="39" t="s">
        <v>64</v>
      </c>
      <c r="D11" s="40">
        <v>60.601614501354824</v>
      </c>
      <c r="E11" s="40">
        <v>291.5011679811291</v>
      </c>
      <c r="F11" s="40">
        <v>592.7422526261289</v>
      </c>
      <c r="G11" s="40">
        <v>93.87616524764513</v>
      </c>
      <c r="H11" s="40">
        <v>0</v>
      </c>
      <c r="I11" s="41">
        <v>0</v>
      </c>
      <c r="J11" s="41">
        <v>0</v>
      </c>
      <c r="K11" s="41">
        <f t="shared" si="0"/>
        <v>1038.721200356258</v>
      </c>
      <c r="L11" s="40">
        <v>6.716426547580645</v>
      </c>
    </row>
    <row r="12" spans="2:12" ht="15">
      <c r="B12" s="37">
        <v>8</v>
      </c>
      <c r="C12" s="38" t="s">
        <v>65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66</v>
      </c>
      <c r="D13" s="40">
        <v>0</v>
      </c>
      <c r="E13" s="40">
        <v>0</v>
      </c>
      <c r="F13" s="40">
        <v>0.0008494503870967741</v>
      </c>
      <c r="G13" s="40">
        <v>0</v>
      </c>
      <c r="H13" s="40">
        <v>0</v>
      </c>
      <c r="I13" s="41">
        <v>0</v>
      </c>
      <c r="J13" s="41">
        <v>0</v>
      </c>
      <c r="K13" s="41">
        <f t="shared" si="0"/>
        <v>0.0008494503870967741</v>
      </c>
      <c r="L13" s="40">
        <v>0</v>
      </c>
    </row>
    <row r="14" spans="2:12" ht="15">
      <c r="B14" s="37">
        <v>10</v>
      </c>
      <c r="C14" s="39" t="s">
        <v>67</v>
      </c>
      <c r="D14" s="40">
        <v>289.82477271174196</v>
      </c>
      <c r="E14" s="40">
        <v>978.9653557941289</v>
      </c>
      <c r="F14" s="40">
        <v>1077.3158921553224</v>
      </c>
      <c r="G14" s="40">
        <v>147.27603514877424</v>
      </c>
      <c r="H14" s="40">
        <v>0</v>
      </c>
      <c r="I14" s="41">
        <v>57.3976</v>
      </c>
      <c r="J14" s="41">
        <v>8.506</v>
      </c>
      <c r="K14" s="41">
        <f t="shared" si="0"/>
        <v>2559.285655809967</v>
      </c>
      <c r="L14" s="40">
        <v>4.866982582032259</v>
      </c>
    </row>
    <row r="15" spans="2:12" ht="15">
      <c r="B15" s="37">
        <v>11</v>
      </c>
      <c r="C15" s="39" t="s">
        <v>68</v>
      </c>
      <c r="D15" s="40">
        <v>1556.221435436323</v>
      </c>
      <c r="E15" s="40">
        <v>8191.352801777877</v>
      </c>
      <c r="F15" s="40">
        <v>8769.383504253681</v>
      </c>
      <c r="G15" s="40">
        <v>1830.9231739776787</v>
      </c>
      <c r="H15" s="40">
        <v>0</v>
      </c>
      <c r="I15" s="41">
        <v>128.2593</v>
      </c>
      <c r="J15" s="41">
        <v>422.4205</v>
      </c>
      <c r="K15" s="41">
        <f t="shared" si="0"/>
        <v>20898.56071544556</v>
      </c>
      <c r="L15" s="40">
        <v>69.92285761119355</v>
      </c>
    </row>
    <row r="16" spans="2:12" ht="15">
      <c r="B16" s="37">
        <v>12</v>
      </c>
      <c r="C16" s="39" t="s">
        <v>69</v>
      </c>
      <c r="D16" s="40">
        <v>1849.813106149322</v>
      </c>
      <c r="E16" s="40">
        <v>10261.552920429134</v>
      </c>
      <c r="F16" s="40">
        <v>2038.9868345593873</v>
      </c>
      <c r="G16" s="40">
        <v>373.7077258614196</v>
      </c>
      <c r="H16" s="40">
        <v>0</v>
      </c>
      <c r="I16" s="41">
        <v>27.5844</v>
      </c>
      <c r="J16" s="41">
        <v>138.6182000000001</v>
      </c>
      <c r="K16" s="41">
        <f t="shared" si="0"/>
        <v>14690.263186999264</v>
      </c>
      <c r="L16" s="40">
        <v>18.752716991129034</v>
      </c>
    </row>
    <row r="17" spans="2:12" ht="15">
      <c r="B17" s="37">
        <v>13</v>
      </c>
      <c r="C17" s="39" t="s">
        <v>70</v>
      </c>
      <c r="D17" s="40">
        <v>32.26921005774194</v>
      </c>
      <c r="E17" s="40">
        <v>225.27909836183886</v>
      </c>
      <c r="F17" s="40">
        <v>212.08801788712907</v>
      </c>
      <c r="G17" s="40">
        <v>62.23144106932257</v>
      </c>
      <c r="H17" s="40">
        <v>0</v>
      </c>
      <c r="I17" s="41">
        <v>1.5933000000000002</v>
      </c>
      <c r="J17" s="41">
        <v>5.4883999999999995</v>
      </c>
      <c r="K17" s="41">
        <f t="shared" si="0"/>
        <v>538.9494673760324</v>
      </c>
      <c r="L17" s="40">
        <v>2.857945403161289</v>
      </c>
    </row>
    <row r="18" spans="2:12" ht="15">
      <c r="B18" s="37">
        <v>14</v>
      </c>
      <c r="C18" s="39" t="s">
        <v>71</v>
      </c>
      <c r="D18" s="40">
        <v>4.046129942096774</v>
      </c>
      <c r="E18" s="40">
        <v>27.99056174832258</v>
      </c>
      <c r="F18" s="40">
        <v>179.77488151180643</v>
      </c>
      <c r="G18" s="40">
        <v>22.953634538354837</v>
      </c>
      <c r="H18" s="40">
        <v>0</v>
      </c>
      <c r="I18" s="41">
        <v>3.6472999999999995</v>
      </c>
      <c r="J18" s="41">
        <v>2.6787</v>
      </c>
      <c r="K18" s="41">
        <f t="shared" si="0"/>
        <v>241.09120774058061</v>
      </c>
      <c r="L18" s="40">
        <v>2.3550727284838713</v>
      </c>
    </row>
    <row r="19" spans="2:12" ht="15">
      <c r="B19" s="37">
        <v>15</v>
      </c>
      <c r="C19" s="39" t="s">
        <v>72</v>
      </c>
      <c r="D19" s="40">
        <v>104.48904881861287</v>
      </c>
      <c r="E19" s="40">
        <v>233.0727143170645</v>
      </c>
      <c r="F19" s="40">
        <v>791.6095803465812</v>
      </c>
      <c r="G19" s="40">
        <v>216.97091977229016</v>
      </c>
      <c r="H19" s="40">
        <v>0</v>
      </c>
      <c r="I19" s="41">
        <v>0.7632</v>
      </c>
      <c r="J19" s="41">
        <v>18.162100000000002</v>
      </c>
      <c r="K19" s="41">
        <f t="shared" si="0"/>
        <v>1365.067563254549</v>
      </c>
      <c r="L19" s="40">
        <v>8.033536271290322</v>
      </c>
    </row>
    <row r="20" spans="2:12" ht="15">
      <c r="B20" s="37">
        <v>16</v>
      </c>
      <c r="C20" s="39" t="s">
        <v>73</v>
      </c>
      <c r="D20" s="40">
        <v>3055.0541472073537</v>
      </c>
      <c r="E20" s="40">
        <v>6348.709118616384</v>
      </c>
      <c r="F20" s="40">
        <v>4606.572116874448</v>
      </c>
      <c r="G20" s="40">
        <v>637.0689825043232</v>
      </c>
      <c r="H20" s="40">
        <v>0</v>
      </c>
      <c r="I20" s="41">
        <v>130.3554</v>
      </c>
      <c r="J20" s="41">
        <v>299.40020000000004</v>
      </c>
      <c r="K20" s="41">
        <f t="shared" si="0"/>
        <v>15077.159965202509</v>
      </c>
      <c r="L20" s="40">
        <v>44.71756459038712</v>
      </c>
    </row>
    <row r="21" spans="2:12" ht="15">
      <c r="B21" s="37">
        <v>17</v>
      </c>
      <c r="C21" s="39" t="s">
        <v>74</v>
      </c>
      <c r="D21" s="40">
        <v>431.4597091569678</v>
      </c>
      <c r="E21" s="40">
        <v>436.31348499067764</v>
      </c>
      <c r="F21" s="40">
        <v>1113.9463770111288</v>
      </c>
      <c r="G21" s="40">
        <v>150.62189364477408</v>
      </c>
      <c r="H21" s="40">
        <v>0</v>
      </c>
      <c r="I21" s="41">
        <v>31.069699999999997</v>
      </c>
      <c r="J21" s="41">
        <v>58.3174</v>
      </c>
      <c r="K21" s="41">
        <f t="shared" si="0"/>
        <v>2221.728564803548</v>
      </c>
      <c r="L21" s="40">
        <v>15.703635658419362</v>
      </c>
    </row>
    <row r="22" spans="2:12" ht="15">
      <c r="B22" s="37">
        <v>18</v>
      </c>
      <c r="C22" s="38" t="s">
        <v>75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76</v>
      </c>
      <c r="D23" s="40">
        <v>238.6873699071935</v>
      </c>
      <c r="E23" s="40">
        <v>650.8037609090641</v>
      </c>
      <c r="F23" s="40">
        <v>1731.619622489774</v>
      </c>
      <c r="G23" s="40">
        <v>334.51220695574193</v>
      </c>
      <c r="H23" s="40">
        <v>0</v>
      </c>
      <c r="I23" s="41">
        <v>20.9906</v>
      </c>
      <c r="J23" s="41">
        <v>66.1138</v>
      </c>
      <c r="K23" s="41">
        <f t="shared" si="0"/>
        <v>3042.7273602617734</v>
      </c>
      <c r="L23" s="40">
        <v>17.86817066190321</v>
      </c>
    </row>
    <row r="24" spans="2:12" ht="15">
      <c r="B24" s="37">
        <v>20</v>
      </c>
      <c r="C24" s="39" t="s">
        <v>77</v>
      </c>
      <c r="D24" s="40">
        <v>25313.136685047128</v>
      </c>
      <c r="E24" s="40">
        <v>37367.432633887176</v>
      </c>
      <c r="F24" s="40">
        <v>22685.110300935037</v>
      </c>
      <c r="G24" s="40">
        <v>3646.7372980678197</v>
      </c>
      <c r="H24" s="40">
        <v>0</v>
      </c>
      <c r="I24" s="41">
        <v>1459.4207</v>
      </c>
      <c r="J24" s="41">
        <v>7373.763799999999</v>
      </c>
      <c r="K24" s="41">
        <f t="shared" si="0"/>
        <v>97845.60141793716</v>
      </c>
      <c r="L24" s="40">
        <v>189.15484405789235</v>
      </c>
    </row>
    <row r="25" spans="2:12" ht="15">
      <c r="B25" s="37">
        <v>21</v>
      </c>
      <c r="C25" s="38" t="s">
        <v>78</v>
      </c>
      <c r="D25" s="40">
        <v>0.6342844173225806</v>
      </c>
      <c r="E25" s="40">
        <v>1.5962217284838711</v>
      </c>
      <c r="F25" s="40">
        <v>20.523461334096773</v>
      </c>
      <c r="G25" s="40">
        <v>0.2180760232258064</v>
      </c>
      <c r="H25" s="40">
        <v>0</v>
      </c>
      <c r="I25" s="41">
        <v>0.0758</v>
      </c>
      <c r="J25" s="41">
        <v>0.1827</v>
      </c>
      <c r="K25" s="41">
        <f t="shared" si="0"/>
        <v>23.23054350312903</v>
      </c>
      <c r="L25" s="40">
        <v>0.0875083402580645</v>
      </c>
    </row>
    <row r="26" spans="2:12" ht="15">
      <c r="B26" s="37">
        <v>22</v>
      </c>
      <c r="C26" s="39" t="s">
        <v>79</v>
      </c>
      <c r="D26" s="40">
        <v>13.54928047554839</v>
      </c>
      <c r="E26" s="40">
        <v>24.22934269429032</v>
      </c>
      <c r="F26" s="40">
        <v>68.66990715</v>
      </c>
      <c r="G26" s="40">
        <v>13.010709991258066</v>
      </c>
      <c r="H26" s="40">
        <v>0</v>
      </c>
      <c r="I26" s="41">
        <v>0.32489999999999997</v>
      </c>
      <c r="J26" s="41">
        <v>1.2878</v>
      </c>
      <c r="K26" s="41">
        <f t="shared" si="0"/>
        <v>121.07194031109678</v>
      </c>
      <c r="L26" s="40">
        <v>0.47583772680645164</v>
      </c>
    </row>
    <row r="27" spans="2:12" ht="15">
      <c r="B27" s="37">
        <v>23</v>
      </c>
      <c r="C27" s="38" t="s">
        <v>80</v>
      </c>
      <c r="D27" s="40">
        <v>6.0582516129032264E-05</v>
      </c>
      <c r="E27" s="40">
        <v>0.005475482096774194</v>
      </c>
      <c r="F27" s="40">
        <v>0.10361123870967744</v>
      </c>
      <c r="G27" s="40">
        <v>0.002917960774193549</v>
      </c>
      <c r="H27" s="40">
        <v>0</v>
      </c>
      <c r="I27" s="41">
        <v>0.0012</v>
      </c>
      <c r="J27" s="41">
        <v>0.0024</v>
      </c>
      <c r="K27" s="41">
        <f t="shared" si="0"/>
        <v>0.11566526409677422</v>
      </c>
      <c r="L27" s="40">
        <v>0.0007136435161290321</v>
      </c>
    </row>
    <row r="28" spans="2:12" ht="15">
      <c r="B28" s="37">
        <v>24</v>
      </c>
      <c r="C28" s="38" t="s">
        <v>81</v>
      </c>
      <c r="D28" s="40">
        <v>1.2482039937419356</v>
      </c>
      <c r="E28" s="40">
        <v>5.085117918483871</v>
      </c>
      <c r="F28" s="40">
        <v>35.2718872273871</v>
      </c>
      <c r="G28" s="40">
        <v>5.6416217217096785</v>
      </c>
      <c r="H28" s="40">
        <v>0</v>
      </c>
      <c r="I28" s="41">
        <v>0.1597</v>
      </c>
      <c r="J28" s="41">
        <v>0.5039</v>
      </c>
      <c r="K28" s="41">
        <f t="shared" si="0"/>
        <v>47.91043086132258</v>
      </c>
      <c r="L28" s="40">
        <v>0.10384586722580645</v>
      </c>
    </row>
    <row r="29" spans="2:12" ht="15">
      <c r="B29" s="37">
        <v>25</v>
      </c>
      <c r="C29" s="39" t="s">
        <v>82</v>
      </c>
      <c r="D29" s="40">
        <v>3471.563384865161</v>
      </c>
      <c r="E29" s="40">
        <v>10379.253941711606</v>
      </c>
      <c r="F29" s="40">
        <v>6294.615590930588</v>
      </c>
      <c r="G29" s="40">
        <v>841.4760418003534</v>
      </c>
      <c r="H29" s="40">
        <v>0</v>
      </c>
      <c r="I29" s="41">
        <v>91.95179999999999</v>
      </c>
      <c r="J29" s="41">
        <v>641.3852</v>
      </c>
      <c r="K29" s="41">
        <f t="shared" si="0"/>
        <v>21720.245959307707</v>
      </c>
      <c r="L29" s="40">
        <v>42.74346229200004</v>
      </c>
    </row>
    <row r="30" spans="2:12" ht="15">
      <c r="B30" s="37">
        <v>26</v>
      </c>
      <c r="C30" s="39" t="s">
        <v>83</v>
      </c>
      <c r="D30" s="40">
        <v>250.39307942316128</v>
      </c>
      <c r="E30" s="40">
        <v>1195.078833934484</v>
      </c>
      <c r="F30" s="40">
        <v>882.1010135307749</v>
      </c>
      <c r="G30" s="40">
        <v>285.9261544218388</v>
      </c>
      <c r="H30" s="40">
        <v>0</v>
      </c>
      <c r="I30" s="41">
        <v>5.6658</v>
      </c>
      <c r="J30" s="41">
        <v>74.32950000000001</v>
      </c>
      <c r="K30" s="41">
        <f t="shared" si="0"/>
        <v>2693.494381310259</v>
      </c>
      <c r="L30" s="40">
        <v>7.730799632419356</v>
      </c>
    </row>
    <row r="31" spans="2:12" ht="15">
      <c r="B31" s="37">
        <v>27</v>
      </c>
      <c r="C31" s="39" t="s">
        <v>24</v>
      </c>
      <c r="D31" s="40">
        <v>7.458969459161291</v>
      </c>
      <c r="E31" s="40">
        <v>148.47660255754835</v>
      </c>
      <c r="F31" s="40">
        <v>180.50397379222582</v>
      </c>
      <c r="G31" s="40">
        <v>42.41631533577419</v>
      </c>
      <c r="H31" s="40">
        <v>0</v>
      </c>
      <c r="I31" s="41">
        <v>53.051899999999996</v>
      </c>
      <c r="J31" s="41">
        <v>196.6120000000001</v>
      </c>
      <c r="K31" s="41">
        <f t="shared" si="0"/>
        <v>628.5197611447097</v>
      </c>
      <c r="L31" s="40">
        <v>1.8141015617741936</v>
      </c>
    </row>
    <row r="32" spans="2:12" ht="15">
      <c r="B32" s="37">
        <v>28</v>
      </c>
      <c r="C32" s="39" t="s">
        <v>84</v>
      </c>
      <c r="D32" s="40">
        <v>2.7661570020000004</v>
      </c>
      <c r="E32" s="40">
        <v>17.040377357193545</v>
      </c>
      <c r="F32" s="40">
        <v>71.53505499174194</v>
      </c>
      <c r="G32" s="40">
        <v>6.477968663064514</v>
      </c>
      <c r="H32" s="40">
        <v>0</v>
      </c>
      <c r="I32" s="41">
        <v>0</v>
      </c>
      <c r="J32" s="41">
        <v>0</v>
      </c>
      <c r="K32" s="41">
        <f t="shared" si="0"/>
        <v>97.81955801400001</v>
      </c>
      <c r="L32" s="40">
        <v>0.7787002247741938</v>
      </c>
    </row>
    <row r="33" spans="2:12" ht="15">
      <c r="B33" s="37">
        <v>29</v>
      </c>
      <c r="C33" s="39" t="s">
        <v>85</v>
      </c>
      <c r="D33" s="40">
        <v>325.6847995876774</v>
      </c>
      <c r="E33" s="40">
        <v>1088.4769139307102</v>
      </c>
      <c r="F33" s="40">
        <v>1339.176420692032</v>
      </c>
      <c r="G33" s="40">
        <v>281.7553323178712</v>
      </c>
      <c r="H33" s="40">
        <v>0</v>
      </c>
      <c r="I33" s="41">
        <v>9.795</v>
      </c>
      <c r="J33" s="41">
        <v>31.8579</v>
      </c>
      <c r="K33" s="41">
        <f t="shared" si="0"/>
        <v>3076.7463665282908</v>
      </c>
      <c r="L33" s="40">
        <v>10.211801032903228</v>
      </c>
    </row>
    <row r="34" spans="2:12" ht="15">
      <c r="B34" s="37">
        <v>30</v>
      </c>
      <c r="C34" s="39" t="s">
        <v>86</v>
      </c>
      <c r="D34" s="40">
        <v>466.06896265638727</v>
      </c>
      <c r="E34" s="40">
        <v>4531.703404338771</v>
      </c>
      <c r="F34" s="40">
        <v>1718.1915216296134</v>
      </c>
      <c r="G34" s="40">
        <v>221.4974332907741</v>
      </c>
      <c r="H34" s="40">
        <v>0</v>
      </c>
      <c r="I34" s="41">
        <v>18.655800000000003</v>
      </c>
      <c r="J34" s="41">
        <v>70.24920000000002</v>
      </c>
      <c r="K34" s="41">
        <f t="shared" si="0"/>
        <v>7026.366321915547</v>
      </c>
      <c r="L34" s="40">
        <v>15.458250439096776</v>
      </c>
    </row>
    <row r="35" spans="2:12" ht="15">
      <c r="B35" s="37">
        <v>31</v>
      </c>
      <c r="C35" s="38" t="s">
        <v>87</v>
      </c>
      <c r="D35" s="40">
        <v>170.20072778435477</v>
      </c>
      <c r="E35" s="40">
        <v>9.978029038225804</v>
      </c>
      <c r="F35" s="40">
        <v>34.26142181535485</v>
      </c>
      <c r="G35" s="40">
        <v>11.305912365096775</v>
      </c>
      <c r="H35" s="40">
        <v>0</v>
      </c>
      <c r="I35" s="41">
        <v>0</v>
      </c>
      <c r="J35" s="41">
        <v>0</v>
      </c>
      <c r="K35" s="41">
        <f t="shared" si="0"/>
        <v>225.7460910030322</v>
      </c>
      <c r="L35" s="40">
        <v>0.7358348641290323</v>
      </c>
    </row>
    <row r="36" spans="2:12" ht="15">
      <c r="B36" s="37">
        <v>32</v>
      </c>
      <c r="C36" s="39" t="s">
        <v>88</v>
      </c>
      <c r="D36" s="40">
        <v>2366.543357806033</v>
      </c>
      <c r="E36" s="40">
        <v>2791.707417120934</v>
      </c>
      <c r="F36" s="40">
        <v>3466.00761055058</v>
      </c>
      <c r="G36" s="40">
        <v>497.0505775362901</v>
      </c>
      <c r="H36" s="40">
        <v>0</v>
      </c>
      <c r="I36" s="41">
        <v>133.8267</v>
      </c>
      <c r="J36" s="41">
        <v>244.66020000000003</v>
      </c>
      <c r="K36" s="41">
        <f t="shared" si="0"/>
        <v>9499.795863013838</v>
      </c>
      <c r="L36" s="40">
        <v>40.37871500425806</v>
      </c>
    </row>
    <row r="37" spans="2:12" ht="15">
      <c r="B37" s="37">
        <v>33</v>
      </c>
      <c r="C37" s="39" t="s">
        <v>95</v>
      </c>
      <c r="D37" s="40">
        <v>849.217267369129</v>
      </c>
      <c r="E37" s="40">
        <v>1827.5684701674845</v>
      </c>
      <c r="F37" s="40">
        <v>2226.5169443071604</v>
      </c>
      <c r="G37" s="40">
        <v>298.83834479890317</v>
      </c>
      <c r="H37" s="40">
        <v>0</v>
      </c>
      <c r="I37" s="41">
        <v>47.3973</v>
      </c>
      <c r="J37" s="41">
        <v>242.1177000000001</v>
      </c>
      <c r="K37" s="41">
        <f t="shared" si="0"/>
        <v>5491.656026642677</v>
      </c>
      <c r="L37" s="40">
        <v>18.69714530751613</v>
      </c>
    </row>
    <row r="38" spans="2:12" ht="15">
      <c r="B38" s="37">
        <v>34</v>
      </c>
      <c r="C38" s="39" t="s">
        <v>89</v>
      </c>
      <c r="D38" s="40">
        <v>59.3511640551613</v>
      </c>
      <c r="E38" s="40">
        <v>39.927550423806466</v>
      </c>
      <c r="F38" s="40">
        <v>36.94054453796773</v>
      </c>
      <c r="G38" s="40">
        <v>6.010014946709676</v>
      </c>
      <c r="H38" s="40">
        <v>0</v>
      </c>
      <c r="I38" s="41">
        <v>0.1669</v>
      </c>
      <c r="J38" s="41">
        <v>0.43040000000000006</v>
      </c>
      <c r="K38" s="41">
        <f t="shared" si="0"/>
        <v>142.82657396364516</v>
      </c>
      <c r="L38" s="40">
        <v>0.6204219138709677</v>
      </c>
    </row>
    <row r="39" spans="2:12" ht="15">
      <c r="B39" s="37">
        <v>35</v>
      </c>
      <c r="C39" s="39" t="s">
        <v>90</v>
      </c>
      <c r="D39" s="40">
        <v>863.1926468705806</v>
      </c>
      <c r="E39" s="40">
        <v>3505.9089736671585</v>
      </c>
      <c r="F39" s="40">
        <v>4934.032253394128</v>
      </c>
      <c r="G39" s="40">
        <v>869.9675239308392</v>
      </c>
      <c r="H39" s="40">
        <v>0</v>
      </c>
      <c r="I39" s="41">
        <v>57.58579999999999</v>
      </c>
      <c r="J39" s="41">
        <v>175.90170000000003</v>
      </c>
      <c r="K39" s="41">
        <f t="shared" si="0"/>
        <v>10406.588897862708</v>
      </c>
      <c r="L39" s="40">
        <v>45.68068939816132</v>
      </c>
    </row>
    <row r="40" spans="2:12" ht="15">
      <c r="B40" s="37">
        <v>36</v>
      </c>
      <c r="C40" s="39" t="s">
        <v>91</v>
      </c>
      <c r="D40" s="40">
        <v>58.0431901658387</v>
      </c>
      <c r="E40" s="40">
        <v>117.24624588332262</v>
      </c>
      <c r="F40" s="40">
        <v>276.40364556493563</v>
      </c>
      <c r="G40" s="40">
        <v>39.31640673545161</v>
      </c>
      <c r="H40" s="40">
        <v>0</v>
      </c>
      <c r="I40" s="41">
        <v>0</v>
      </c>
      <c r="J40" s="41">
        <v>0</v>
      </c>
      <c r="K40" s="41">
        <f t="shared" si="0"/>
        <v>491.0094883495486</v>
      </c>
      <c r="L40" s="40">
        <v>2.555148807870967</v>
      </c>
    </row>
    <row r="41" spans="2:12" ht="15">
      <c r="B41" s="37">
        <v>37</v>
      </c>
      <c r="C41" s="39" t="s">
        <v>92</v>
      </c>
      <c r="D41" s="40">
        <v>1950.3252393879673</v>
      </c>
      <c r="E41" s="40">
        <v>6011.671012032457</v>
      </c>
      <c r="F41" s="40">
        <v>4956.498708234642</v>
      </c>
      <c r="G41" s="40">
        <v>955.027629278839</v>
      </c>
      <c r="H41" s="40">
        <v>0</v>
      </c>
      <c r="I41" s="41">
        <v>96.62620000000001</v>
      </c>
      <c r="J41" s="41">
        <v>234.3656000000001</v>
      </c>
      <c r="K41" s="41">
        <f t="shared" si="0"/>
        <v>14204.514388933905</v>
      </c>
      <c r="L41" s="40">
        <v>51.07810129809677</v>
      </c>
    </row>
    <row r="42" spans="2:12" s="43" customFormat="1" ht="15">
      <c r="B42" s="36" t="s">
        <v>93</v>
      </c>
      <c r="C42" s="28"/>
      <c r="D42" s="42">
        <f aca="true" t="shared" si="1" ref="D42:L42">SUM(D5:D41)</f>
        <v>44347.871699032316</v>
      </c>
      <c r="E42" s="42">
        <f t="shared" si="1"/>
        <v>97762.1524087271</v>
      </c>
      <c r="F42" s="42">
        <f t="shared" si="1"/>
        <v>72816.65379658251</v>
      </c>
      <c r="G42" s="42">
        <f>SUM(G5:G41)</f>
        <v>12399.820973221498</v>
      </c>
      <c r="H42" s="42">
        <f t="shared" si="1"/>
        <v>0</v>
      </c>
      <c r="I42" s="42">
        <f>SUM(I5:I41)</f>
        <v>2417.5335000000005</v>
      </c>
      <c r="J42" s="42">
        <f>SUM(J5:J41)</f>
        <v>10449.901600000001</v>
      </c>
      <c r="K42" s="42">
        <f t="shared" si="1"/>
        <v>240193.93397756343</v>
      </c>
      <c r="L42" s="42">
        <f t="shared" si="1"/>
        <v>666.7336073142795</v>
      </c>
    </row>
    <row r="43" ht="15">
      <c r="B43" t="s">
        <v>94</v>
      </c>
    </row>
    <row r="44" s="62" customFormat="1" ht="15"/>
    <row r="45" spans="4:7" ht="15">
      <c r="D45" s="51"/>
      <c r="E45" s="51"/>
      <c r="F45" s="51"/>
      <c r="G45" s="51"/>
    </row>
    <row r="46" ht="15">
      <c r="E46" s="51"/>
    </row>
    <row r="47" spans="4:12" ht="1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">
      <c r="D48" s="51"/>
      <c r="E48" s="51"/>
      <c r="F48" s="51"/>
      <c r="G48" s="51"/>
      <c r="H48" s="51"/>
      <c r="I48" s="25"/>
      <c r="J48" s="25"/>
      <c r="K48" s="51"/>
      <c r="L48" s="51"/>
    </row>
  </sheetData>
  <sheetProtection password="E5CF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2018-04-07T06:34:12Z</dcterms:modified>
  <cp:category/>
  <cp:version/>
  <cp:contentType/>
  <cp:contentStatus/>
</cp:coreProperties>
</file>