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<sst xmlns="http://schemas.openxmlformats.org/spreadsheetml/2006/main" count="331" uniqueCount="297">
  <si>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</si>
  <si>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</si>
  <si>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</si>
  <si>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</si>
  <si>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</si>
  <si>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</si>
  <si>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</si>
  <si>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</si>
  <si>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</si>
  <si>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</si>
  <si>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</si>
  <si>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</si>
  <si>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</si>
  <si>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</si>
  <si>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</si>
  <si>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</si>
  <si>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</si>
  <si>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</si>
  <si>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</si>
  <si>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</si>
  <si>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</si>
  <si>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</si>
  <si>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</si>
  <si>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</si>
  <si>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</si>
  <si>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</si>
  <si>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</si>
  <si>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</si>
  <si>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</si>
  <si>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</si>
  <si>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</si>
  <si>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</si>
  <si>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</si>
  <si>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</si>
  <si>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</si>
  <si>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</si>
  <si>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</si>
  <si>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</si>
  <si>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</si>
  <si>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</si>
  <si>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</si>
  <si>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</si>
  <si>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</si>
  <si>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</si>
  <si>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</si>
  <si>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</si>
  <si>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</si>
  <si>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</si>
  <si>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</si>
  <si>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</si>
  <si>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</si>
  <si>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</si>
  <si>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</si>
  <si>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</si>
  <si>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</si>
  <si>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</si>
  <si>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</si>
  <si>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</si>
  <si>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</si>
  <si>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</si>
  <si>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</si>
  <si>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</si>
  <si>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</si>
  <si>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</si>
  <si>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</si>
  <si>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</si>
  <si>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</si>
  <si>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</si>
  <si>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</si>
  <si>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</si>
  <si>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</si>
  <si>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</si>
  <si>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</si>
  <si>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</si>
  <si>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</si>
  <si>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</si>
  <si>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</si>
  <si>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</si>
  <si>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</si>
  <si>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</si>
  <si>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</si>
  <si>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</si>
  <si>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</si>
  <si>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</si>
  <si>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</si>
  <si>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</si>
  <si>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</si>
  <si>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</si>
  <si>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</si>
  <si>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</si>
  <si>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</si>
  <si>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</si>
  <si>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</si>
  <si>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</si>
  <si>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</si>
  <si>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</si>
  <si>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</si>
  <si>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</si>
  <si>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</si>
  <si>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</si>
  <si>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</si>
  <si>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</si>
  <si>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</si>
  <si>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</si>
  <si>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</si>
  <si>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</si>
  <si>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</si>
  <si>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</si>
  <si>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</si>
  <si>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</si>
  <si>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</si>
  <si>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</si>
  <si>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</si>
  <si>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</si>
  <si>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</si>
  <si>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</si>
  <si>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</si>
  <si>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</si>
  <si>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</si>
  <si>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</si>
  <si>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</si>
  <si>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</si>
  <si>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</si>
  <si>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</si>
  <si>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</si>
  <si>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</si>
  <si>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</si>
  <si>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</si>
  <si>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</si>
  <si>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</si>
  <si>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</si>
  <si>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</si>
  <si>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</si>
  <si>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</si>
  <si>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</si>
  <si>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</si>
  <si>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</si>
  <si>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</si>
  <si>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</si>
  <si>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</si>
  <si>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</si>
  <si>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</si>
  <si>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</si>
  <si>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</si>
  <si>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</si>
  <si>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</si>
  <si>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</si>
  <si>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</si>
  <si>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</si>
  <si>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</si>
  <si>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</si>
  <si>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</si>
  <si>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</si>
  <si>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</si>
  <si>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</si>
  <si>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</si>
  <si>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</si>
  <si>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</si>
  <si>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</si>
  <si>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</si>
  <si>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</si>
  <si>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</si>
  <si>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</si>
  <si>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</si>
  <si>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</si>
  <si>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</si>
  <si>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</si>
  <si>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</si>
  <si>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</si>
  <si>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</si>
  <si>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</si>
  <si>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</si>
  <si>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</si>
  <si>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</si>
  <si>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</si>
  <si>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</si>
  <si>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</si>
  <si>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</si>
  <si>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</si>
  <si>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</si>
  <si>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</si>
  <si>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</si>
  <si>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</si>
  <si>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</si>
  <si>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</si>
  <si>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</si>
  <si>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</si>
  <si>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</si>
  <si>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</si>
  <si>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</si>
  <si>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</si>
  <si>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</si>
  <si>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</si>
  <si>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</si>
  <si>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</si>
  <si>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</si>
  <si>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</si>
  <si>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</si>
  <si>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</si>
  <si>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</si>
  <si>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</si>
  <si>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 - SERIES 10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</si>
  <si>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</si>
  <si>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</si>
  <si>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</si>
  <si>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</si>
  <si>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</si>
  <si>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</si>
  <si>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</si>
  <si>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</si>
  <si>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</si>
  <si>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</si>
  <si>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</si>
  <si>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</si>
  <si>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</si>
  <si>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8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</si>
  <si>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</si>
  <si>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</si>
  <si>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</si>
  <si>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</si>
  <si>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</si>
  <si>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</si>
  <si>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</si>
  <si>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</si>
  <si>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</si>
  <si>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</si>
  <si>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</si>
  <si>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</si>
  <si>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</si>
  <si>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</si>
  <si>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</si>
  <si>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</si>
  <si>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</si>
  <si>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</si>
  <si>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</si>
  <si>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</si>
  <si>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</si>
  <si>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</si>
  <si>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</si>
  <si>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</si>
  <si>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</si>
  <si>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</si>
  <si>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</si>
  <si>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</si>
  <si>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</si>
  <si>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</si>
  <si>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</si>
  <si>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</si>
  <si>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</si>
  <si>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</si>
  <si>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</si>
  <si>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</si>
  <si>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</si>
  <si>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</si>
  <si>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</si>
  <si>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</si>
  <si>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</si>
  <si>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</si>
  <si>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</si>
  <si>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</si>
  <si>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</si>
  <si>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</si>
  <si>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</si>
  <si>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</si>
  <si>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</si>
  <si>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HYBRID BOND FUND - SEGREGATED PORTFOLIO 1</t>
  </si>
  <si>
    <t>NIPPON INDIA CREDIT RISK FUND - SEGREGATED PORTFOLIO 1</t>
  </si>
  <si>
    <t>NIPPON INDIA ETF NV20</t>
  </si>
  <si>
    <t>NIPPON INDIA ETF NIFTY MIDCAP 150</t>
  </si>
  <si>
    <t>NIPPON INDIA ETF SENSEX NEXT 50- GROWTH PLAN</t>
  </si>
  <si>
    <t>Nippon India Mutual Fund: Average Net Assets Under Management (AAUM) as on Mar 2020 (All figures in Rs. Crore)</t>
  </si>
  <si>
    <t>NIPPON INDIA FIXED HORIZON FUND - XLII - SERIES 4</t>
  </si>
  <si>
    <t>NIPPON INDIA CAPITAL PROTECTION ORIENTED FUND II - PLAN A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</si>
  <si>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</si>
  <si>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</si>
  <si>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</si>
  <si>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</si>
  <si>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</si>
  <si>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</si>
  <si>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</si>
  <si>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</si>
  <si>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</si>
  <si>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</si>
  <si>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</si>
  <si>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</si>
  <si>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</si>
  <si>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Table showing State wise /Union Territory wise contribution to AAUM of category of schemes as on Mar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</si>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</sst>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9" xfId="56" applyNumberFormat="1" applyFont="1" applyFill="1" applyBorder="1" applyAlignment="1">
      <alignment horizontal="left" vertical="top" wrapText="1"/>
      <protection/>
    </xf>
    <xf numFmtId="2" fontId="4" fillId="0" borderId="30" xfId="56" applyNumberFormat="1" applyFont="1" applyFill="1" applyBorder="1" applyAlignment="1">
      <alignment horizontal="left" vertical="top" wrapText="1"/>
      <protection/>
    </xf>
    <xf numFmtId="2" fontId="4" fillId="0" borderId="31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270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110.52431517687099</v>
      </c>
      <c r="E9" s="22">
        <v>0</v>
      </c>
      <c r="F9" s="22">
        <v>0</v>
      </c>
      <c r="G9" s="23">
        <v>0</v>
      </c>
      <c r="H9" s="21">
        <v>212.38129541293546</v>
      </c>
      <c r="I9" s="22">
        <v>10645.739309991677</v>
      </c>
      <c r="J9" s="22">
        <v>2120.0783611578067</v>
      </c>
      <c r="K9" s="22">
        <v>0</v>
      </c>
      <c r="L9" s="23">
        <v>686.460875932484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147.1862505084839</v>
      </c>
      <c r="S9" s="22">
        <v>791.814359608645</v>
      </c>
      <c r="T9" s="22">
        <v>470.68435446748384</v>
      </c>
      <c r="U9" s="22">
        <v>0</v>
      </c>
      <c r="V9" s="23">
        <v>162.99208528661288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313.0960897159034</v>
      </c>
      <c r="AW9" s="22">
        <v>4800.082740494018</v>
      </c>
      <c r="AX9" s="22">
        <v>300.57439387919356</v>
      </c>
      <c r="AY9" s="22">
        <v>0</v>
      </c>
      <c r="AZ9" s="23">
        <v>1509.7512444162576</v>
      </c>
      <c r="BA9" s="21">
        <v>0</v>
      </c>
      <c r="BB9" s="22">
        <v>5.705409419225806</v>
      </c>
      <c r="BC9" s="22">
        <v>0</v>
      </c>
      <c r="BD9" s="22">
        <v>0</v>
      </c>
      <c r="BE9" s="23">
        <v>0</v>
      </c>
      <c r="BF9" s="21">
        <v>221.32201602935476</v>
      </c>
      <c r="BG9" s="22">
        <v>404.89556082512905</v>
      </c>
      <c r="BH9" s="22">
        <v>80.68313531029033</v>
      </c>
      <c r="BI9" s="22">
        <v>0</v>
      </c>
      <c r="BJ9" s="23">
        <v>352.28383837009676</v>
      </c>
      <c r="BK9" s="24">
        <f>SUM(C9:BJ9)</f>
        <v>23336.25563600247</v>
      </c>
    </row>
    <row r="10" spans="1:63" s="25" customFormat="1" ht="15">
      <c r="A10" s="20"/>
      <c r="B10" s="7" t="s">
        <v>98</v>
      </c>
      <c r="C10" s="21">
        <v>0</v>
      </c>
      <c r="D10" s="22">
        <v>60.137826412258065</v>
      </c>
      <c r="E10" s="22">
        <v>0</v>
      </c>
      <c r="F10" s="22">
        <v>0</v>
      </c>
      <c r="G10" s="23">
        <v>0</v>
      </c>
      <c r="H10" s="21">
        <v>1.6584745546451616</v>
      </c>
      <c r="I10" s="22">
        <v>3438.912780309484</v>
      </c>
      <c r="J10" s="22">
        <v>12.20054202254839</v>
      </c>
      <c r="K10" s="22">
        <v>0</v>
      </c>
      <c r="L10" s="23">
        <v>314.61258782661287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1.0818047962258064</v>
      </c>
      <c r="S10" s="22">
        <v>111.24603710800001</v>
      </c>
      <c r="T10" s="22">
        <v>150.1133340735161</v>
      </c>
      <c r="U10" s="22">
        <v>0</v>
      </c>
      <c r="V10" s="23">
        <v>10.881046681225806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8.971379348096773</v>
      </c>
      <c r="AW10" s="22">
        <v>1642.5863287047957</v>
      </c>
      <c r="AX10" s="22">
        <v>9.153642828193547</v>
      </c>
      <c r="AY10" s="22">
        <v>0</v>
      </c>
      <c r="AZ10" s="23">
        <v>175.32106808919355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8.32171865196774</v>
      </c>
      <c r="BG10" s="22">
        <v>64.85819168177419</v>
      </c>
      <c r="BH10" s="22">
        <v>84.51999525964517</v>
      </c>
      <c r="BI10" s="22">
        <v>0</v>
      </c>
      <c r="BJ10" s="23">
        <v>35.446870219193556</v>
      </c>
      <c r="BK10" s="24">
        <f>SUM(C10:BJ10)</f>
        <v>6130.023628567375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170.66214158912905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214.0397699675806</v>
      </c>
      <c r="I11" s="27">
        <f t="shared" si="0"/>
        <v>14084.65209030116</v>
      </c>
      <c r="J11" s="27">
        <f t="shared" si="0"/>
        <v>2132.278903180355</v>
      </c>
      <c r="K11" s="27">
        <f t="shared" si="0"/>
        <v>0</v>
      </c>
      <c r="L11" s="28">
        <f t="shared" si="0"/>
        <v>1001.0734637590969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148.26805530470972</v>
      </c>
      <c r="S11" s="27">
        <f t="shared" si="0"/>
        <v>903.060396716645</v>
      </c>
      <c r="T11" s="27">
        <f t="shared" si="0"/>
        <v>620.797688541</v>
      </c>
      <c r="U11" s="27">
        <f t="shared" si="0"/>
        <v>0</v>
      </c>
      <c r="V11" s="28">
        <f t="shared" si="0"/>
        <v>173.87313196783867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322.0674690640002</v>
      </c>
      <c r="AW11" s="27">
        <f t="shared" si="1"/>
        <v>6442.669069198814</v>
      </c>
      <c r="AX11" s="27">
        <f t="shared" si="1"/>
        <v>309.7280367073871</v>
      </c>
      <c r="AY11" s="27">
        <f t="shared" si="1"/>
        <v>0</v>
      </c>
      <c r="AZ11" s="28">
        <f t="shared" si="1"/>
        <v>1685.072312505451</v>
      </c>
      <c r="BA11" s="26">
        <f t="shared" si="1"/>
        <v>0</v>
      </c>
      <c r="BB11" s="27">
        <f t="shared" si="1"/>
        <v>5.705409419225806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229.64373468132248</v>
      </c>
      <c r="BG11" s="27">
        <f t="shared" si="1"/>
        <v>469.75375250690325</v>
      </c>
      <c r="BH11" s="27">
        <f t="shared" si="1"/>
        <v>165.2031305699355</v>
      </c>
      <c r="BI11" s="27">
        <f t="shared" si="1"/>
        <v>0</v>
      </c>
      <c r="BJ11" s="28">
        <f t="shared" si="1"/>
        <v>387.7307085892903</v>
      </c>
      <c r="BK11" s="29">
        <f t="shared" si="1"/>
        <v>29466.279264569843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41.118897217225815</v>
      </c>
      <c r="E14" s="22">
        <v>0</v>
      </c>
      <c r="F14" s="22">
        <v>0</v>
      </c>
      <c r="G14" s="23">
        <v>0</v>
      </c>
      <c r="H14" s="21">
        <v>97.51780779454842</v>
      </c>
      <c r="I14" s="22">
        <v>255.27404223645155</v>
      </c>
      <c r="J14" s="22">
        <v>0</v>
      </c>
      <c r="K14" s="22">
        <v>0</v>
      </c>
      <c r="L14" s="23">
        <v>249.4291448856774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27.462270521999997</v>
      </c>
      <c r="S14" s="22">
        <v>81.38134789258065</v>
      </c>
      <c r="T14" s="22">
        <v>0</v>
      </c>
      <c r="U14" s="22">
        <v>0</v>
      </c>
      <c r="V14" s="23">
        <v>20.164058971032254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21.83512681351614</v>
      </c>
      <c r="AW14" s="22">
        <v>245.56350802562824</v>
      </c>
      <c r="AX14" s="22">
        <v>2.421345582</v>
      </c>
      <c r="AY14" s="22">
        <v>0</v>
      </c>
      <c r="AZ14" s="23">
        <v>96.86655430722581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8.267535287870968</v>
      </c>
      <c r="BG14" s="22">
        <v>21.169245095129032</v>
      </c>
      <c r="BH14" s="22">
        <v>2.3024448103870956</v>
      </c>
      <c r="BI14" s="22">
        <v>0</v>
      </c>
      <c r="BJ14" s="23">
        <v>9.541271330354835</v>
      </c>
      <c r="BK14" s="24">
        <f>SUM(C14:BJ14)</f>
        <v>1180.3146007716282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41.118897217225815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97.51780779454842</v>
      </c>
      <c r="I15" s="27">
        <f t="shared" si="2"/>
        <v>255.27404223645155</v>
      </c>
      <c r="J15" s="27">
        <f t="shared" si="2"/>
        <v>0</v>
      </c>
      <c r="K15" s="27">
        <f t="shared" si="2"/>
        <v>0</v>
      </c>
      <c r="L15" s="28">
        <f t="shared" si="2"/>
        <v>249.4291448856774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27.462270521999997</v>
      </c>
      <c r="S15" s="27">
        <f t="shared" si="2"/>
        <v>81.38134789258065</v>
      </c>
      <c r="T15" s="27">
        <f t="shared" si="2"/>
        <v>0</v>
      </c>
      <c r="U15" s="27">
        <f t="shared" si="2"/>
        <v>0</v>
      </c>
      <c r="V15" s="28">
        <f t="shared" si="2"/>
        <v>20.164058971032254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21.83512681351614</v>
      </c>
      <c r="AW15" s="27">
        <f t="shared" si="2"/>
        <v>245.56350802562824</v>
      </c>
      <c r="AX15" s="27">
        <f t="shared" si="2"/>
        <v>2.421345582</v>
      </c>
      <c r="AY15" s="27">
        <f t="shared" si="2"/>
        <v>0</v>
      </c>
      <c r="AZ15" s="28">
        <f t="shared" si="2"/>
        <v>96.86655430722581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8.267535287870968</v>
      </c>
      <c r="BG15" s="27">
        <f t="shared" si="2"/>
        <v>21.169245095129032</v>
      </c>
      <c r="BH15" s="27">
        <f t="shared" si="2"/>
        <v>2.3024448103870956</v>
      </c>
      <c r="BI15" s="27">
        <f t="shared" si="2"/>
        <v>0</v>
      </c>
      <c r="BJ15" s="28">
        <f t="shared" si="2"/>
        <v>9.541271330354835</v>
      </c>
      <c r="BK15" s="28">
        <f t="shared" si="2"/>
        <v>1180.3146007716282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0.08863800038709678</v>
      </c>
      <c r="I18" s="22">
        <v>1.709606451612903E-05</v>
      </c>
      <c r="J18" s="22">
        <v>0</v>
      </c>
      <c r="K18" s="22">
        <v>0</v>
      </c>
      <c r="L18" s="23">
        <v>0.7168619035483871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0.04425725216129032</v>
      </c>
      <c r="S18" s="22">
        <v>0</v>
      </c>
      <c r="T18" s="22">
        <v>0</v>
      </c>
      <c r="U18" s="22">
        <v>0</v>
      </c>
      <c r="V18" s="23">
        <v>0.2376673936129032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0.41426198645161294</v>
      </c>
      <c r="AW18" s="22">
        <v>2.2392864825076177</v>
      </c>
      <c r="AX18" s="22">
        <v>0</v>
      </c>
      <c r="AY18" s="22">
        <v>0</v>
      </c>
      <c r="AZ18" s="23">
        <v>1.8614660261935485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0.37413697351612896</v>
      </c>
      <c r="BG18" s="22">
        <v>0.023624383935483866</v>
      </c>
      <c r="BH18" s="22">
        <v>0</v>
      </c>
      <c r="BI18" s="22">
        <v>0</v>
      </c>
      <c r="BJ18" s="23">
        <v>0.23455498277419357</v>
      </c>
      <c r="BK18" s="24">
        <f aca="true" t="shared" si="3" ref="BK18:BK35">SUM(C18:BJ18)</f>
        <v>6.234772481152779</v>
      </c>
    </row>
    <row r="19" spans="1:63" s="25" customFormat="1" ht="15">
      <c r="A19" s="20"/>
      <c r="B19" s="7" t="s">
        <v>101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0.05181669900000001</v>
      </c>
      <c r="I19" s="22">
        <v>1.1513117304193548</v>
      </c>
      <c r="J19" s="22">
        <v>0</v>
      </c>
      <c r="K19" s="22">
        <v>0</v>
      </c>
      <c r="L19" s="23">
        <v>0.43792852332258053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0.08285221306451615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0.24482339229032257</v>
      </c>
      <c r="AW19" s="22">
        <v>1.7125602827388606</v>
      </c>
      <c r="AX19" s="22">
        <v>0</v>
      </c>
      <c r="AY19" s="22">
        <v>0</v>
      </c>
      <c r="AZ19" s="23">
        <v>1.1820321912580642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0.11295574974193548</v>
      </c>
      <c r="BG19" s="22">
        <v>0</v>
      </c>
      <c r="BH19" s="22">
        <v>0</v>
      </c>
      <c r="BI19" s="22">
        <v>0</v>
      </c>
      <c r="BJ19" s="23">
        <v>0.40230300077419356</v>
      </c>
      <c r="BK19" s="24">
        <f t="shared" si="3"/>
        <v>5.378583782609828</v>
      </c>
    </row>
    <row r="20" spans="1:63" s="25" customFormat="1" ht="15">
      <c r="A20" s="20"/>
      <c r="B20" s="7" t="s">
        <v>271</v>
      </c>
      <c r="C20" s="21">
        <v>0</v>
      </c>
      <c r="D20" s="22">
        <v>0.20995725806451612</v>
      </c>
      <c r="E20" s="22">
        <v>0</v>
      </c>
      <c r="F20" s="22">
        <v>0</v>
      </c>
      <c r="G20" s="23">
        <v>0</v>
      </c>
      <c r="H20" s="21">
        <v>0.011757606451612904</v>
      </c>
      <c r="I20" s="22">
        <v>12.674431451612904</v>
      </c>
      <c r="J20" s="22">
        <v>0</v>
      </c>
      <c r="K20" s="22">
        <v>0</v>
      </c>
      <c r="L20" s="23">
        <v>60.88913288548387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0.004680027870967742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0.003821131096774194</v>
      </c>
      <c r="AW20" s="22">
        <v>3.490185918053612E-11</v>
      </c>
      <c r="AX20" s="22">
        <v>0</v>
      </c>
      <c r="AY20" s="22">
        <v>0</v>
      </c>
      <c r="AZ20" s="23">
        <v>0.041150642580645165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0.016796180645161293</v>
      </c>
      <c r="BG20" s="22">
        <v>0</v>
      </c>
      <c r="BH20" s="22">
        <v>0</v>
      </c>
      <c r="BI20" s="22">
        <v>0</v>
      </c>
      <c r="BJ20" s="23">
        <v>0</v>
      </c>
      <c r="BK20" s="24">
        <f>SUM(C20:BJ20)</f>
        <v>73.85172718384133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0.724401823516129</v>
      </c>
      <c r="I21" s="22">
        <v>4.20311898816129</v>
      </c>
      <c r="J21" s="22">
        <v>0.2813373387096774</v>
      </c>
      <c r="K21" s="22">
        <v>0</v>
      </c>
      <c r="L21" s="23">
        <v>22.632678175806447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0.38821849641935485</v>
      </c>
      <c r="S21" s="22">
        <v>5.893454571290323</v>
      </c>
      <c r="T21" s="22">
        <v>0</v>
      </c>
      <c r="U21" s="22">
        <v>0</v>
      </c>
      <c r="V21" s="23">
        <v>3.536381892612903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8.334173385516127</v>
      </c>
      <c r="AW21" s="22">
        <v>32.48070917770333</v>
      </c>
      <c r="AX21" s="22">
        <v>0</v>
      </c>
      <c r="AY21" s="22">
        <v>0</v>
      </c>
      <c r="AZ21" s="23">
        <v>74.04789126106452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1.7869969418709677</v>
      </c>
      <c r="BG21" s="22">
        <v>11.206672171258065</v>
      </c>
      <c r="BH21" s="22">
        <v>0.5718027870967742</v>
      </c>
      <c r="BI21" s="22">
        <v>0</v>
      </c>
      <c r="BJ21" s="23">
        <v>11.320469317258064</v>
      </c>
      <c r="BK21" s="24">
        <f>SUM(C21:BJ21)</f>
        <v>177.408306328284</v>
      </c>
    </row>
    <row r="22" spans="1:63" s="25" customFormat="1" ht="15">
      <c r="A22" s="20"/>
      <c r="B22" s="7" t="s">
        <v>103</v>
      </c>
      <c r="C22" s="21">
        <v>0</v>
      </c>
      <c r="D22" s="22">
        <v>2.3254845161290323</v>
      </c>
      <c r="E22" s="22">
        <v>0</v>
      </c>
      <c r="F22" s="22">
        <v>0</v>
      </c>
      <c r="G22" s="23">
        <v>0</v>
      </c>
      <c r="H22" s="21">
        <v>0.07914483038709678</v>
      </c>
      <c r="I22" s="22">
        <v>53.625672941935484</v>
      </c>
      <c r="J22" s="22">
        <v>0</v>
      </c>
      <c r="K22" s="22">
        <v>0</v>
      </c>
      <c r="L22" s="23">
        <v>4.678617946935484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0.02558032951612903</v>
      </c>
      <c r="S22" s="22">
        <v>0</v>
      </c>
      <c r="T22" s="22">
        <v>0</v>
      </c>
      <c r="U22" s="22">
        <v>0</v>
      </c>
      <c r="V22" s="23">
        <v>1.3029210706451615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0.1797452853548387</v>
      </c>
      <c r="AW22" s="22">
        <v>23.278866870821965</v>
      </c>
      <c r="AX22" s="22">
        <v>0</v>
      </c>
      <c r="AY22" s="22">
        <v>0</v>
      </c>
      <c r="AZ22" s="23">
        <v>9.094396239967741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0.05151462735483871</v>
      </c>
      <c r="BG22" s="22">
        <v>0</v>
      </c>
      <c r="BH22" s="22">
        <v>0</v>
      </c>
      <c r="BI22" s="22">
        <v>0</v>
      </c>
      <c r="BJ22" s="23">
        <v>0.5327501870967741</v>
      </c>
      <c r="BK22" s="24">
        <f t="shared" si="3"/>
        <v>95.17469484614455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0.12094945500000001</v>
      </c>
      <c r="I23" s="22">
        <v>14.307892823032258</v>
      </c>
      <c r="J23" s="22">
        <v>0</v>
      </c>
      <c r="K23" s="22">
        <v>0</v>
      </c>
      <c r="L23" s="23">
        <v>1.9388033833870968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0.022652949387096777</v>
      </c>
      <c r="S23" s="22">
        <v>0.5021653651612903</v>
      </c>
      <c r="T23" s="22">
        <v>0</v>
      </c>
      <c r="U23" s="22">
        <v>0</v>
      </c>
      <c r="V23" s="23">
        <v>0.3684057419354839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0.35145366041935483</v>
      </c>
      <c r="AW23" s="22">
        <v>1.5333313601601386</v>
      </c>
      <c r="AX23" s="22">
        <v>0</v>
      </c>
      <c r="AY23" s="22">
        <v>0</v>
      </c>
      <c r="AZ23" s="23">
        <v>23.09326642177419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0.02484170451612903</v>
      </c>
      <c r="BG23" s="22">
        <v>3.3875051612903224</v>
      </c>
      <c r="BH23" s="22">
        <v>0</v>
      </c>
      <c r="BI23" s="22">
        <v>0</v>
      </c>
      <c r="BJ23" s="23">
        <v>1.5132919490322576</v>
      </c>
      <c r="BK23" s="24">
        <f t="shared" si="3"/>
        <v>47.164559975095614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0.05225656461290323</v>
      </c>
      <c r="I24" s="22">
        <v>0</v>
      </c>
      <c r="J24" s="22">
        <v>0</v>
      </c>
      <c r="K24" s="22">
        <v>0</v>
      </c>
      <c r="L24" s="23">
        <v>1.6719465083870968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0.029344217967741937</v>
      </c>
      <c r="S24" s="22">
        <v>0</v>
      </c>
      <c r="T24" s="22">
        <v>0</v>
      </c>
      <c r="U24" s="22">
        <v>0</v>
      </c>
      <c r="V24" s="23">
        <v>0.9717053246774193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0.05667473435483871</v>
      </c>
      <c r="AW24" s="22">
        <v>0.6222906211688106</v>
      </c>
      <c r="AX24" s="22">
        <v>0</v>
      </c>
      <c r="AY24" s="22">
        <v>0</v>
      </c>
      <c r="AZ24" s="23">
        <v>18.664344276967746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0.02495412193548387</v>
      </c>
      <c r="BG24" s="22">
        <v>0</v>
      </c>
      <c r="BH24" s="22">
        <v>0</v>
      </c>
      <c r="BI24" s="22">
        <v>0</v>
      </c>
      <c r="BJ24" s="23">
        <v>0.33943741935483873</v>
      </c>
      <c r="BK24" s="24">
        <f t="shared" si="3"/>
        <v>22.43295378942688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0.124128895</v>
      </c>
      <c r="I25" s="22">
        <v>104.05249747419354</v>
      </c>
      <c r="J25" s="22">
        <v>0</v>
      </c>
      <c r="K25" s="22">
        <v>0</v>
      </c>
      <c r="L25" s="23">
        <v>13.526225771225803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0.06725827741935483</v>
      </c>
      <c r="S25" s="22">
        <v>8.795150806451614</v>
      </c>
      <c r="T25" s="22">
        <v>0</v>
      </c>
      <c r="U25" s="22">
        <v>0</v>
      </c>
      <c r="V25" s="23">
        <v>0.2703043014516129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0.19214700312903224</v>
      </c>
      <c r="AW25" s="22">
        <v>8.978861960799767</v>
      </c>
      <c r="AX25" s="22">
        <v>0</v>
      </c>
      <c r="AY25" s="22">
        <v>0</v>
      </c>
      <c r="AZ25" s="23">
        <v>11.41496852916129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0.2179917185483871</v>
      </c>
      <c r="BG25" s="22">
        <v>4.088780161290322</v>
      </c>
      <c r="BH25" s="22">
        <v>0</v>
      </c>
      <c r="BI25" s="22">
        <v>0</v>
      </c>
      <c r="BJ25" s="23">
        <v>0.10299525777419356</v>
      </c>
      <c r="BK25" s="24">
        <f t="shared" si="3"/>
        <v>151.83131015644489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0.14709790683870966</v>
      </c>
      <c r="I26" s="22">
        <v>124.7496075824516</v>
      </c>
      <c r="J26" s="22">
        <v>0</v>
      </c>
      <c r="K26" s="22">
        <v>0</v>
      </c>
      <c r="L26" s="23">
        <v>4.078430839806452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0.06520754722580646</v>
      </c>
      <c r="S26" s="22">
        <v>0.6986856614193546</v>
      </c>
      <c r="T26" s="22">
        <v>0</v>
      </c>
      <c r="U26" s="22">
        <v>0</v>
      </c>
      <c r="V26" s="23">
        <v>1.0373283246451612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0.06384305806451612</v>
      </c>
      <c r="AW26" s="22">
        <v>0.16985767750484734</v>
      </c>
      <c r="AX26" s="22">
        <v>0</v>
      </c>
      <c r="AY26" s="22">
        <v>0</v>
      </c>
      <c r="AZ26" s="23">
        <v>8.511615072806451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0.02987152258064516</v>
      </c>
      <c r="BG26" s="22">
        <v>0</v>
      </c>
      <c r="BH26" s="22">
        <v>0</v>
      </c>
      <c r="BI26" s="22">
        <v>0</v>
      </c>
      <c r="BJ26" s="23">
        <v>0.023428645161290323</v>
      </c>
      <c r="BK26" s="24">
        <f t="shared" si="3"/>
        <v>139.5749738385048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0.4948854555483872</v>
      </c>
      <c r="I27" s="22">
        <v>3.0238491912580647</v>
      </c>
      <c r="J27" s="22">
        <v>0</v>
      </c>
      <c r="K27" s="22">
        <v>0</v>
      </c>
      <c r="L27" s="23">
        <v>13.55751240135484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0.32183635148387096</v>
      </c>
      <c r="S27" s="22">
        <v>1.3584457500000002</v>
      </c>
      <c r="T27" s="22">
        <v>0</v>
      </c>
      <c r="U27" s="22">
        <v>0</v>
      </c>
      <c r="V27" s="23">
        <v>7.054322782096774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2.710323413354839</v>
      </c>
      <c r="AW27" s="22">
        <v>13.62242435776824</v>
      </c>
      <c r="AX27" s="22">
        <v>0.4872474193548387</v>
      </c>
      <c r="AY27" s="22">
        <v>0</v>
      </c>
      <c r="AZ27" s="23">
        <v>33.86938684125806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1.2937563929354838</v>
      </c>
      <c r="BG27" s="22">
        <v>0.2582313873870968</v>
      </c>
      <c r="BH27" s="22">
        <v>0</v>
      </c>
      <c r="BI27" s="22">
        <v>0</v>
      </c>
      <c r="BJ27" s="23">
        <v>13.21474271574194</v>
      </c>
      <c r="BK27" s="24">
        <f t="shared" si="3"/>
        <v>91.26696445954242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0.05107593729032259</v>
      </c>
      <c r="I28" s="22">
        <v>99.51783226419354</v>
      </c>
      <c r="J28" s="22">
        <v>0</v>
      </c>
      <c r="K28" s="22">
        <v>0</v>
      </c>
      <c r="L28" s="23">
        <v>5.087678799354839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0.002928666129032258</v>
      </c>
      <c r="S28" s="22">
        <v>0</v>
      </c>
      <c r="T28" s="22">
        <v>0</v>
      </c>
      <c r="U28" s="22">
        <v>0</v>
      </c>
      <c r="V28" s="23">
        <v>5.857332258064516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0.054930537032258066</v>
      </c>
      <c r="AW28" s="22">
        <v>6.3025141938034155</v>
      </c>
      <c r="AX28" s="22">
        <v>0</v>
      </c>
      <c r="AY28" s="22">
        <v>0</v>
      </c>
      <c r="AZ28" s="23">
        <v>5.853733418129031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0.06598288832258065</v>
      </c>
      <c r="BG28" s="22">
        <v>0</v>
      </c>
      <c r="BH28" s="22">
        <v>0</v>
      </c>
      <c r="BI28" s="22">
        <v>0</v>
      </c>
      <c r="BJ28" s="23">
        <v>0.07500061809677419</v>
      </c>
      <c r="BK28" s="24">
        <f t="shared" si="3"/>
        <v>122.86900958041632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0.11297822732258063</v>
      </c>
      <c r="I29" s="22">
        <v>0.9390641705806451</v>
      </c>
      <c r="J29" s="22">
        <v>0</v>
      </c>
      <c r="K29" s="22">
        <v>0</v>
      </c>
      <c r="L29" s="23">
        <v>9.060557469129034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0.05409067409677419</v>
      </c>
      <c r="S29" s="22">
        <v>0</v>
      </c>
      <c r="T29" s="22">
        <v>0</v>
      </c>
      <c r="U29" s="22">
        <v>0</v>
      </c>
      <c r="V29" s="23">
        <v>0.40891809677419355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0.4934251866129032</v>
      </c>
      <c r="AW29" s="22">
        <v>2.520827455597009</v>
      </c>
      <c r="AX29" s="22">
        <v>0</v>
      </c>
      <c r="AY29" s="22">
        <v>0</v>
      </c>
      <c r="AZ29" s="23">
        <v>14.509338421677416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0.10637167103225809</v>
      </c>
      <c r="BG29" s="22">
        <v>0.4283926905806453</v>
      </c>
      <c r="BH29" s="22">
        <v>0</v>
      </c>
      <c r="BI29" s="22">
        <v>0</v>
      </c>
      <c r="BJ29" s="23">
        <v>0.9546837933870969</v>
      </c>
      <c r="BK29" s="24">
        <f t="shared" si="3"/>
        <v>29.58864785679055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0.15098641948387095</v>
      </c>
      <c r="I30" s="22">
        <v>98.01998497448388</v>
      </c>
      <c r="J30" s="22">
        <v>0</v>
      </c>
      <c r="K30" s="22">
        <v>0</v>
      </c>
      <c r="L30" s="23">
        <v>88.26360636909678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0.1227162941290323</v>
      </c>
      <c r="S30" s="22">
        <v>13.013478030612903</v>
      </c>
      <c r="T30" s="22">
        <v>0</v>
      </c>
      <c r="U30" s="22">
        <v>0</v>
      </c>
      <c r="V30" s="23">
        <v>4.5728655890645165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0.3368316832580645</v>
      </c>
      <c r="AW30" s="22">
        <v>11.011471158641033</v>
      </c>
      <c r="AX30" s="22">
        <v>0</v>
      </c>
      <c r="AY30" s="22">
        <v>0</v>
      </c>
      <c r="AZ30" s="23">
        <v>21.257521178451615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0.1020132077096774</v>
      </c>
      <c r="BG30" s="22">
        <v>0</v>
      </c>
      <c r="BH30" s="22">
        <v>0</v>
      </c>
      <c r="BI30" s="22">
        <v>0</v>
      </c>
      <c r="BJ30" s="23">
        <v>1.0532862516129031</v>
      </c>
      <c r="BK30" s="24">
        <f t="shared" si="3"/>
        <v>237.90476115654425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0.11946799670967742</v>
      </c>
      <c r="I31" s="22">
        <v>1.0576672722580647</v>
      </c>
      <c r="J31" s="22">
        <v>0</v>
      </c>
      <c r="K31" s="22">
        <v>0</v>
      </c>
      <c r="L31" s="23">
        <v>1.5391613573225809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0.22282689258064522</v>
      </c>
      <c r="S31" s="22">
        <v>6.621836282354839</v>
      </c>
      <c r="T31" s="22">
        <v>0</v>
      </c>
      <c r="U31" s="22">
        <v>0</v>
      </c>
      <c r="V31" s="23">
        <v>5.09953376116129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1.1185303797419355</v>
      </c>
      <c r="AW31" s="22">
        <v>2.4662209536840467</v>
      </c>
      <c r="AX31" s="22">
        <v>0</v>
      </c>
      <c r="AY31" s="22">
        <v>0</v>
      </c>
      <c r="AZ31" s="23">
        <v>13.565671694161288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1.3257687514516132</v>
      </c>
      <c r="BG31" s="22">
        <v>1.4359686407096772</v>
      </c>
      <c r="BH31" s="22">
        <v>0</v>
      </c>
      <c r="BI31" s="22">
        <v>0</v>
      </c>
      <c r="BJ31" s="23">
        <v>5.389134662999999</v>
      </c>
      <c r="BK31" s="24">
        <f t="shared" si="3"/>
        <v>39.961788645135655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0.10592972025806453</v>
      </c>
      <c r="I32" s="22">
        <v>51.60493740367741</v>
      </c>
      <c r="J32" s="22">
        <v>0</v>
      </c>
      <c r="K32" s="22">
        <v>0</v>
      </c>
      <c r="L32" s="23">
        <v>46.209371688999994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0.05950602441935484</v>
      </c>
      <c r="S32" s="22">
        <v>0.028957548387096774</v>
      </c>
      <c r="T32" s="22">
        <v>0</v>
      </c>
      <c r="U32" s="22">
        <v>0</v>
      </c>
      <c r="V32" s="23">
        <v>0.4322840738064516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0.2951489005806452</v>
      </c>
      <c r="AW32" s="22">
        <v>2.390656081232185</v>
      </c>
      <c r="AX32" s="22">
        <v>0</v>
      </c>
      <c r="AY32" s="22">
        <v>0</v>
      </c>
      <c r="AZ32" s="23">
        <v>8.174289593709677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0.14238348490322583</v>
      </c>
      <c r="BG32" s="22">
        <v>0</v>
      </c>
      <c r="BH32" s="22">
        <v>0</v>
      </c>
      <c r="BI32" s="22">
        <v>0</v>
      </c>
      <c r="BJ32" s="23">
        <v>2.3576366092903225</v>
      </c>
      <c r="BK32" s="24">
        <f t="shared" si="3"/>
        <v>111.80110112926442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0.11751797032258066</v>
      </c>
      <c r="I33" s="22">
        <v>332.0058821729355</v>
      </c>
      <c r="J33" s="22">
        <v>0</v>
      </c>
      <c r="K33" s="22">
        <v>0</v>
      </c>
      <c r="L33" s="23">
        <v>22.037330360064512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0.060427940322580656</v>
      </c>
      <c r="S33" s="22">
        <v>1.086551917419355</v>
      </c>
      <c r="T33" s="22">
        <v>0</v>
      </c>
      <c r="U33" s="22">
        <v>0</v>
      </c>
      <c r="V33" s="23">
        <v>2.0915821742258065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0.451077012516129</v>
      </c>
      <c r="AW33" s="22">
        <v>1.1494892270166588</v>
      </c>
      <c r="AX33" s="22">
        <v>0</v>
      </c>
      <c r="AY33" s="22">
        <v>0</v>
      </c>
      <c r="AZ33" s="23">
        <v>12.975552075290322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0.10061664254838709</v>
      </c>
      <c r="BG33" s="22">
        <v>0</v>
      </c>
      <c r="BH33" s="22">
        <v>0</v>
      </c>
      <c r="BI33" s="22">
        <v>0</v>
      </c>
      <c r="BJ33" s="23">
        <v>24.160518197258067</v>
      </c>
      <c r="BK33" s="24">
        <f t="shared" si="3"/>
        <v>396.2365456899199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0.04711412322580646</v>
      </c>
      <c r="I34" s="22">
        <v>87.1210064516129</v>
      </c>
      <c r="J34" s="22">
        <v>0</v>
      </c>
      <c r="K34" s="22">
        <v>0</v>
      </c>
      <c r="L34" s="23">
        <v>5.3897009426129046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0.006998338741935483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0.4033937843870967</v>
      </c>
      <c r="AW34" s="22">
        <v>1.0511909612474273</v>
      </c>
      <c r="AX34" s="22">
        <v>0</v>
      </c>
      <c r="AY34" s="22">
        <v>0</v>
      </c>
      <c r="AZ34" s="23">
        <v>32.77390521329032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0.017710475</v>
      </c>
      <c r="BG34" s="22">
        <v>0</v>
      </c>
      <c r="BH34" s="22">
        <v>0</v>
      </c>
      <c r="BI34" s="22">
        <v>0</v>
      </c>
      <c r="BJ34" s="23">
        <v>0.21709614516129033</v>
      </c>
      <c r="BK34" s="24">
        <f t="shared" si="3"/>
        <v>127.02811643527968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0.07657442967741936</v>
      </c>
      <c r="I35" s="22">
        <v>107.5047065503871</v>
      </c>
      <c r="J35" s="22">
        <v>0</v>
      </c>
      <c r="K35" s="22">
        <v>0</v>
      </c>
      <c r="L35" s="23">
        <v>12.708075112483876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0.04591513903225807</v>
      </c>
      <c r="S35" s="22">
        <v>0</v>
      </c>
      <c r="T35" s="22">
        <v>0</v>
      </c>
      <c r="U35" s="22">
        <v>0</v>
      </c>
      <c r="V35" s="23">
        <v>0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0.07516621177419353</v>
      </c>
      <c r="AW35" s="22">
        <v>0.33037538978435876</v>
      </c>
      <c r="AX35" s="22">
        <v>0</v>
      </c>
      <c r="AY35" s="22">
        <v>0</v>
      </c>
      <c r="AZ35" s="23">
        <v>3.440049099516129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0.030760002999999994</v>
      </c>
      <c r="BG35" s="22">
        <v>0</v>
      </c>
      <c r="BH35" s="22">
        <v>0</v>
      </c>
      <c r="BI35" s="22">
        <v>0</v>
      </c>
      <c r="BJ35" s="23">
        <v>2.050605870967742</v>
      </c>
      <c r="BK35" s="24">
        <f t="shared" si="3"/>
        <v>126.26222780662307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0.5384869418387097</v>
      </c>
      <c r="I36" s="22">
        <v>10.214783446612902</v>
      </c>
      <c r="J36" s="22">
        <v>0</v>
      </c>
      <c r="K36" s="22">
        <v>0</v>
      </c>
      <c r="L36" s="23">
        <v>9.82119128154839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0.5209005452258065</v>
      </c>
      <c r="S36" s="22">
        <v>0.02376177419354839</v>
      </c>
      <c r="T36" s="22">
        <v>0</v>
      </c>
      <c r="U36" s="22">
        <v>0</v>
      </c>
      <c r="V36" s="23">
        <v>5.68192028132258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3.4183254219999997</v>
      </c>
      <c r="AW36" s="22">
        <v>8.062290737319973</v>
      </c>
      <c r="AX36" s="22">
        <v>0.09433329032258064</v>
      </c>
      <c r="AY36" s="22">
        <v>0</v>
      </c>
      <c r="AZ36" s="23">
        <v>22.347465066870967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2.417103277967742</v>
      </c>
      <c r="BG36" s="22">
        <v>14.236256625709679</v>
      </c>
      <c r="BH36" s="22">
        <v>0</v>
      </c>
      <c r="BI36" s="22">
        <v>0</v>
      </c>
      <c r="BJ36" s="23">
        <v>26.134243359483875</v>
      </c>
      <c r="BK36" s="24">
        <f aca="true" t="shared" si="4" ref="BK36:BK45">SUM(C36:BJ36)</f>
        <v>103.51106205041675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0.09787727558064517</v>
      </c>
      <c r="I37" s="22">
        <v>21.523649893548384</v>
      </c>
      <c r="J37" s="22">
        <v>0</v>
      </c>
      <c r="K37" s="22">
        <v>0</v>
      </c>
      <c r="L37" s="23">
        <v>3.3031795151612906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0.019433383193548388</v>
      </c>
      <c r="S37" s="22">
        <v>0</v>
      </c>
      <c r="T37" s="22">
        <v>0</v>
      </c>
      <c r="U37" s="22">
        <v>0</v>
      </c>
      <c r="V37" s="23">
        <v>10.01856241119355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0.06780916654838712</v>
      </c>
      <c r="AW37" s="22">
        <v>8.677755987340769</v>
      </c>
      <c r="AX37" s="22">
        <v>0</v>
      </c>
      <c r="AY37" s="22">
        <v>0</v>
      </c>
      <c r="AZ37" s="23">
        <v>5.323103968548388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0.01765656083870968</v>
      </c>
      <c r="BG37" s="22">
        <v>0</v>
      </c>
      <c r="BH37" s="22">
        <v>0</v>
      </c>
      <c r="BI37" s="22">
        <v>0</v>
      </c>
      <c r="BJ37" s="23">
        <v>0.6019909258064516</v>
      </c>
      <c r="BK37" s="24">
        <f t="shared" si="4"/>
        <v>49.65101908776012</v>
      </c>
    </row>
    <row r="38" spans="1:63" s="25" customFormat="1" ht="15">
      <c r="A38" s="20"/>
      <c r="B38" s="7" t="s">
        <v>119</v>
      </c>
      <c r="C38" s="21">
        <v>0</v>
      </c>
      <c r="D38" s="22">
        <v>5.437008064516129</v>
      </c>
      <c r="E38" s="22">
        <v>0</v>
      </c>
      <c r="F38" s="22">
        <v>0</v>
      </c>
      <c r="G38" s="23">
        <v>0</v>
      </c>
      <c r="H38" s="21">
        <v>0.1430632793548387</v>
      </c>
      <c r="I38" s="22">
        <v>0</v>
      </c>
      <c r="J38" s="22">
        <v>0</v>
      </c>
      <c r="K38" s="22">
        <v>0</v>
      </c>
      <c r="L38" s="23">
        <v>0.16506756774193548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0.06107172125806452</v>
      </c>
      <c r="S38" s="22">
        <v>0</v>
      </c>
      <c r="T38" s="22">
        <v>0</v>
      </c>
      <c r="U38" s="22">
        <v>0</v>
      </c>
      <c r="V38" s="23">
        <v>0.04349606451612903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1.108915978903226</v>
      </c>
      <c r="AW38" s="22">
        <v>2.987330969761865</v>
      </c>
      <c r="AX38" s="22">
        <v>0</v>
      </c>
      <c r="AY38" s="22">
        <v>0</v>
      </c>
      <c r="AZ38" s="23">
        <v>24.256293186483877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0.12286793138709681</v>
      </c>
      <c r="BG38" s="22">
        <v>1.5997316129032257</v>
      </c>
      <c r="BH38" s="22">
        <v>0</v>
      </c>
      <c r="BI38" s="22">
        <v>0</v>
      </c>
      <c r="BJ38" s="23">
        <v>0.25595705806451613</v>
      </c>
      <c r="BK38" s="24">
        <f t="shared" si="4"/>
        <v>36.180803434890905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0.053257395</v>
      </c>
      <c r="I39" s="22">
        <v>8.589902419354837</v>
      </c>
      <c r="J39" s="22">
        <v>0</v>
      </c>
      <c r="K39" s="22">
        <v>0</v>
      </c>
      <c r="L39" s="23">
        <v>13.066059591580645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0.02864232522580645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0.06052877274193548</v>
      </c>
      <c r="AW39" s="22">
        <v>2.9619994943424675</v>
      </c>
      <c r="AX39" s="22">
        <v>0</v>
      </c>
      <c r="AY39" s="22">
        <v>0</v>
      </c>
      <c r="AZ39" s="23">
        <v>20.0510214143871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0.021131953387096777</v>
      </c>
      <c r="BG39" s="22">
        <v>0</v>
      </c>
      <c r="BH39" s="22">
        <v>0</v>
      </c>
      <c r="BI39" s="22">
        <v>0</v>
      </c>
      <c r="BJ39" s="23">
        <v>0.822421351451613</v>
      </c>
      <c r="BK39" s="24">
        <f t="shared" si="4"/>
        <v>45.6549647174715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0.24032225635483867</v>
      </c>
      <c r="I40" s="22">
        <v>1.0914741207741936</v>
      </c>
      <c r="J40" s="22">
        <v>4.159952322580645</v>
      </c>
      <c r="K40" s="22">
        <v>0</v>
      </c>
      <c r="L40" s="23">
        <v>3.4449484982580643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0.45648044790322595</v>
      </c>
      <c r="S40" s="22">
        <v>0.8527324415806452</v>
      </c>
      <c r="T40" s="22">
        <v>2.161014193548387</v>
      </c>
      <c r="U40" s="22">
        <v>0</v>
      </c>
      <c r="V40" s="23">
        <v>9.147324591354838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2.4056821158064516</v>
      </c>
      <c r="AW40" s="22">
        <v>3.4526060828993677</v>
      </c>
      <c r="AX40" s="22">
        <v>0</v>
      </c>
      <c r="AY40" s="22">
        <v>0</v>
      </c>
      <c r="AZ40" s="23">
        <v>11.831641747258065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2.348229195516129</v>
      </c>
      <c r="BG40" s="22">
        <v>8.534116258999997</v>
      </c>
      <c r="BH40" s="22">
        <v>0.05380212903225806</v>
      </c>
      <c r="BI40" s="22">
        <v>0</v>
      </c>
      <c r="BJ40" s="23">
        <v>9.907956052096775</v>
      </c>
      <c r="BK40" s="24">
        <f>SUM(C40:BJ40)</f>
        <v>60.088282453963885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0.060861658064516135</v>
      </c>
      <c r="I41" s="22">
        <v>6.429048387096774</v>
      </c>
      <c r="J41" s="22">
        <v>0</v>
      </c>
      <c r="K41" s="22">
        <v>0</v>
      </c>
      <c r="L41" s="23">
        <v>1.3211694435483872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0.01178658870967742</v>
      </c>
      <c r="S41" s="22">
        <v>2.7859209677419354</v>
      </c>
      <c r="T41" s="22">
        <v>0</v>
      </c>
      <c r="U41" s="22">
        <v>0</v>
      </c>
      <c r="V41" s="23">
        <v>0.009107818548387096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0.12174991616129033</v>
      </c>
      <c r="AW41" s="22">
        <v>7.585890848918099</v>
      </c>
      <c r="AX41" s="22">
        <v>0</v>
      </c>
      <c r="AY41" s="22">
        <v>0</v>
      </c>
      <c r="AZ41" s="23">
        <v>2.379432457903225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0.023528886451612895</v>
      </c>
      <c r="BG41" s="22">
        <v>0</v>
      </c>
      <c r="BH41" s="22">
        <v>0</v>
      </c>
      <c r="BI41" s="22">
        <v>0</v>
      </c>
      <c r="BJ41" s="23">
        <v>1.3003900248709674</v>
      </c>
      <c r="BK41" s="24">
        <f t="shared" si="4"/>
        <v>22.02888699801487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0.05315518690322579</v>
      </c>
      <c r="I42" s="22">
        <v>107.38912795941935</v>
      </c>
      <c r="J42" s="22">
        <v>0</v>
      </c>
      <c r="K42" s="22">
        <v>0</v>
      </c>
      <c r="L42" s="23">
        <v>5.761578740709677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0.014733218709677422</v>
      </c>
      <c r="S42" s="22">
        <v>0</v>
      </c>
      <c r="T42" s="22">
        <v>0</v>
      </c>
      <c r="U42" s="22">
        <v>0</v>
      </c>
      <c r="V42" s="23">
        <v>0.5666622580645162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0.10277940241935485</v>
      </c>
      <c r="AW42" s="22">
        <v>0.02824541130606821</v>
      </c>
      <c r="AX42" s="22">
        <v>0</v>
      </c>
      <c r="AY42" s="22">
        <v>0</v>
      </c>
      <c r="AZ42" s="23">
        <v>10.301704339419354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0.038661890677419375</v>
      </c>
      <c r="BG42" s="22">
        <v>0</v>
      </c>
      <c r="BH42" s="22">
        <v>0</v>
      </c>
      <c r="BI42" s="22">
        <v>0</v>
      </c>
      <c r="BJ42" s="23">
        <v>1.1863189068387094</v>
      </c>
      <c r="BK42" s="24">
        <f t="shared" si="4"/>
        <v>125.44296731446737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0.1018772048387097</v>
      </c>
      <c r="I43" s="22">
        <v>26.341551893645168</v>
      </c>
      <c r="J43" s="22">
        <v>0</v>
      </c>
      <c r="K43" s="22">
        <v>0</v>
      </c>
      <c r="L43" s="23">
        <v>5.920565319483871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0.06437361774193548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0.6586506289354837</v>
      </c>
      <c r="AW43" s="22">
        <v>0.5522512250767497</v>
      </c>
      <c r="AX43" s="22">
        <v>0</v>
      </c>
      <c r="AY43" s="22">
        <v>0</v>
      </c>
      <c r="AZ43" s="23">
        <v>8.21408342464516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0.018576353870967743</v>
      </c>
      <c r="BG43" s="22">
        <v>0</v>
      </c>
      <c r="BH43" s="22">
        <v>0</v>
      </c>
      <c r="BI43" s="22">
        <v>0</v>
      </c>
      <c r="BJ43" s="23">
        <v>1.1180869089999999</v>
      </c>
      <c r="BK43" s="24">
        <f t="shared" si="4"/>
        <v>42.99001657723805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24.66294859016129</v>
      </c>
      <c r="I44" s="22">
        <v>65.95095629032258</v>
      </c>
      <c r="J44" s="22">
        <v>0</v>
      </c>
      <c r="K44" s="22">
        <v>0</v>
      </c>
      <c r="L44" s="23">
        <v>31.929736107580652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0.014092084677419353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0.06384030503225807</v>
      </c>
      <c r="AW44" s="22">
        <v>0</v>
      </c>
      <c r="AX44" s="22">
        <v>0</v>
      </c>
      <c r="AY44" s="22">
        <v>0</v>
      </c>
      <c r="AZ44" s="23">
        <v>1.357730430967742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0.0005619745161290321</v>
      </c>
      <c r="BG44" s="22">
        <v>0</v>
      </c>
      <c r="BH44" s="22">
        <v>0</v>
      </c>
      <c r="BI44" s="22">
        <v>0</v>
      </c>
      <c r="BJ44" s="23">
        <v>1.1239490322580645</v>
      </c>
      <c r="BK44" s="24">
        <f t="shared" si="4"/>
        <v>125.10381481551615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0.3526635492258065</v>
      </c>
      <c r="I45" s="22">
        <v>5.531761362806451</v>
      </c>
      <c r="J45" s="22">
        <v>1.213195564516129</v>
      </c>
      <c r="K45" s="22">
        <v>0</v>
      </c>
      <c r="L45" s="23">
        <v>5.451745069161292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0.36052313800000013</v>
      </c>
      <c r="S45" s="22">
        <v>0.019411129032258063</v>
      </c>
      <c r="T45" s="22">
        <v>0.09705564516129032</v>
      </c>
      <c r="U45" s="22">
        <v>0</v>
      </c>
      <c r="V45" s="23">
        <v>4.698903013290322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1.42679364383871</v>
      </c>
      <c r="AW45" s="22">
        <v>5.325871308475926</v>
      </c>
      <c r="AX45" s="22">
        <v>0</v>
      </c>
      <c r="AY45" s="22">
        <v>0</v>
      </c>
      <c r="AZ45" s="23">
        <v>24.175644815516133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1.8463730241290324</v>
      </c>
      <c r="BG45" s="22">
        <v>1.0509659593548388</v>
      </c>
      <c r="BH45" s="22">
        <v>0</v>
      </c>
      <c r="BI45" s="22">
        <v>0</v>
      </c>
      <c r="BJ45" s="23">
        <v>9.472222975580646</v>
      </c>
      <c r="BK45" s="24">
        <f t="shared" si="4"/>
        <v>61.023130198088836</v>
      </c>
    </row>
    <row r="46" spans="1:63" s="25" customFormat="1" ht="15">
      <c r="A46" s="20"/>
      <c r="B46" s="7" t="s">
        <v>127</v>
      </c>
      <c r="C46" s="21">
        <v>0</v>
      </c>
      <c r="D46" s="22">
        <v>2.239978064516129</v>
      </c>
      <c r="E46" s="22">
        <v>0</v>
      </c>
      <c r="F46" s="22">
        <v>0</v>
      </c>
      <c r="G46" s="23">
        <v>0</v>
      </c>
      <c r="H46" s="21">
        <v>0.055999451612903234</v>
      </c>
      <c r="I46" s="22">
        <v>3.5839649032258065</v>
      </c>
      <c r="J46" s="22">
        <v>0</v>
      </c>
      <c r="K46" s="22">
        <v>0</v>
      </c>
      <c r="L46" s="23">
        <v>5.176258097322582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0.006719934193548386</v>
      </c>
      <c r="S46" s="22">
        <v>0</v>
      </c>
      <c r="T46" s="22">
        <v>0</v>
      </c>
      <c r="U46" s="22">
        <v>0</v>
      </c>
      <c r="V46" s="23">
        <v>5.0679503709677425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0.09771652435483871</v>
      </c>
      <c r="AW46" s="22">
        <v>4.8371478262897</v>
      </c>
      <c r="AX46" s="22">
        <v>0</v>
      </c>
      <c r="AY46" s="22">
        <v>0</v>
      </c>
      <c r="AZ46" s="23">
        <v>2.337984298322581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0.04370353970967743</v>
      </c>
      <c r="BG46" s="22">
        <v>0</v>
      </c>
      <c r="BH46" s="22">
        <v>0</v>
      </c>
      <c r="BI46" s="22">
        <v>0</v>
      </c>
      <c r="BJ46" s="23">
        <v>1.1167603225806453</v>
      </c>
      <c r="BK46" s="24">
        <f>SUM(C46:BJ46)</f>
        <v>24.564183333096157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0.2946093519354838</v>
      </c>
      <c r="I47" s="22">
        <v>0.6799664008387095</v>
      </c>
      <c r="J47" s="22">
        <v>0.2615800806451613</v>
      </c>
      <c r="K47" s="22">
        <v>0</v>
      </c>
      <c r="L47" s="23">
        <v>4.515161171935484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0.45830983361290334</v>
      </c>
      <c r="S47" s="22">
        <v>5.433288839774194</v>
      </c>
      <c r="T47" s="22">
        <v>0</v>
      </c>
      <c r="U47" s="22">
        <v>0</v>
      </c>
      <c r="V47" s="23">
        <v>3.168048672709678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1.3354319817419353</v>
      </c>
      <c r="AW47" s="22">
        <v>2.0240002732860756</v>
      </c>
      <c r="AX47" s="22">
        <v>0.15589524193548387</v>
      </c>
      <c r="AY47" s="22">
        <v>0</v>
      </c>
      <c r="AZ47" s="23">
        <v>24.0617180836129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1.3523604581935482</v>
      </c>
      <c r="BG47" s="22">
        <v>3.5746675045161287</v>
      </c>
      <c r="BH47" s="22">
        <v>0</v>
      </c>
      <c r="BI47" s="22">
        <v>0</v>
      </c>
      <c r="BJ47" s="23">
        <v>6.99583055316129</v>
      </c>
      <c r="BK47" s="24">
        <f>SUM(C47:BJ47)</f>
        <v>54.31086844789897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0.12833974267741935</v>
      </c>
      <c r="I48" s="22">
        <v>5.585853225806452</v>
      </c>
      <c r="J48" s="22">
        <v>0</v>
      </c>
      <c r="K48" s="22">
        <v>0</v>
      </c>
      <c r="L48" s="23">
        <v>5.73108540967742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0.01949300006451613</v>
      </c>
      <c r="S48" s="22">
        <v>0</v>
      </c>
      <c r="T48" s="22">
        <v>0</v>
      </c>
      <c r="U48" s="22">
        <v>0</v>
      </c>
      <c r="V48" s="23">
        <v>1.4576648526451608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0.08308756032258063</v>
      </c>
      <c r="AW48" s="22">
        <v>1.598431385083226</v>
      </c>
      <c r="AX48" s="22">
        <v>0</v>
      </c>
      <c r="AY48" s="22">
        <v>0</v>
      </c>
      <c r="AZ48" s="23">
        <v>8.889499601774194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0.07341741258064516</v>
      </c>
      <c r="BG48" s="22">
        <v>0</v>
      </c>
      <c r="BH48" s="22">
        <v>0</v>
      </c>
      <c r="BI48" s="22">
        <v>0</v>
      </c>
      <c r="BJ48" s="23">
        <v>0.2913650338387097</v>
      </c>
      <c r="BK48" s="24">
        <f>SUM(C48:BJ48)</f>
        <v>23.858237224470322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0.10409544525806451</v>
      </c>
      <c r="I49" s="22">
        <v>28.362692423870968</v>
      </c>
      <c r="J49" s="22">
        <v>0</v>
      </c>
      <c r="K49" s="22">
        <v>0</v>
      </c>
      <c r="L49" s="23">
        <v>6.836517638709678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0.01725831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0.15670056906451613</v>
      </c>
      <c r="AW49" s="22">
        <v>2.776016129031938</v>
      </c>
      <c r="AX49" s="22">
        <v>0</v>
      </c>
      <c r="AY49" s="22">
        <v>0</v>
      </c>
      <c r="AZ49" s="23">
        <v>6.514548991064516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0.08827731322580645</v>
      </c>
      <c r="BG49" s="22">
        <v>0</v>
      </c>
      <c r="BH49" s="22">
        <v>0</v>
      </c>
      <c r="BI49" s="22">
        <v>0</v>
      </c>
      <c r="BJ49" s="23">
        <v>1.1437186451612902</v>
      </c>
      <c r="BK49" s="24">
        <f>SUM(C49:BJ49)</f>
        <v>45.999825465386785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0.23799661912903222</v>
      </c>
      <c r="I50" s="22">
        <v>0.6306515516129032</v>
      </c>
      <c r="J50" s="22">
        <v>0</v>
      </c>
      <c r="K50" s="22">
        <v>0</v>
      </c>
      <c r="L50" s="23">
        <v>1.7286573547096773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0.28746166199999995</v>
      </c>
      <c r="S50" s="22">
        <v>0.005127248387096774</v>
      </c>
      <c r="T50" s="22">
        <v>0</v>
      </c>
      <c r="U50" s="22">
        <v>0</v>
      </c>
      <c r="V50" s="23">
        <v>1.0169009166774192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0.8102653868709679</v>
      </c>
      <c r="AW50" s="22">
        <v>1.5716310395994033</v>
      </c>
      <c r="AX50" s="22">
        <v>0.07010115845161294</v>
      </c>
      <c r="AY50" s="22">
        <v>0</v>
      </c>
      <c r="AZ50" s="23">
        <v>9.05915101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1.3058975039354839</v>
      </c>
      <c r="BG50" s="22">
        <v>7.720900567387098</v>
      </c>
      <c r="BH50" s="22">
        <v>0</v>
      </c>
      <c r="BI50" s="22">
        <v>0</v>
      </c>
      <c r="BJ50" s="23">
        <v>3.6809198851290317</v>
      </c>
      <c r="BK50" s="24">
        <f>SUM(C50:BJ50)</f>
        <v>28.12566190388973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0.038272852064516125</v>
      </c>
      <c r="I51" s="22">
        <v>5.88529713716129</v>
      </c>
      <c r="J51" s="22">
        <v>0</v>
      </c>
      <c r="K51" s="22">
        <v>0</v>
      </c>
      <c r="L51" s="23">
        <v>5.26487522951613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0.002774199193548387</v>
      </c>
      <c r="S51" s="22">
        <v>1.0735041199354838</v>
      </c>
      <c r="T51" s="22">
        <v>0</v>
      </c>
      <c r="U51" s="22">
        <v>0</v>
      </c>
      <c r="V51" s="23">
        <v>1.1961237242903222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0.013280670967741937</v>
      </c>
      <c r="AW51" s="22">
        <v>2.2134451612096013</v>
      </c>
      <c r="AX51" s="22">
        <v>0</v>
      </c>
      <c r="AY51" s="22">
        <v>0</v>
      </c>
      <c r="AZ51" s="23">
        <v>5.2649457198387095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0.021581090322580647</v>
      </c>
      <c r="BG51" s="22">
        <v>0</v>
      </c>
      <c r="BH51" s="22">
        <v>0</v>
      </c>
      <c r="BI51" s="22">
        <v>0</v>
      </c>
      <c r="BJ51" s="23">
        <v>3.9288651612903225</v>
      </c>
      <c r="BK51" s="24">
        <f aca="true" t="shared" si="5" ref="BK51:BK114">SUM(C51:BJ51)</f>
        <v>24.902965065790248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0.3116689560645161</v>
      </c>
      <c r="I52" s="22">
        <v>0.7489236333870968</v>
      </c>
      <c r="J52" s="22">
        <v>1.0097370967741934</v>
      </c>
      <c r="K52" s="22">
        <v>0</v>
      </c>
      <c r="L52" s="23">
        <v>5.6261805775483875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0.3029190725806451</v>
      </c>
      <c r="S52" s="22">
        <v>0</v>
      </c>
      <c r="T52" s="22">
        <v>5.058944542064515</v>
      </c>
      <c r="U52" s="22">
        <v>0</v>
      </c>
      <c r="V52" s="23">
        <v>1.0102672773870967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0.6913376412903227</v>
      </c>
      <c r="AW52" s="22">
        <v>0.6845374814478302</v>
      </c>
      <c r="AX52" s="22">
        <v>0</v>
      </c>
      <c r="AY52" s="22">
        <v>0</v>
      </c>
      <c r="AZ52" s="23">
        <v>11.590584403451615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0.9594768312580642</v>
      </c>
      <c r="BG52" s="22">
        <v>0.045167429032258066</v>
      </c>
      <c r="BH52" s="22">
        <v>0</v>
      </c>
      <c r="BI52" s="22">
        <v>0</v>
      </c>
      <c r="BJ52" s="23">
        <v>3.666059255258065</v>
      </c>
      <c r="BK52" s="24">
        <f t="shared" si="5"/>
        <v>31.70580419754461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0.10149414264516128</v>
      </c>
      <c r="I53" s="22">
        <v>16.46028870967742</v>
      </c>
      <c r="J53" s="22">
        <v>0</v>
      </c>
      <c r="K53" s="22">
        <v>0</v>
      </c>
      <c r="L53" s="23">
        <v>0.03401793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0.034017929999999995</v>
      </c>
      <c r="S53" s="22">
        <v>0</v>
      </c>
      <c r="T53" s="22">
        <v>0</v>
      </c>
      <c r="U53" s="22">
        <v>0</v>
      </c>
      <c r="V53" s="23">
        <v>0.4663748467741935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0.0010962541935483875</v>
      </c>
      <c r="AW53" s="22">
        <v>6.577525161583862</v>
      </c>
      <c r="AX53" s="22">
        <v>0</v>
      </c>
      <c r="AY53" s="22">
        <v>0</v>
      </c>
      <c r="AZ53" s="23">
        <v>1.7649692516129034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0.009296235225806452</v>
      </c>
      <c r="BG53" s="22">
        <v>0</v>
      </c>
      <c r="BH53" s="22">
        <v>0</v>
      </c>
      <c r="BI53" s="22">
        <v>0</v>
      </c>
      <c r="BJ53" s="23">
        <v>2.1925083870967743</v>
      </c>
      <c r="BK53" s="24">
        <f t="shared" si="5"/>
        <v>27.641588848809675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0.3407571855806451</v>
      </c>
      <c r="I54" s="22">
        <v>8.409384919354837</v>
      </c>
      <c r="J54" s="22">
        <v>0</v>
      </c>
      <c r="K54" s="22">
        <v>0</v>
      </c>
      <c r="L54" s="23">
        <v>6.993653330645162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0.07889634838709678</v>
      </c>
      <c r="S54" s="22">
        <v>0.01011959677419355</v>
      </c>
      <c r="T54" s="22">
        <v>2.0768392418387096</v>
      </c>
      <c r="U54" s="22">
        <v>0</v>
      </c>
      <c r="V54" s="23">
        <v>0.4872585846774193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0.3430958704838711</v>
      </c>
      <c r="AW54" s="22">
        <v>1.328048168629311</v>
      </c>
      <c r="AX54" s="22">
        <v>0</v>
      </c>
      <c r="AY54" s="22">
        <v>0</v>
      </c>
      <c r="AZ54" s="23">
        <v>14.006176815774191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0.3946533247741935</v>
      </c>
      <c r="BG54" s="22">
        <v>0.2515041521935484</v>
      </c>
      <c r="BH54" s="22">
        <v>0</v>
      </c>
      <c r="BI54" s="22">
        <v>0</v>
      </c>
      <c r="BJ54" s="23">
        <v>0.971889795483871</v>
      </c>
      <c r="BK54" s="24">
        <f t="shared" si="5"/>
        <v>35.69227733459705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0.23174856670967742</v>
      </c>
      <c r="I55" s="22">
        <v>3.902344021258065</v>
      </c>
      <c r="J55" s="22">
        <v>0</v>
      </c>
      <c r="K55" s="22">
        <v>0</v>
      </c>
      <c r="L55" s="23">
        <v>0.6330410394193549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0.4432897285806451</v>
      </c>
      <c r="S55" s="22">
        <v>0</v>
      </c>
      <c r="T55" s="22">
        <v>0.5369945161290323</v>
      </c>
      <c r="U55" s="22">
        <v>0</v>
      </c>
      <c r="V55" s="23">
        <v>1.4629576838709677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0.6702955264516128</v>
      </c>
      <c r="AW55" s="22">
        <v>5.255778595513386</v>
      </c>
      <c r="AX55" s="22">
        <v>0</v>
      </c>
      <c r="AY55" s="22">
        <v>0</v>
      </c>
      <c r="AZ55" s="23">
        <v>20.25047980519355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0.9059782705483871</v>
      </c>
      <c r="BG55" s="22">
        <v>0.7600136678709676</v>
      </c>
      <c r="BH55" s="22">
        <v>0</v>
      </c>
      <c r="BI55" s="22">
        <v>0</v>
      </c>
      <c r="BJ55" s="23">
        <v>5.4763817077096775</v>
      </c>
      <c r="BK55" s="24">
        <f t="shared" si="5"/>
        <v>40.52930312925532</v>
      </c>
    </row>
    <row r="56" spans="1:63" s="25" customFormat="1" ht="15">
      <c r="A56" s="20"/>
      <c r="B56" s="7" t="s">
        <v>137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0.04937521206451613</v>
      </c>
      <c r="I56" s="22">
        <v>1.1408730912903233</v>
      </c>
      <c r="J56" s="22">
        <v>0</v>
      </c>
      <c r="K56" s="22">
        <v>0</v>
      </c>
      <c r="L56" s="23">
        <v>0.14578072551612906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0.08101290167741937</v>
      </c>
      <c r="S56" s="22">
        <v>0</v>
      </c>
      <c r="T56" s="22">
        <v>0</v>
      </c>
      <c r="U56" s="22">
        <v>0</v>
      </c>
      <c r="V56" s="23">
        <v>0.04847301458064516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1.2853587882903226</v>
      </c>
      <c r="AW56" s="22">
        <v>0.23730167389951434</v>
      </c>
      <c r="AX56" s="22">
        <v>0</v>
      </c>
      <c r="AY56" s="22">
        <v>0</v>
      </c>
      <c r="AZ56" s="23">
        <v>1.7562900632258065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0.3155536563870968</v>
      </c>
      <c r="BG56" s="22">
        <v>0.23825847819354837</v>
      </c>
      <c r="BH56" s="22">
        <v>0</v>
      </c>
      <c r="BI56" s="22">
        <v>0</v>
      </c>
      <c r="BJ56" s="23">
        <v>0.7420888066451612</v>
      </c>
      <c r="BK56" s="24">
        <f t="shared" si="5"/>
        <v>6.040366411770483</v>
      </c>
    </row>
    <row r="57" spans="1:63" s="25" customFormat="1" ht="15">
      <c r="A57" s="20"/>
      <c r="B57" s="7" t="s">
        <v>138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0.03507303674193548</v>
      </c>
      <c r="I57" s="22">
        <v>0.09153434577419357</v>
      </c>
      <c r="J57" s="22">
        <v>0</v>
      </c>
      <c r="K57" s="22">
        <v>0</v>
      </c>
      <c r="L57" s="23">
        <v>0.10887265519354837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0.07617017125806454</v>
      </c>
      <c r="S57" s="22">
        <v>0</v>
      </c>
      <c r="T57" s="22">
        <v>0</v>
      </c>
      <c r="U57" s="22">
        <v>0</v>
      </c>
      <c r="V57" s="23">
        <v>0.6384640692903225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0.6340553985483871</v>
      </c>
      <c r="AW57" s="22">
        <v>1.074625538020201</v>
      </c>
      <c r="AX57" s="22">
        <v>0</v>
      </c>
      <c r="AY57" s="22">
        <v>0</v>
      </c>
      <c r="AZ57" s="23">
        <v>2.333866844612904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0.40419716258064514</v>
      </c>
      <c r="BG57" s="22">
        <v>0.8632974075161288</v>
      </c>
      <c r="BH57" s="22">
        <v>0</v>
      </c>
      <c r="BI57" s="22">
        <v>0</v>
      </c>
      <c r="BJ57" s="23">
        <v>0.29440064974193547</v>
      </c>
      <c r="BK57" s="24">
        <f t="shared" si="5"/>
        <v>6.554557279278265</v>
      </c>
    </row>
    <row r="58" spans="1:63" s="25" customFormat="1" ht="1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0.17017311719354838</v>
      </c>
      <c r="I58" s="22">
        <v>0</v>
      </c>
      <c r="J58" s="22">
        <v>0</v>
      </c>
      <c r="K58" s="22">
        <v>0</v>
      </c>
      <c r="L58" s="23">
        <v>0.7220631635806452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0.04056858019354837</v>
      </c>
      <c r="S58" s="22">
        <v>0.030045903225806456</v>
      </c>
      <c r="T58" s="22">
        <v>0</v>
      </c>
      <c r="U58" s="22">
        <v>0</v>
      </c>
      <c r="V58" s="23">
        <v>0.24036722580645162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6.699015225903225</v>
      </c>
      <c r="AW58" s="22">
        <v>3.1766771570225094</v>
      </c>
      <c r="AX58" s="22">
        <v>0</v>
      </c>
      <c r="AY58" s="22">
        <v>0</v>
      </c>
      <c r="AZ58" s="23">
        <v>65.01556099258065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1.6484126263548382</v>
      </c>
      <c r="BG58" s="22">
        <v>4.274018361870969</v>
      </c>
      <c r="BH58" s="22">
        <v>0</v>
      </c>
      <c r="BI58" s="22">
        <v>0</v>
      </c>
      <c r="BJ58" s="23">
        <v>7.89999101951613</v>
      </c>
      <c r="BK58" s="24">
        <f t="shared" si="5"/>
        <v>89.91689337324833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0.16581381129032258</v>
      </c>
      <c r="I59" s="22">
        <v>0</v>
      </c>
      <c r="J59" s="22">
        <v>0</v>
      </c>
      <c r="K59" s="22">
        <v>0</v>
      </c>
      <c r="L59" s="23">
        <v>0.4801516620967742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0.06538554345161292</v>
      </c>
      <c r="S59" s="22">
        <v>0</v>
      </c>
      <c r="T59" s="22">
        <v>0</v>
      </c>
      <c r="U59" s="22">
        <v>0</v>
      </c>
      <c r="V59" s="23">
        <v>0.4997201071935483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12.169802582290323</v>
      </c>
      <c r="AW59" s="22">
        <v>7.422896682833506</v>
      </c>
      <c r="AX59" s="22">
        <v>0</v>
      </c>
      <c r="AY59" s="22">
        <v>0</v>
      </c>
      <c r="AZ59" s="23">
        <v>70.42964508767744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4.094619949290323</v>
      </c>
      <c r="BG59" s="22">
        <v>0.3130403603225806</v>
      </c>
      <c r="BH59" s="22">
        <v>0</v>
      </c>
      <c r="BI59" s="22">
        <v>0</v>
      </c>
      <c r="BJ59" s="23">
        <v>10.775316375774196</v>
      </c>
      <c r="BK59" s="24">
        <f t="shared" si="5"/>
        <v>106.41639216222062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0.16694132351612903</v>
      </c>
      <c r="I60" s="22">
        <v>7.170579250161291</v>
      </c>
      <c r="J60" s="22">
        <v>0</v>
      </c>
      <c r="K60" s="22">
        <v>0</v>
      </c>
      <c r="L60" s="23">
        <v>4.859173029096774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0.14831971164516128</v>
      </c>
      <c r="S60" s="22">
        <v>25.021923781580647</v>
      </c>
      <c r="T60" s="22">
        <v>0</v>
      </c>
      <c r="U60" s="22">
        <v>0</v>
      </c>
      <c r="V60" s="23">
        <v>1.5600326872580643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0.8143633272903225</v>
      </c>
      <c r="AW60" s="22">
        <v>0.32568774245578197</v>
      </c>
      <c r="AX60" s="22">
        <v>0</v>
      </c>
      <c r="AY60" s="22">
        <v>0</v>
      </c>
      <c r="AZ60" s="23">
        <v>4.730978205741936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0.6686070973870969</v>
      </c>
      <c r="BG60" s="22">
        <v>0.5948604026451613</v>
      </c>
      <c r="BH60" s="22">
        <v>0.11509174325806452</v>
      </c>
      <c r="BI60" s="22">
        <v>0</v>
      </c>
      <c r="BJ60" s="23">
        <v>0.7648522849032258</v>
      </c>
      <c r="BK60" s="24">
        <f t="shared" si="5"/>
        <v>46.941410586939654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0.05263023193548387</v>
      </c>
      <c r="I61" s="22">
        <v>0</v>
      </c>
      <c r="J61" s="22">
        <v>0</v>
      </c>
      <c r="K61" s="22">
        <v>0</v>
      </c>
      <c r="L61" s="23">
        <v>0.19142830648387096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0.010286818193548389</v>
      </c>
      <c r="S61" s="22">
        <v>0</v>
      </c>
      <c r="T61" s="22">
        <v>0</v>
      </c>
      <c r="U61" s="22">
        <v>0</v>
      </c>
      <c r="V61" s="23">
        <v>0.011961416129032258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4.6113872436451615</v>
      </c>
      <c r="AW61" s="22">
        <v>4.627338198348612</v>
      </c>
      <c r="AX61" s="22">
        <v>0</v>
      </c>
      <c r="AY61" s="22">
        <v>0</v>
      </c>
      <c r="AZ61" s="23">
        <v>29.827629437870964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1.4286222017096772</v>
      </c>
      <c r="BG61" s="22">
        <v>0.021585859677419356</v>
      </c>
      <c r="BH61" s="22">
        <v>0</v>
      </c>
      <c r="BI61" s="22">
        <v>0</v>
      </c>
      <c r="BJ61" s="23">
        <v>2.017986179032258</v>
      </c>
      <c r="BK61" s="24">
        <f t="shared" si="5"/>
        <v>42.80085589302603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0.1203140328064516</v>
      </c>
      <c r="I62" s="22">
        <v>0</v>
      </c>
      <c r="J62" s="22">
        <v>0</v>
      </c>
      <c r="K62" s="22">
        <v>0</v>
      </c>
      <c r="L62" s="23">
        <v>0.1970166975483871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0.043071816451612885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2.9753415382580646</v>
      </c>
      <c r="AW62" s="22">
        <v>1.006995959300697</v>
      </c>
      <c r="AX62" s="22">
        <v>0</v>
      </c>
      <c r="AY62" s="22">
        <v>0</v>
      </c>
      <c r="AZ62" s="23">
        <v>45.5792051107742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0.28393223232258064</v>
      </c>
      <c r="BG62" s="22">
        <v>0.06964813548387097</v>
      </c>
      <c r="BH62" s="22">
        <v>0</v>
      </c>
      <c r="BI62" s="22">
        <v>0</v>
      </c>
      <c r="BJ62" s="23">
        <v>1.6103156635161286</v>
      </c>
      <c r="BK62" s="24">
        <f t="shared" si="5"/>
        <v>51.88584118646199</v>
      </c>
    </row>
    <row r="63" spans="1:63" s="25" customFormat="1" ht="15">
      <c r="A63" s="20"/>
      <c r="B63" s="7" t="s">
        <v>144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0.14249865416129032</v>
      </c>
      <c r="I63" s="22">
        <v>0</v>
      </c>
      <c r="J63" s="22">
        <v>0</v>
      </c>
      <c r="K63" s="22">
        <v>0</v>
      </c>
      <c r="L63" s="23">
        <v>0.19054710451612902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0.02740457648387097</v>
      </c>
      <c r="S63" s="22">
        <v>0</v>
      </c>
      <c r="T63" s="22">
        <v>0</v>
      </c>
      <c r="U63" s="22">
        <v>0</v>
      </c>
      <c r="V63" s="23">
        <v>0.052929754838709674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4.317158035290323</v>
      </c>
      <c r="AW63" s="22">
        <v>7.0481076448382325</v>
      </c>
      <c r="AX63" s="22">
        <v>0</v>
      </c>
      <c r="AY63" s="22">
        <v>0</v>
      </c>
      <c r="AZ63" s="23">
        <v>41.274744097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1.5195253913225808</v>
      </c>
      <c r="BG63" s="22">
        <v>1.9809733322580645</v>
      </c>
      <c r="BH63" s="22">
        <v>0</v>
      </c>
      <c r="BI63" s="22">
        <v>0</v>
      </c>
      <c r="BJ63" s="23">
        <v>5.173409188225805</v>
      </c>
      <c r="BK63" s="24">
        <f t="shared" si="5"/>
        <v>61.72729777893501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0.18822544048387096</v>
      </c>
      <c r="I64" s="22">
        <v>0.0023085812903225807</v>
      </c>
      <c r="J64" s="22">
        <v>0</v>
      </c>
      <c r="K64" s="22">
        <v>0</v>
      </c>
      <c r="L64" s="23">
        <v>0.253366795967742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0.07768406558064515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10.278283965064517</v>
      </c>
      <c r="AW64" s="22">
        <v>10.108525504738342</v>
      </c>
      <c r="AX64" s="22">
        <v>0</v>
      </c>
      <c r="AY64" s="22">
        <v>0</v>
      </c>
      <c r="AZ64" s="23">
        <v>110.31633932461291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0.7807614485483869</v>
      </c>
      <c r="BG64" s="22">
        <v>0.22273839758064518</v>
      </c>
      <c r="BH64" s="22">
        <v>0</v>
      </c>
      <c r="BI64" s="22">
        <v>0</v>
      </c>
      <c r="BJ64" s="23">
        <v>3.882414854032257</v>
      </c>
      <c r="BK64" s="24">
        <f t="shared" si="5"/>
        <v>136.11064837789965</v>
      </c>
    </row>
    <row r="65" spans="1:63" s="25" customFormat="1" ht="15">
      <c r="A65" s="20"/>
      <c r="B65" s="7" t="s">
        <v>146</v>
      </c>
      <c r="C65" s="21">
        <v>0</v>
      </c>
      <c r="D65" s="22">
        <v>2.6303282258064518</v>
      </c>
      <c r="E65" s="22">
        <v>0</v>
      </c>
      <c r="F65" s="22">
        <v>0</v>
      </c>
      <c r="G65" s="23">
        <v>0</v>
      </c>
      <c r="H65" s="21">
        <v>0.23232492993548384</v>
      </c>
      <c r="I65" s="22">
        <v>0</v>
      </c>
      <c r="J65" s="22">
        <v>0</v>
      </c>
      <c r="K65" s="22">
        <v>0</v>
      </c>
      <c r="L65" s="23">
        <v>0.27732808467741943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0.03448017216129032</v>
      </c>
      <c r="S65" s="22">
        <v>0</v>
      </c>
      <c r="T65" s="22">
        <v>0</v>
      </c>
      <c r="U65" s="22">
        <v>0</v>
      </c>
      <c r="V65" s="23">
        <v>0.005718104838709677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2.4893614287419354</v>
      </c>
      <c r="AW65" s="22">
        <v>4.654026407716939</v>
      </c>
      <c r="AX65" s="22">
        <v>0</v>
      </c>
      <c r="AY65" s="22">
        <v>0</v>
      </c>
      <c r="AZ65" s="23">
        <v>9.648271644903224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0.37403681312903225</v>
      </c>
      <c r="BG65" s="22">
        <v>0.8980962006129033</v>
      </c>
      <c r="BH65" s="22">
        <v>0</v>
      </c>
      <c r="BI65" s="22">
        <v>0</v>
      </c>
      <c r="BJ65" s="23">
        <v>1.1992390948387095</v>
      </c>
      <c r="BK65" s="24">
        <f t="shared" si="5"/>
        <v>22.4432111073621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0.15224429516129034</v>
      </c>
      <c r="I66" s="22">
        <v>0.0028298451612903228</v>
      </c>
      <c r="J66" s="22">
        <v>0</v>
      </c>
      <c r="K66" s="22">
        <v>0</v>
      </c>
      <c r="L66" s="23">
        <v>0.3918011990967742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0.07034995022580645</v>
      </c>
      <c r="S66" s="22">
        <v>0</v>
      </c>
      <c r="T66" s="22">
        <v>0</v>
      </c>
      <c r="U66" s="22">
        <v>0</v>
      </c>
      <c r="V66" s="23">
        <v>0.028298445161290323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2.8516295798387095</v>
      </c>
      <c r="AW66" s="22">
        <v>6.789973540357561</v>
      </c>
      <c r="AX66" s="22">
        <v>0</v>
      </c>
      <c r="AY66" s="22">
        <v>0</v>
      </c>
      <c r="AZ66" s="23">
        <v>19.708679405903222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0.7835923757096774</v>
      </c>
      <c r="BG66" s="22">
        <v>0</v>
      </c>
      <c r="BH66" s="22">
        <v>0</v>
      </c>
      <c r="BI66" s="22">
        <v>0</v>
      </c>
      <c r="BJ66" s="23">
        <v>1.8647867289354836</v>
      </c>
      <c r="BK66" s="24">
        <f t="shared" si="5"/>
        <v>32.6441853655511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0.3177723957741936</v>
      </c>
      <c r="I67" s="22">
        <v>0</v>
      </c>
      <c r="J67" s="22">
        <v>0</v>
      </c>
      <c r="K67" s="22">
        <v>0</v>
      </c>
      <c r="L67" s="23">
        <v>0.786213332483871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0.0745369099032258</v>
      </c>
      <c r="S67" s="22">
        <v>0</v>
      </c>
      <c r="T67" s="22">
        <v>0</v>
      </c>
      <c r="U67" s="22">
        <v>0</v>
      </c>
      <c r="V67" s="23">
        <v>0.10196714799999998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2.7765343092903216</v>
      </c>
      <c r="AW67" s="22">
        <v>4.407543806022246</v>
      </c>
      <c r="AX67" s="22">
        <v>0</v>
      </c>
      <c r="AY67" s="22">
        <v>0</v>
      </c>
      <c r="AZ67" s="23">
        <v>16.716134025225806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0.554289077064516</v>
      </c>
      <c r="BG67" s="22">
        <v>0.10971435483870967</v>
      </c>
      <c r="BH67" s="22">
        <v>0</v>
      </c>
      <c r="BI67" s="22">
        <v>0</v>
      </c>
      <c r="BJ67" s="23">
        <v>1.1100693696129034</v>
      </c>
      <c r="BK67" s="24">
        <f t="shared" si="5"/>
        <v>26.954774728215792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0.19704003132258066</v>
      </c>
      <c r="I68" s="22">
        <v>0</v>
      </c>
      <c r="J68" s="22">
        <v>0</v>
      </c>
      <c r="K68" s="22">
        <v>0</v>
      </c>
      <c r="L68" s="23">
        <v>0.6414031967741936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0.02462742164516129</v>
      </c>
      <c r="S68" s="22">
        <v>0</v>
      </c>
      <c r="T68" s="22">
        <v>0</v>
      </c>
      <c r="U68" s="22">
        <v>0</v>
      </c>
      <c r="V68" s="23">
        <v>0.0005596887096774194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1.9908158813225807</v>
      </c>
      <c r="AW68" s="22">
        <v>0.46084263233092404</v>
      </c>
      <c r="AX68" s="22">
        <v>0</v>
      </c>
      <c r="AY68" s="22">
        <v>0</v>
      </c>
      <c r="AZ68" s="23">
        <v>22.13489046616129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0.3979010243548387</v>
      </c>
      <c r="BG68" s="22">
        <v>0</v>
      </c>
      <c r="BH68" s="22">
        <v>0</v>
      </c>
      <c r="BI68" s="22">
        <v>0</v>
      </c>
      <c r="BJ68" s="23">
        <v>0.7191773696774194</v>
      </c>
      <c r="BK68" s="24">
        <f t="shared" si="5"/>
        <v>26.567257712298662</v>
      </c>
    </row>
    <row r="69" spans="1:63" s="25" customFormat="1" ht="15">
      <c r="A69" s="20"/>
      <c r="B69" s="7" t="s">
        <v>150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0.2602377302903226</v>
      </c>
      <c r="I69" s="22">
        <v>7.877866074806453</v>
      </c>
      <c r="J69" s="22">
        <v>0</v>
      </c>
      <c r="K69" s="22">
        <v>0</v>
      </c>
      <c r="L69" s="23">
        <v>12.424471013322579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2.2399318340645156</v>
      </c>
      <c r="S69" s="22">
        <v>0.0005422746774193549</v>
      </c>
      <c r="T69" s="22">
        <v>0</v>
      </c>
      <c r="U69" s="22">
        <v>0</v>
      </c>
      <c r="V69" s="23">
        <v>0.18415650119354837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10.608295287129033</v>
      </c>
      <c r="AW69" s="22">
        <v>34.196254855464844</v>
      </c>
      <c r="AX69" s="22">
        <v>0</v>
      </c>
      <c r="AY69" s="22">
        <v>0</v>
      </c>
      <c r="AZ69" s="23">
        <v>65.85537807241936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0.12004045200000002</v>
      </c>
      <c r="BG69" s="22">
        <v>4.856475275806451</v>
      </c>
      <c r="BH69" s="22">
        <v>0</v>
      </c>
      <c r="BI69" s="22">
        <v>0</v>
      </c>
      <c r="BJ69" s="23">
        <v>0.2635296661290323</v>
      </c>
      <c r="BK69" s="24">
        <f t="shared" si="5"/>
        <v>138.88717903730358</v>
      </c>
    </row>
    <row r="70" spans="1:63" s="25" customFormat="1" ht="15">
      <c r="A70" s="20"/>
      <c r="B70" s="7" t="s">
        <v>151</v>
      </c>
      <c r="C70" s="21">
        <v>0</v>
      </c>
      <c r="D70" s="22">
        <v>3.5428258064516127</v>
      </c>
      <c r="E70" s="22">
        <v>0</v>
      </c>
      <c r="F70" s="22">
        <v>0</v>
      </c>
      <c r="G70" s="23">
        <v>0</v>
      </c>
      <c r="H70" s="21">
        <v>0.4129753948387096</v>
      </c>
      <c r="I70" s="22">
        <v>59.165190967741935</v>
      </c>
      <c r="J70" s="22">
        <v>0</v>
      </c>
      <c r="K70" s="22">
        <v>0</v>
      </c>
      <c r="L70" s="23">
        <v>2.961531351967743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0.013941513290322581</v>
      </c>
      <c r="S70" s="22">
        <v>0</v>
      </c>
      <c r="T70" s="22">
        <v>0.1180941935483871</v>
      </c>
      <c r="U70" s="22">
        <v>0</v>
      </c>
      <c r="V70" s="23">
        <v>5.232258064516128E-07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0.24728393329032258</v>
      </c>
      <c r="AW70" s="22">
        <v>4.007316599949466</v>
      </c>
      <c r="AX70" s="22">
        <v>0</v>
      </c>
      <c r="AY70" s="22">
        <v>0</v>
      </c>
      <c r="AZ70" s="23">
        <v>2.482944324483871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0.067374475</v>
      </c>
      <c r="BG70" s="22">
        <v>0</v>
      </c>
      <c r="BH70" s="22">
        <v>0</v>
      </c>
      <c r="BI70" s="22">
        <v>0</v>
      </c>
      <c r="BJ70" s="23">
        <v>0.44291394000000006</v>
      </c>
      <c r="BK70" s="24">
        <f t="shared" si="5"/>
        <v>73.46239302378815</v>
      </c>
    </row>
    <row r="71" spans="1:63" s="25" customFormat="1" ht="15">
      <c r="A71" s="20"/>
      <c r="B71" s="7" t="s">
        <v>152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0.06592341941935484</v>
      </c>
      <c r="I71" s="22">
        <v>0.04615910967741936</v>
      </c>
      <c r="J71" s="22">
        <v>0</v>
      </c>
      <c r="K71" s="22">
        <v>0</v>
      </c>
      <c r="L71" s="23">
        <v>2.025577130419355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0.01269423293548387</v>
      </c>
      <c r="S71" s="22">
        <v>0</v>
      </c>
      <c r="T71" s="22">
        <v>0</v>
      </c>
      <c r="U71" s="22">
        <v>0</v>
      </c>
      <c r="V71" s="23">
        <v>0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0.28052254593548387</v>
      </c>
      <c r="AW71" s="22">
        <v>9.105947374023842</v>
      </c>
      <c r="AX71" s="22">
        <v>0</v>
      </c>
      <c r="AY71" s="22">
        <v>0</v>
      </c>
      <c r="AZ71" s="23">
        <v>20.712122065580648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0.0940427337419355</v>
      </c>
      <c r="BG71" s="22">
        <v>5.741454838709678</v>
      </c>
      <c r="BH71" s="22">
        <v>0</v>
      </c>
      <c r="BI71" s="22">
        <v>0</v>
      </c>
      <c r="BJ71" s="23">
        <v>1.7568851806451613</v>
      </c>
      <c r="BK71" s="24">
        <f t="shared" si="5"/>
        <v>39.841328631088366</v>
      </c>
    </row>
    <row r="72" spans="1:63" s="25" customFormat="1" ht="15">
      <c r="A72" s="20"/>
      <c r="B72" s="7" t="s">
        <v>153</v>
      </c>
      <c r="C72" s="21">
        <v>0</v>
      </c>
      <c r="D72" s="22">
        <v>35.374325806451616</v>
      </c>
      <c r="E72" s="22">
        <v>0</v>
      </c>
      <c r="F72" s="22">
        <v>0</v>
      </c>
      <c r="G72" s="23">
        <v>0</v>
      </c>
      <c r="H72" s="21">
        <v>0.18924612241935482</v>
      </c>
      <c r="I72" s="22">
        <v>727.8620735304517</v>
      </c>
      <c r="J72" s="22">
        <v>0</v>
      </c>
      <c r="K72" s="22">
        <v>0</v>
      </c>
      <c r="L72" s="23">
        <v>159.67936531987095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0.055537691516129035</v>
      </c>
      <c r="S72" s="22">
        <v>8.254598926935484</v>
      </c>
      <c r="T72" s="22">
        <v>0</v>
      </c>
      <c r="U72" s="22">
        <v>0</v>
      </c>
      <c r="V72" s="23">
        <v>0.6962846462903226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0.3555528181935484</v>
      </c>
      <c r="AW72" s="22">
        <v>6.898489354807902</v>
      </c>
      <c r="AX72" s="22">
        <v>0</v>
      </c>
      <c r="AY72" s="22">
        <v>0</v>
      </c>
      <c r="AZ72" s="23">
        <v>5.046322145483871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0.02747703387096774</v>
      </c>
      <c r="BG72" s="22">
        <v>0.3507706451612903</v>
      </c>
      <c r="BH72" s="22">
        <v>0</v>
      </c>
      <c r="BI72" s="22">
        <v>0</v>
      </c>
      <c r="BJ72" s="23">
        <v>0.20433415393548385</v>
      </c>
      <c r="BK72" s="24">
        <f t="shared" si="5"/>
        <v>944.9943781953887</v>
      </c>
    </row>
    <row r="73" spans="1:63" s="25" customFormat="1" ht="15">
      <c r="A73" s="20"/>
      <c r="B73" s="7" t="s">
        <v>154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0.3325660822580646</v>
      </c>
      <c r="I73" s="22">
        <v>240.34068838709675</v>
      </c>
      <c r="J73" s="22">
        <v>0</v>
      </c>
      <c r="K73" s="22">
        <v>0</v>
      </c>
      <c r="L73" s="23">
        <v>4.743747466129033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0.0029378630645161283</v>
      </c>
      <c r="S73" s="22">
        <v>0</v>
      </c>
      <c r="T73" s="22">
        <v>0</v>
      </c>
      <c r="U73" s="22">
        <v>0</v>
      </c>
      <c r="V73" s="23">
        <v>0.14101741935483872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0.10477572903225808</v>
      </c>
      <c r="AW73" s="22">
        <v>14.669237145681508</v>
      </c>
      <c r="AX73" s="22">
        <v>0</v>
      </c>
      <c r="AY73" s="22">
        <v>0</v>
      </c>
      <c r="AZ73" s="23">
        <v>11.933157273387096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0.031184443225806446</v>
      </c>
      <c r="BG73" s="22">
        <v>0</v>
      </c>
      <c r="BH73" s="22">
        <v>0</v>
      </c>
      <c r="BI73" s="22">
        <v>0</v>
      </c>
      <c r="BJ73" s="23">
        <v>0.17472787787096772</v>
      </c>
      <c r="BK73" s="24">
        <f t="shared" si="5"/>
        <v>272.4740396871009</v>
      </c>
    </row>
    <row r="74" spans="1:63" s="25" customFormat="1" ht="15">
      <c r="A74" s="20"/>
      <c r="B74" s="7" t="s">
        <v>155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2.156707050387097</v>
      </c>
      <c r="I74" s="22">
        <v>33.383630703</v>
      </c>
      <c r="J74" s="22">
        <v>0</v>
      </c>
      <c r="K74" s="22">
        <v>0</v>
      </c>
      <c r="L74" s="23">
        <v>16.005619357806445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0.28227450490322586</v>
      </c>
      <c r="S74" s="22">
        <v>0.15171169612903224</v>
      </c>
      <c r="T74" s="22">
        <v>0</v>
      </c>
      <c r="U74" s="22">
        <v>0</v>
      </c>
      <c r="V74" s="23">
        <v>7.469561382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1.8340238671935485</v>
      </c>
      <c r="AW74" s="22">
        <v>19.066073203881803</v>
      </c>
      <c r="AX74" s="22">
        <v>0</v>
      </c>
      <c r="AY74" s="22">
        <v>0</v>
      </c>
      <c r="AZ74" s="23">
        <v>68.50919488303227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1.0884667835806452</v>
      </c>
      <c r="BG74" s="22">
        <v>6.348298164419354</v>
      </c>
      <c r="BH74" s="22">
        <v>0.5848318064516129</v>
      </c>
      <c r="BI74" s="22">
        <v>0</v>
      </c>
      <c r="BJ74" s="23">
        <v>6.446566808322579</v>
      </c>
      <c r="BK74" s="24">
        <f t="shared" si="5"/>
        <v>163.32696021110763</v>
      </c>
    </row>
    <row r="75" spans="1:63" s="25" customFormat="1" ht="15">
      <c r="A75" s="20"/>
      <c r="B75" s="7" t="s">
        <v>156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0.2885956489354839</v>
      </c>
      <c r="I75" s="22">
        <v>224.91386698151618</v>
      </c>
      <c r="J75" s="22">
        <v>0</v>
      </c>
      <c r="K75" s="22">
        <v>0</v>
      </c>
      <c r="L75" s="23">
        <v>19.26271708596774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0.020439369354838706</v>
      </c>
      <c r="S75" s="22">
        <v>0</v>
      </c>
      <c r="T75" s="22">
        <v>0</v>
      </c>
      <c r="U75" s="22">
        <v>0</v>
      </c>
      <c r="V75" s="23">
        <v>10.643176286322582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2.1817087487096773</v>
      </c>
      <c r="AW75" s="22">
        <v>13.896458182584556</v>
      </c>
      <c r="AX75" s="22">
        <v>0</v>
      </c>
      <c r="AY75" s="22">
        <v>0</v>
      </c>
      <c r="AZ75" s="23">
        <v>28.10862807080645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0.009844618225806451</v>
      </c>
      <c r="BG75" s="22">
        <v>0</v>
      </c>
      <c r="BH75" s="22">
        <v>0</v>
      </c>
      <c r="BI75" s="22">
        <v>0</v>
      </c>
      <c r="BJ75" s="23">
        <v>0.17434388709677417</v>
      </c>
      <c r="BK75" s="24">
        <f t="shared" si="5"/>
        <v>299.49977887952014</v>
      </c>
    </row>
    <row r="76" spans="1:63" s="25" customFormat="1" ht="15">
      <c r="A76" s="20"/>
      <c r="B76" s="7" t="s">
        <v>272</v>
      </c>
      <c r="C76" s="21">
        <v>0</v>
      </c>
      <c r="D76" s="22">
        <v>0.0967741935483871</v>
      </c>
      <c r="E76" s="22">
        <v>0</v>
      </c>
      <c r="F76" s="22">
        <v>0</v>
      </c>
      <c r="G76" s="23">
        <v>0</v>
      </c>
      <c r="H76" s="21">
        <v>0.005398274322580645</v>
      </c>
      <c r="I76" s="22">
        <v>0</v>
      </c>
      <c r="J76" s="22">
        <v>0</v>
      </c>
      <c r="K76" s="22">
        <v>0</v>
      </c>
      <c r="L76" s="23">
        <v>0.07199864251612903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0.0006774193548387097</v>
      </c>
      <c r="S76" s="22">
        <v>0</v>
      </c>
      <c r="T76" s="22">
        <v>0</v>
      </c>
      <c r="U76" s="22">
        <v>0</v>
      </c>
      <c r="V76" s="23">
        <v>0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0.11155148058064518</v>
      </c>
      <c r="AW76" s="22">
        <v>0.04597154367741935</v>
      </c>
      <c r="AX76" s="22">
        <v>0</v>
      </c>
      <c r="AY76" s="22">
        <v>0</v>
      </c>
      <c r="AZ76" s="23">
        <v>1.0053737454193548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0.017481639419354832</v>
      </c>
      <c r="BG76" s="22">
        <v>0</v>
      </c>
      <c r="BH76" s="22">
        <v>0</v>
      </c>
      <c r="BI76" s="22">
        <v>0</v>
      </c>
      <c r="BJ76" s="23">
        <v>0.11067914122580647</v>
      </c>
      <c r="BK76" s="24">
        <f t="shared" si="5"/>
        <v>1.4659060800645163</v>
      </c>
    </row>
    <row r="77" spans="1:63" s="25" customFormat="1" ht="15">
      <c r="A77" s="20"/>
      <c r="B77" s="7" t="s">
        <v>157</v>
      </c>
      <c r="C77" s="21">
        <v>0</v>
      </c>
      <c r="D77" s="22">
        <v>1.461514935483871</v>
      </c>
      <c r="E77" s="22">
        <v>0</v>
      </c>
      <c r="F77" s="22">
        <v>0</v>
      </c>
      <c r="G77" s="23">
        <v>0</v>
      </c>
      <c r="H77" s="21">
        <v>0.3692755523225807</v>
      </c>
      <c r="I77" s="22">
        <v>1.877484570967742</v>
      </c>
      <c r="J77" s="22">
        <v>0.16863633870967742</v>
      </c>
      <c r="K77" s="22">
        <v>0</v>
      </c>
      <c r="L77" s="23">
        <v>1.2737664654838707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0.10840056109677419</v>
      </c>
      <c r="S77" s="22">
        <v>0.04496969032258064</v>
      </c>
      <c r="T77" s="22">
        <v>0</v>
      </c>
      <c r="U77" s="22">
        <v>0</v>
      </c>
      <c r="V77" s="23">
        <v>2.9567571387096776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1.0455162369354838</v>
      </c>
      <c r="AW77" s="22">
        <v>2.359142370244488</v>
      </c>
      <c r="AX77" s="22">
        <v>0</v>
      </c>
      <c r="AY77" s="22">
        <v>0</v>
      </c>
      <c r="AZ77" s="23">
        <v>9.715297730838708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0.08901527964516127</v>
      </c>
      <c r="BG77" s="22">
        <v>0.27779846774193545</v>
      </c>
      <c r="BH77" s="22">
        <v>0</v>
      </c>
      <c r="BI77" s="22">
        <v>0</v>
      </c>
      <c r="BJ77" s="23">
        <v>0.31113428387096775</v>
      </c>
      <c r="BK77" s="24">
        <f t="shared" si="5"/>
        <v>22.058709622373513</v>
      </c>
    </row>
    <row r="78" spans="1:63" s="25" customFormat="1" ht="15">
      <c r="A78" s="20"/>
      <c r="B78" s="7" t="s">
        <v>158</v>
      </c>
      <c r="C78" s="21">
        <v>0</v>
      </c>
      <c r="D78" s="22">
        <v>0</v>
      </c>
      <c r="E78" s="22">
        <v>0</v>
      </c>
      <c r="F78" s="22">
        <v>0</v>
      </c>
      <c r="G78" s="23">
        <v>0</v>
      </c>
      <c r="H78" s="21">
        <v>0.21920490935483872</v>
      </c>
      <c r="I78" s="22">
        <v>53.48023269354839</v>
      </c>
      <c r="J78" s="22">
        <v>0</v>
      </c>
      <c r="K78" s="22">
        <v>0</v>
      </c>
      <c r="L78" s="23">
        <v>8.97020561003226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0.2647654354838711</v>
      </c>
      <c r="S78" s="22">
        <v>2.291055862903225</v>
      </c>
      <c r="T78" s="22">
        <v>0</v>
      </c>
      <c r="U78" s="22">
        <v>0</v>
      </c>
      <c r="V78" s="23">
        <v>3.305990032258063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0.5572063768064517</v>
      </c>
      <c r="AW78" s="22">
        <v>4.235304119799257</v>
      </c>
      <c r="AX78" s="22">
        <v>0</v>
      </c>
      <c r="AY78" s="22">
        <v>0</v>
      </c>
      <c r="AZ78" s="23">
        <v>11.975633220258063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0.07502321316129032</v>
      </c>
      <c r="BG78" s="22">
        <v>0</v>
      </c>
      <c r="BH78" s="22">
        <v>0</v>
      </c>
      <c r="BI78" s="22">
        <v>0</v>
      </c>
      <c r="BJ78" s="23">
        <v>0</v>
      </c>
      <c r="BK78" s="24">
        <f t="shared" si="5"/>
        <v>85.3746214736057</v>
      </c>
    </row>
    <row r="79" spans="1:63" s="25" customFormat="1" ht="15">
      <c r="A79" s="20"/>
      <c r="B79" s="7" t="s">
        <v>159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0.12431379329032258</v>
      </c>
      <c r="I79" s="22">
        <v>27.334772903225804</v>
      </c>
      <c r="J79" s="22">
        <v>0</v>
      </c>
      <c r="K79" s="22">
        <v>0</v>
      </c>
      <c r="L79" s="23">
        <v>1.5509512451612903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0.035178664258064526</v>
      </c>
      <c r="S79" s="22">
        <v>0</v>
      </c>
      <c r="T79" s="22">
        <v>0</v>
      </c>
      <c r="U79" s="22">
        <v>0</v>
      </c>
      <c r="V79" s="23">
        <v>0.06536576129032258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0.037311850838709665</v>
      </c>
      <c r="AW79" s="22">
        <v>18.981767264606454</v>
      </c>
      <c r="AX79" s="22">
        <v>0</v>
      </c>
      <c r="AY79" s="22">
        <v>0</v>
      </c>
      <c r="AZ79" s="23">
        <v>3.885930332129033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0.0036612771612903215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52.019253091961296</v>
      </c>
    </row>
    <row r="80" spans="1:63" s="25" customFormat="1" ht="15">
      <c r="A80" s="20"/>
      <c r="B80" s="7" t="s">
        <v>160</v>
      </c>
      <c r="C80" s="21">
        <v>0</v>
      </c>
      <c r="D80" s="22">
        <v>5.5394112903225805</v>
      </c>
      <c r="E80" s="22">
        <v>0</v>
      </c>
      <c r="F80" s="22">
        <v>0</v>
      </c>
      <c r="G80" s="23">
        <v>0</v>
      </c>
      <c r="H80" s="21">
        <v>0.23773743645161294</v>
      </c>
      <c r="I80" s="22">
        <v>3.8238556137096773</v>
      </c>
      <c r="J80" s="22">
        <v>0.22157645161290324</v>
      </c>
      <c r="K80" s="22">
        <v>0</v>
      </c>
      <c r="L80" s="23">
        <v>2.0138074216774196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0.045146201161290325</v>
      </c>
      <c r="S80" s="22">
        <v>0</v>
      </c>
      <c r="T80" s="22">
        <v>0</v>
      </c>
      <c r="U80" s="22">
        <v>0</v>
      </c>
      <c r="V80" s="23">
        <v>2.3265527419354837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0.3780107706451613</v>
      </c>
      <c r="AW80" s="22">
        <v>1.0915387094273723</v>
      </c>
      <c r="AX80" s="22">
        <v>0</v>
      </c>
      <c r="AY80" s="22">
        <v>0</v>
      </c>
      <c r="AZ80" s="23">
        <v>5.2144653881612895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0.07225986258064515</v>
      </c>
      <c r="BG80" s="22">
        <v>0</v>
      </c>
      <c r="BH80" s="22">
        <v>0</v>
      </c>
      <c r="BI80" s="22">
        <v>0</v>
      </c>
      <c r="BJ80" s="23">
        <v>1.2443541290322582</v>
      </c>
      <c r="BK80" s="24">
        <f t="shared" si="5"/>
        <v>22.208716016717695</v>
      </c>
    </row>
    <row r="81" spans="1:63" s="25" customFormat="1" ht="15">
      <c r="A81" s="20"/>
      <c r="B81" s="7" t="s">
        <v>161</v>
      </c>
      <c r="C81" s="21">
        <v>0</v>
      </c>
      <c r="D81" s="22">
        <v>5.949272580645161</v>
      </c>
      <c r="E81" s="22">
        <v>0</v>
      </c>
      <c r="F81" s="22">
        <v>0</v>
      </c>
      <c r="G81" s="23">
        <v>0</v>
      </c>
      <c r="H81" s="21">
        <v>0.10509136003225807</v>
      </c>
      <c r="I81" s="22">
        <v>53.543453225806445</v>
      </c>
      <c r="J81" s="22">
        <v>0</v>
      </c>
      <c r="K81" s="22">
        <v>0</v>
      </c>
      <c r="L81" s="23">
        <v>2.486795938709677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0.05413838048387098</v>
      </c>
      <c r="S81" s="22">
        <v>0</v>
      </c>
      <c r="T81" s="22">
        <v>0</v>
      </c>
      <c r="U81" s="22">
        <v>0</v>
      </c>
      <c r="V81" s="23">
        <v>0.06555743206451613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0.10380073241935484</v>
      </c>
      <c r="AW81" s="22">
        <v>9.728723354778769</v>
      </c>
      <c r="AX81" s="22">
        <v>0</v>
      </c>
      <c r="AY81" s="22">
        <v>0</v>
      </c>
      <c r="AZ81" s="23">
        <v>3.030141396129032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0.030360735387096775</v>
      </c>
      <c r="BG81" s="22">
        <v>0</v>
      </c>
      <c r="BH81" s="22">
        <v>0</v>
      </c>
      <c r="BI81" s="22">
        <v>0</v>
      </c>
      <c r="BJ81" s="23">
        <v>0</v>
      </c>
      <c r="BK81" s="24">
        <f t="shared" si="5"/>
        <v>75.09733513645617</v>
      </c>
    </row>
    <row r="82" spans="1:63" s="25" customFormat="1" ht="15">
      <c r="A82" s="20"/>
      <c r="B82" s="7" t="s">
        <v>162</v>
      </c>
      <c r="C82" s="21">
        <v>0</v>
      </c>
      <c r="D82" s="22">
        <v>11.895796774193547</v>
      </c>
      <c r="E82" s="22">
        <v>0</v>
      </c>
      <c r="F82" s="22">
        <v>0</v>
      </c>
      <c r="G82" s="23">
        <v>0</v>
      </c>
      <c r="H82" s="21">
        <v>0.0511518073548387</v>
      </c>
      <c r="I82" s="22">
        <v>137.9317635967742</v>
      </c>
      <c r="J82" s="22">
        <v>0</v>
      </c>
      <c r="K82" s="22">
        <v>0</v>
      </c>
      <c r="L82" s="23">
        <v>3.2984664107741937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0.05769461435483871</v>
      </c>
      <c r="S82" s="22">
        <v>8.921847580645162</v>
      </c>
      <c r="T82" s="22">
        <v>0</v>
      </c>
      <c r="U82" s="22">
        <v>0</v>
      </c>
      <c r="V82" s="23">
        <v>0.01784369516129032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0.06463884596774193</v>
      </c>
      <c r="AW82" s="22">
        <v>26.097184033651004</v>
      </c>
      <c r="AX82" s="22">
        <v>0</v>
      </c>
      <c r="AY82" s="22">
        <v>0</v>
      </c>
      <c r="AZ82" s="23">
        <v>5.5223936011935475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0.0005930169354838713</v>
      </c>
      <c r="BG82" s="22">
        <v>0</v>
      </c>
      <c r="BH82" s="22">
        <v>0</v>
      </c>
      <c r="BI82" s="22">
        <v>0</v>
      </c>
      <c r="BJ82" s="23">
        <v>0.04151118548387096</v>
      </c>
      <c r="BK82" s="24">
        <f t="shared" si="5"/>
        <v>193.90088516248974</v>
      </c>
    </row>
    <row r="83" spans="1:63" s="25" customFormat="1" ht="15">
      <c r="A83" s="20"/>
      <c r="B83" s="7" t="s">
        <v>163</v>
      </c>
      <c r="C83" s="21">
        <v>0</v>
      </c>
      <c r="D83" s="22">
        <v>5.932532258064516</v>
      </c>
      <c r="E83" s="22">
        <v>0</v>
      </c>
      <c r="F83" s="22">
        <v>0</v>
      </c>
      <c r="G83" s="23">
        <v>0</v>
      </c>
      <c r="H83" s="21">
        <v>0.1407196687096774</v>
      </c>
      <c r="I83" s="22">
        <v>80.97579993932257</v>
      </c>
      <c r="J83" s="22">
        <v>0</v>
      </c>
      <c r="K83" s="22">
        <v>0</v>
      </c>
      <c r="L83" s="23">
        <v>1.3355732346451612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0.00836605822580645</v>
      </c>
      <c r="S83" s="22">
        <v>5.932532258064516</v>
      </c>
      <c r="T83" s="22">
        <v>0</v>
      </c>
      <c r="U83" s="22">
        <v>0</v>
      </c>
      <c r="V83" s="23">
        <v>0.12221016451612904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0.14936391896774195</v>
      </c>
      <c r="AW83" s="22">
        <v>8.283402529326338</v>
      </c>
      <c r="AX83" s="22">
        <v>0</v>
      </c>
      <c r="AY83" s="22">
        <v>0</v>
      </c>
      <c r="AZ83" s="23">
        <v>0.47090332903225807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0.002957935483870969</v>
      </c>
      <c r="BG83" s="22">
        <v>0</v>
      </c>
      <c r="BH83" s="22">
        <v>0</v>
      </c>
      <c r="BI83" s="22">
        <v>0</v>
      </c>
      <c r="BJ83" s="23">
        <v>0</v>
      </c>
      <c r="BK83" s="24">
        <f t="shared" si="5"/>
        <v>103.35436129435858</v>
      </c>
    </row>
    <row r="84" spans="1:63" s="25" customFormat="1" ht="15">
      <c r="A84" s="20"/>
      <c r="B84" s="7" t="s">
        <v>164</v>
      </c>
      <c r="C84" s="21">
        <v>0</v>
      </c>
      <c r="D84" s="22">
        <v>11.856193548387097</v>
      </c>
      <c r="E84" s="22">
        <v>0</v>
      </c>
      <c r="F84" s="22">
        <v>0</v>
      </c>
      <c r="G84" s="23">
        <v>0</v>
      </c>
      <c r="H84" s="21">
        <v>0.2142464817419355</v>
      </c>
      <c r="I84" s="22">
        <v>142.0860503779032</v>
      </c>
      <c r="J84" s="22">
        <v>0</v>
      </c>
      <c r="K84" s="22">
        <v>0</v>
      </c>
      <c r="L84" s="23">
        <v>2.294766261290323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0.04792392012903225</v>
      </c>
      <c r="S84" s="22">
        <v>5.928096774193548</v>
      </c>
      <c r="T84" s="22">
        <v>0</v>
      </c>
      <c r="U84" s="22">
        <v>0</v>
      </c>
      <c r="V84" s="23">
        <v>0.9075916161290324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0.11856636429032258</v>
      </c>
      <c r="AW84" s="22">
        <v>10.226688815699362</v>
      </c>
      <c r="AX84" s="22">
        <v>0</v>
      </c>
      <c r="AY84" s="22">
        <v>0</v>
      </c>
      <c r="AZ84" s="23">
        <v>1.6255691688387097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0.04408554912903226</v>
      </c>
      <c r="BG84" s="22">
        <v>0</v>
      </c>
      <c r="BH84" s="22">
        <v>0</v>
      </c>
      <c r="BI84" s="22">
        <v>0</v>
      </c>
      <c r="BJ84" s="23">
        <v>0.5911175806451613</v>
      </c>
      <c r="BK84" s="24">
        <f t="shared" si="5"/>
        <v>175.94089645837678</v>
      </c>
    </row>
    <row r="85" spans="1:63" s="25" customFormat="1" ht="15">
      <c r="A85" s="20"/>
      <c r="B85" s="7" t="s">
        <v>165</v>
      </c>
      <c r="C85" s="21">
        <v>0</v>
      </c>
      <c r="D85" s="22">
        <v>2.371971612903226</v>
      </c>
      <c r="E85" s="22">
        <v>0</v>
      </c>
      <c r="F85" s="22">
        <v>0</v>
      </c>
      <c r="G85" s="23">
        <v>0</v>
      </c>
      <c r="H85" s="21">
        <v>0.14872390387096773</v>
      </c>
      <c r="I85" s="22">
        <v>139.9463251612903</v>
      </c>
      <c r="J85" s="22">
        <v>0</v>
      </c>
      <c r="K85" s="22">
        <v>0</v>
      </c>
      <c r="L85" s="23">
        <v>3.229714459419355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0.0481759358064516</v>
      </c>
      <c r="S85" s="22">
        <v>5.929929032258064</v>
      </c>
      <c r="T85" s="22">
        <v>0</v>
      </c>
      <c r="U85" s="22">
        <v>0</v>
      </c>
      <c r="V85" s="23">
        <v>0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0.20650430735483874</v>
      </c>
      <c r="AW85" s="22">
        <v>64.80456118898778</v>
      </c>
      <c r="AX85" s="22">
        <v>0</v>
      </c>
      <c r="AY85" s="22">
        <v>0</v>
      </c>
      <c r="AZ85" s="23">
        <v>7.716774554967742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0.06385268322580645</v>
      </c>
      <c r="BG85" s="22">
        <v>0</v>
      </c>
      <c r="BH85" s="22">
        <v>0</v>
      </c>
      <c r="BI85" s="22">
        <v>0</v>
      </c>
      <c r="BJ85" s="23">
        <v>0.17736856451612903</v>
      </c>
      <c r="BK85" s="24">
        <f t="shared" si="5"/>
        <v>224.64390140460063</v>
      </c>
    </row>
    <row r="86" spans="1:63" s="25" customFormat="1" ht="15">
      <c r="A86" s="20"/>
      <c r="B86" s="7" t="s">
        <v>166</v>
      </c>
      <c r="C86" s="21">
        <v>0</v>
      </c>
      <c r="D86" s="22">
        <v>2.207682580645161</v>
      </c>
      <c r="E86" s="22">
        <v>0</v>
      </c>
      <c r="F86" s="22">
        <v>0</v>
      </c>
      <c r="G86" s="23">
        <v>0</v>
      </c>
      <c r="H86" s="21">
        <v>1.8512635753225808</v>
      </c>
      <c r="I86" s="22">
        <v>36.15422767970968</v>
      </c>
      <c r="J86" s="22">
        <v>10.487469971032258</v>
      </c>
      <c r="K86" s="22">
        <v>0</v>
      </c>
      <c r="L86" s="23">
        <v>26.77988260174194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1.8903761568709683</v>
      </c>
      <c r="S86" s="22">
        <v>1.636996633548387</v>
      </c>
      <c r="T86" s="22">
        <v>21.091253503741935</v>
      </c>
      <c r="U86" s="22">
        <v>0</v>
      </c>
      <c r="V86" s="23">
        <v>8.394861322774194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5.223427967225807</v>
      </c>
      <c r="AW86" s="22">
        <v>18.21827542796194</v>
      </c>
      <c r="AX86" s="22">
        <v>0</v>
      </c>
      <c r="AY86" s="22">
        <v>0</v>
      </c>
      <c r="AZ86" s="23">
        <v>72.02587806477419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3.537631820354838</v>
      </c>
      <c r="BG86" s="22">
        <v>15.896162514677417</v>
      </c>
      <c r="BH86" s="22">
        <v>5.782732548387097</v>
      </c>
      <c r="BI86" s="22">
        <v>0</v>
      </c>
      <c r="BJ86" s="23">
        <v>13.581559363258062</v>
      </c>
      <c r="BK86" s="24">
        <f t="shared" si="5"/>
        <v>244.75968173202648</v>
      </c>
    </row>
    <row r="87" spans="1:63" s="25" customFormat="1" ht="15">
      <c r="A87" s="20"/>
      <c r="B87" s="7" t="s">
        <v>167</v>
      </c>
      <c r="C87" s="21">
        <v>0</v>
      </c>
      <c r="D87" s="22">
        <v>2.3659987096774193</v>
      </c>
      <c r="E87" s="22">
        <v>0</v>
      </c>
      <c r="F87" s="22">
        <v>0</v>
      </c>
      <c r="G87" s="23">
        <v>0</v>
      </c>
      <c r="H87" s="21">
        <v>0.14164099667741936</v>
      </c>
      <c r="I87" s="22">
        <v>123.03193290322581</v>
      </c>
      <c r="J87" s="22">
        <v>0</v>
      </c>
      <c r="K87" s="22">
        <v>0</v>
      </c>
      <c r="L87" s="23">
        <v>5.324940178451613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0.01703519070967742</v>
      </c>
      <c r="S87" s="22">
        <v>5.914996774193549</v>
      </c>
      <c r="T87" s="22">
        <v>0</v>
      </c>
      <c r="U87" s="22">
        <v>0</v>
      </c>
      <c r="V87" s="23">
        <v>0.059741467419354835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0.2213286493870968</v>
      </c>
      <c r="AW87" s="22">
        <v>0.012971469701066218</v>
      </c>
      <c r="AX87" s="22">
        <v>0</v>
      </c>
      <c r="AY87" s="22">
        <v>0</v>
      </c>
      <c r="AZ87" s="23">
        <v>6.794490250419355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0.057192389032258074</v>
      </c>
      <c r="BG87" s="22">
        <v>0</v>
      </c>
      <c r="BH87" s="22">
        <v>0</v>
      </c>
      <c r="BI87" s="22">
        <v>0</v>
      </c>
      <c r="BJ87" s="23">
        <v>0.06485734838709678</v>
      </c>
      <c r="BK87" s="24">
        <f t="shared" si="5"/>
        <v>144.00712632728172</v>
      </c>
    </row>
    <row r="88" spans="1:63" s="25" customFormat="1" ht="15">
      <c r="A88" s="20"/>
      <c r="B88" s="7" t="s">
        <v>168</v>
      </c>
      <c r="C88" s="21">
        <v>0</v>
      </c>
      <c r="D88" s="22">
        <v>2.3457903225806453</v>
      </c>
      <c r="E88" s="22">
        <v>0</v>
      </c>
      <c r="F88" s="22">
        <v>0</v>
      </c>
      <c r="G88" s="23">
        <v>0</v>
      </c>
      <c r="H88" s="21">
        <v>0.07940237699999998</v>
      </c>
      <c r="I88" s="22">
        <v>29.322379032258063</v>
      </c>
      <c r="J88" s="22">
        <v>0</v>
      </c>
      <c r="K88" s="22">
        <v>0</v>
      </c>
      <c r="L88" s="23">
        <v>2.410299556451613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0.03912203141935484</v>
      </c>
      <c r="S88" s="22">
        <v>0</v>
      </c>
      <c r="T88" s="22">
        <v>0</v>
      </c>
      <c r="U88" s="22">
        <v>0</v>
      </c>
      <c r="V88" s="23">
        <v>0.023457903225806452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0.17159002983870972</v>
      </c>
      <c r="AW88" s="22">
        <v>6.427981290497943</v>
      </c>
      <c r="AX88" s="22">
        <v>0</v>
      </c>
      <c r="AY88" s="22">
        <v>0</v>
      </c>
      <c r="AZ88" s="23">
        <v>10.849061646645161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0.022322626580645162</v>
      </c>
      <c r="BG88" s="22">
        <v>0</v>
      </c>
      <c r="BH88" s="22">
        <v>0</v>
      </c>
      <c r="BI88" s="22">
        <v>0</v>
      </c>
      <c r="BJ88" s="23">
        <v>1.138325363</v>
      </c>
      <c r="BK88" s="24">
        <f t="shared" si="5"/>
        <v>52.82973217949794</v>
      </c>
    </row>
    <row r="89" spans="1:63" s="25" customFormat="1" ht="1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0.5839084386129032</v>
      </c>
      <c r="I89" s="22">
        <v>1.5616678367419354</v>
      </c>
      <c r="J89" s="22">
        <v>0</v>
      </c>
      <c r="K89" s="22">
        <v>0</v>
      </c>
      <c r="L89" s="23">
        <v>14.381079240419355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0.20131075012903224</v>
      </c>
      <c r="S89" s="22">
        <v>6.248110064516129</v>
      </c>
      <c r="T89" s="22">
        <v>0</v>
      </c>
      <c r="U89" s="22">
        <v>0</v>
      </c>
      <c r="V89" s="23">
        <v>13.929764246290324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1.7534015627096773</v>
      </c>
      <c r="AW89" s="22">
        <v>12.15484627742103</v>
      </c>
      <c r="AX89" s="22">
        <v>0</v>
      </c>
      <c r="AY89" s="22">
        <v>0</v>
      </c>
      <c r="AZ89" s="23">
        <v>33.670999120161305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0.8374439712903226</v>
      </c>
      <c r="BG89" s="22">
        <v>1.0570417366774194</v>
      </c>
      <c r="BH89" s="22">
        <v>0.2876758064516129</v>
      </c>
      <c r="BI89" s="22">
        <v>0</v>
      </c>
      <c r="BJ89" s="23">
        <v>6.199293482516129</v>
      </c>
      <c r="BK89" s="24">
        <f t="shared" si="5"/>
        <v>92.86654253393718</v>
      </c>
    </row>
    <row r="90" spans="1:63" s="25" customFormat="1" ht="15">
      <c r="A90" s="20"/>
      <c r="B90" s="7" t="s">
        <v>170</v>
      </c>
      <c r="C90" s="21">
        <v>0</v>
      </c>
      <c r="D90" s="22">
        <v>12.038825806451612</v>
      </c>
      <c r="E90" s="22">
        <v>0</v>
      </c>
      <c r="F90" s="22">
        <v>0</v>
      </c>
      <c r="G90" s="23">
        <v>0</v>
      </c>
      <c r="H90" s="21">
        <v>0.6083211757419354</v>
      </c>
      <c r="I90" s="22">
        <v>496.9490922718065</v>
      </c>
      <c r="J90" s="22">
        <v>0</v>
      </c>
      <c r="K90" s="22">
        <v>0</v>
      </c>
      <c r="L90" s="23">
        <v>39.48699847677419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0.04224915038709677</v>
      </c>
      <c r="S90" s="22">
        <v>5.417471612903226</v>
      </c>
      <c r="T90" s="22">
        <v>0</v>
      </c>
      <c r="U90" s="22">
        <v>0</v>
      </c>
      <c r="V90" s="23">
        <v>4.815530322580646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0.1125215770967742</v>
      </c>
      <c r="AW90" s="22">
        <v>0.1316741871147367</v>
      </c>
      <c r="AX90" s="22">
        <v>0</v>
      </c>
      <c r="AY90" s="22">
        <v>0</v>
      </c>
      <c r="AZ90" s="23">
        <v>5.044294463064516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0.019140634290322582</v>
      </c>
      <c r="BG90" s="22">
        <v>0</v>
      </c>
      <c r="BH90" s="22">
        <v>0</v>
      </c>
      <c r="BI90" s="22">
        <v>0</v>
      </c>
      <c r="BJ90" s="23">
        <v>0.05985190322580645</v>
      </c>
      <c r="BK90" s="24">
        <f t="shared" si="5"/>
        <v>564.7259715814373</v>
      </c>
    </row>
    <row r="91" spans="1:63" s="25" customFormat="1" ht="15">
      <c r="A91" s="20"/>
      <c r="B91" s="7" t="s">
        <v>171</v>
      </c>
      <c r="C91" s="21">
        <v>0</v>
      </c>
      <c r="D91" s="22">
        <v>2.347916129032258</v>
      </c>
      <c r="E91" s="22">
        <v>0</v>
      </c>
      <c r="F91" s="22">
        <v>0</v>
      </c>
      <c r="G91" s="23">
        <v>0</v>
      </c>
      <c r="H91" s="21">
        <v>0.09156919725806452</v>
      </c>
      <c r="I91" s="22">
        <v>123.55908629032257</v>
      </c>
      <c r="J91" s="22">
        <v>0</v>
      </c>
      <c r="K91" s="22">
        <v>0</v>
      </c>
      <c r="L91" s="23">
        <v>1.1826996312580644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0.013500517741935484</v>
      </c>
      <c r="S91" s="22">
        <v>0</v>
      </c>
      <c r="T91" s="22">
        <v>0</v>
      </c>
      <c r="U91" s="22">
        <v>0</v>
      </c>
      <c r="V91" s="23">
        <v>3.5923116774193553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0.043257103387096776</v>
      </c>
      <c r="AW91" s="22">
        <v>0.11691109686960523</v>
      </c>
      <c r="AX91" s="22">
        <v>0</v>
      </c>
      <c r="AY91" s="22">
        <v>0</v>
      </c>
      <c r="AZ91" s="23">
        <v>12.52702401935484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0.0029227774193548383</v>
      </c>
      <c r="BG91" s="22">
        <v>0</v>
      </c>
      <c r="BH91" s="22">
        <v>0</v>
      </c>
      <c r="BI91" s="22">
        <v>0</v>
      </c>
      <c r="BJ91" s="23">
        <v>0.058455548387096774</v>
      </c>
      <c r="BK91" s="24">
        <f t="shared" si="5"/>
        <v>143.5356539884502</v>
      </c>
    </row>
    <row r="92" spans="1:63" s="25" customFormat="1" ht="15">
      <c r="A92" s="20"/>
      <c r="B92" s="7" t="s">
        <v>172</v>
      </c>
      <c r="C92" s="21">
        <v>0</v>
      </c>
      <c r="D92" s="22">
        <v>11.998890322580644</v>
      </c>
      <c r="E92" s="22">
        <v>0</v>
      </c>
      <c r="F92" s="22">
        <v>0</v>
      </c>
      <c r="G92" s="23">
        <v>0</v>
      </c>
      <c r="H92" s="21">
        <v>0.6132245834516129</v>
      </c>
      <c r="I92" s="22">
        <v>80.17372416206452</v>
      </c>
      <c r="J92" s="22">
        <v>0</v>
      </c>
      <c r="K92" s="22">
        <v>0</v>
      </c>
      <c r="L92" s="23">
        <v>19.10611247696774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0.026397558709677423</v>
      </c>
      <c r="S92" s="22">
        <v>0</v>
      </c>
      <c r="T92" s="22">
        <v>0</v>
      </c>
      <c r="U92" s="22">
        <v>0</v>
      </c>
      <c r="V92" s="23">
        <v>6.215425187096773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0.41685050832258075</v>
      </c>
      <c r="AW92" s="22">
        <v>13.702499393501146</v>
      </c>
      <c r="AX92" s="22">
        <v>0</v>
      </c>
      <c r="AY92" s="22">
        <v>0</v>
      </c>
      <c r="AZ92" s="23">
        <v>18.071171229870966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0.1390187697419355</v>
      </c>
      <c r="BG92" s="22">
        <v>0.13118287322580643</v>
      </c>
      <c r="BH92" s="22">
        <v>0</v>
      </c>
      <c r="BI92" s="22">
        <v>0</v>
      </c>
      <c r="BJ92" s="23">
        <v>5.5221444070322585</v>
      </c>
      <c r="BK92" s="24">
        <f t="shared" si="5"/>
        <v>156.11664147256568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2.1946621707419354</v>
      </c>
      <c r="I93" s="22">
        <v>4.935404524516129</v>
      </c>
      <c r="J93" s="22">
        <v>0.09821558064516128</v>
      </c>
      <c r="K93" s="22">
        <v>0</v>
      </c>
      <c r="L93" s="23">
        <v>22.17425143693548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0.31726402341935483</v>
      </c>
      <c r="S93" s="22">
        <v>4.06590470583871</v>
      </c>
      <c r="T93" s="22">
        <v>0</v>
      </c>
      <c r="U93" s="22">
        <v>0</v>
      </c>
      <c r="V93" s="23">
        <v>4.19201465751613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4.017333098774192</v>
      </c>
      <c r="AW93" s="22">
        <v>4.3367329993459585</v>
      </c>
      <c r="AX93" s="22">
        <v>0</v>
      </c>
      <c r="AY93" s="22">
        <v>0</v>
      </c>
      <c r="AZ93" s="23">
        <v>33.291570627354844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1.5212670810967743</v>
      </c>
      <c r="BG93" s="22">
        <v>7.820315694774193</v>
      </c>
      <c r="BH93" s="22">
        <v>0</v>
      </c>
      <c r="BI93" s="22">
        <v>0</v>
      </c>
      <c r="BJ93" s="23">
        <v>10.250906776064516</v>
      </c>
      <c r="BK93" s="24">
        <f t="shared" si="5"/>
        <v>99.21584337702339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0.11247155351612904</v>
      </c>
      <c r="I94" s="22">
        <v>87.16835196774193</v>
      </c>
      <c r="J94" s="22">
        <v>0</v>
      </c>
      <c r="K94" s="22">
        <v>0</v>
      </c>
      <c r="L94" s="23">
        <v>5.730283213774194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0.019731852096774197</v>
      </c>
      <c r="S94" s="22">
        <v>2.321394193548387</v>
      </c>
      <c r="T94" s="22">
        <v>0</v>
      </c>
      <c r="U94" s="22">
        <v>0</v>
      </c>
      <c r="V94" s="23">
        <v>0.7898577983870967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1.4450162138387095</v>
      </c>
      <c r="AW94" s="22">
        <v>5.652866815995393</v>
      </c>
      <c r="AX94" s="22">
        <v>0</v>
      </c>
      <c r="AY94" s="22">
        <v>0</v>
      </c>
      <c r="AZ94" s="23">
        <v>10.252902205741936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0.0023120109677419363</v>
      </c>
      <c r="BG94" s="22">
        <v>1.7340082258064515</v>
      </c>
      <c r="BH94" s="22">
        <v>0</v>
      </c>
      <c r="BI94" s="22">
        <v>0</v>
      </c>
      <c r="BJ94" s="23">
        <v>0.3005614258064516</v>
      </c>
      <c r="BK94" s="24">
        <f t="shared" si="5"/>
        <v>115.5297574772212</v>
      </c>
    </row>
    <row r="95" spans="1:63" s="25" customFormat="1" ht="15">
      <c r="A95" s="20"/>
      <c r="B95" s="7" t="s">
        <v>175</v>
      </c>
      <c r="C95" s="21">
        <v>0</v>
      </c>
      <c r="D95" s="22">
        <v>2.353382580645161</v>
      </c>
      <c r="E95" s="22">
        <v>0</v>
      </c>
      <c r="F95" s="22">
        <v>0</v>
      </c>
      <c r="G95" s="23">
        <v>0</v>
      </c>
      <c r="H95" s="21">
        <v>17.863399693516136</v>
      </c>
      <c r="I95" s="22">
        <v>254.75367480735486</v>
      </c>
      <c r="J95" s="22">
        <v>0</v>
      </c>
      <c r="K95" s="22">
        <v>0</v>
      </c>
      <c r="L95" s="23">
        <v>14.146223139870965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0.048183289064516126</v>
      </c>
      <c r="S95" s="22">
        <v>4.706765161290322</v>
      </c>
      <c r="T95" s="22">
        <v>0</v>
      </c>
      <c r="U95" s="22">
        <v>0</v>
      </c>
      <c r="V95" s="23">
        <v>12.536183134612903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0.16201128019354835</v>
      </c>
      <c r="AW95" s="22">
        <v>7.079002336789714</v>
      </c>
      <c r="AX95" s="22">
        <v>0</v>
      </c>
      <c r="AY95" s="22">
        <v>0</v>
      </c>
      <c r="AZ95" s="23">
        <v>5.067195007419355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0.05491659787096775</v>
      </c>
      <c r="BG95" s="22">
        <v>0</v>
      </c>
      <c r="BH95" s="22">
        <v>0</v>
      </c>
      <c r="BI95" s="22">
        <v>0</v>
      </c>
      <c r="BJ95" s="23">
        <v>35.57247677435484</v>
      </c>
      <c r="BK95" s="24">
        <f t="shared" si="5"/>
        <v>354.34341380298326</v>
      </c>
    </row>
    <row r="96" spans="1:63" s="25" customFormat="1" ht="15">
      <c r="A96" s="20"/>
      <c r="B96" s="7" t="s">
        <v>176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0.15368231332258062</v>
      </c>
      <c r="I96" s="22">
        <v>60.79149103319355</v>
      </c>
      <c r="J96" s="22">
        <v>0</v>
      </c>
      <c r="K96" s="22">
        <v>0</v>
      </c>
      <c r="L96" s="23">
        <v>14.595617899967742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</v>
      </c>
      <c r="S96" s="22">
        <v>0.035167577419354834</v>
      </c>
      <c r="T96" s="22">
        <v>0</v>
      </c>
      <c r="U96" s="22">
        <v>0</v>
      </c>
      <c r="V96" s="23">
        <v>0.03483483703225808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0.07902454790322581</v>
      </c>
      <c r="AW96" s="22">
        <v>4.761998322525024</v>
      </c>
      <c r="AX96" s="22">
        <v>0</v>
      </c>
      <c r="AY96" s="22">
        <v>0</v>
      </c>
      <c r="AZ96" s="23">
        <v>16.603214822709678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0.1668193629677419</v>
      </c>
      <c r="BG96" s="22">
        <v>0.6212260745483871</v>
      </c>
      <c r="BH96" s="22">
        <v>0</v>
      </c>
      <c r="BI96" s="22">
        <v>0</v>
      </c>
      <c r="BJ96" s="23">
        <v>0.5185934278709678</v>
      </c>
      <c r="BK96" s="24">
        <f t="shared" si="5"/>
        <v>98.36167021946054</v>
      </c>
    </row>
    <row r="97" spans="1:63" s="25" customFormat="1" ht="15">
      <c r="A97" s="20"/>
      <c r="B97" s="7" t="s">
        <v>177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0.24400849145161288</v>
      </c>
      <c r="I97" s="22">
        <v>112.36093659354837</v>
      </c>
      <c r="J97" s="22">
        <v>0</v>
      </c>
      <c r="K97" s="22">
        <v>0</v>
      </c>
      <c r="L97" s="23">
        <v>3.864495936032258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0.021802772548387098</v>
      </c>
      <c r="S97" s="22">
        <v>0</v>
      </c>
      <c r="T97" s="22">
        <v>0</v>
      </c>
      <c r="U97" s="22">
        <v>0</v>
      </c>
      <c r="V97" s="23">
        <v>1.4687321677419356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0.3398339031290323</v>
      </c>
      <c r="AW97" s="22">
        <v>3.009896708320027</v>
      </c>
      <c r="AX97" s="22">
        <v>0</v>
      </c>
      <c r="AY97" s="22">
        <v>0</v>
      </c>
      <c r="AZ97" s="23">
        <v>16.542330520064514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0.08432669258064515</v>
      </c>
      <c r="BG97" s="22">
        <v>0</v>
      </c>
      <c r="BH97" s="22">
        <v>0</v>
      </c>
      <c r="BI97" s="22">
        <v>0</v>
      </c>
      <c r="BJ97" s="23">
        <v>3.0024785454516127</v>
      </c>
      <c r="BK97" s="24">
        <f t="shared" si="5"/>
        <v>140.9388423308684</v>
      </c>
    </row>
    <row r="98" spans="1:63" s="25" customFormat="1" ht="15">
      <c r="A98" s="20"/>
      <c r="B98" s="7" t="s">
        <v>178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0.525809485419355</v>
      </c>
      <c r="I98" s="22">
        <v>27.39451556048387</v>
      </c>
      <c r="J98" s="22">
        <v>1.0265706451612904</v>
      </c>
      <c r="K98" s="22">
        <v>0</v>
      </c>
      <c r="L98" s="23">
        <v>9.771627319451616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0.30728406019354837</v>
      </c>
      <c r="S98" s="22">
        <v>5.3082241882258066</v>
      </c>
      <c r="T98" s="22">
        <v>3.079711935483871</v>
      </c>
      <c r="U98" s="22">
        <v>0</v>
      </c>
      <c r="V98" s="23">
        <v>4.8546830783870965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2.178046712096774</v>
      </c>
      <c r="AW98" s="22">
        <v>9.751336604607209</v>
      </c>
      <c r="AX98" s="22">
        <v>0</v>
      </c>
      <c r="AY98" s="22">
        <v>0</v>
      </c>
      <c r="AZ98" s="23">
        <v>48.67292982522581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1.6152376343870969</v>
      </c>
      <c r="BG98" s="22">
        <v>4.841663947258064</v>
      </c>
      <c r="BH98" s="22">
        <v>2.0422348387096774</v>
      </c>
      <c r="BI98" s="22">
        <v>0</v>
      </c>
      <c r="BJ98" s="23">
        <v>8.50082852003226</v>
      </c>
      <c r="BK98" s="24">
        <f t="shared" si="5"/>
        <v>129.87070435512334</v>
      </c>
    </row>
    <row r="99" spans="1:63" s="25" customFormat="1" ht="15">
      <c r="A99" s="20"/>
      <c r="B99" s="7" t="s">
        <v>179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0.13353047645161287</v>
      </c>
      <c r="I99" s="22">
        <v>51.06038262303225</v>
      </c>
      <c r="J99" s="22">
        <v>0</v>
      </c>
      <c r="K99" s="22">
        <v>0</v>
      </c>
      <c r="L99" s="23">
        <v>5.01200181451613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0.039459493774193555</v>
      </c>
      <c r="S99" s="22">
        <v>5.8211403225806455</v>
      </c>
      <c r="T99" s="22">
        <v>0</v>
      </c>
      <c r="U99" s="22">
        <v>0</v>
      </c>
      <c r="V99" s="23">
        <v>0.7293888824193547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0.1483901135483871</v>
      </c>
      <c r="AW99" s="22">
        <v>3.4836897164132923</v>
      </c>
      <c r="AX99" s="22">
        <v>0</v>
      </c>
      <c r="AY99" s="22">
        <v>0</v>
      </c>
      <c r="AZ99" s="23">
        <v>12.135718605354837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0.07448065767741935</v>
      </c>
      <c r="BG99" s="22">
        <v>0</v>
      </c>
      <c r="BH99" s="22">
        <v>0</v>
      </c>
      <c r="BI99" s="22">
        <v>0</v>
      </c>
      <c r="BJ99" s="23">
        <v>0.05796488709677419</v>
      </c>
      <c r="BK99" s="24">
        <f t="shared" si="5"/>
        <v>78.69614759286489</v>
      </c>
    </row>
    <row r="100" spans="1:63" s="25" customFormat="1" ht="15">
      <c r="A100" s="20"/>
      <c r="B100" s="7" t="s">
        <v>180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0.14186726183870965</v>
      </c>
      <c r="I100" s="22">
        <v>30.526660829032263</v>
      </c>
      <c r="J100" s="22">
        <v>0</v>
      </c>
      <c r="K100" s="22">
        <v>0</v>
      </c>
      <c r="L100" s="23">
        <v>4.338748630387097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0.022857851612903227</v>
      </c>
      <c r="S100" s="22">
        <v>5.714462903225806</v>
      </c>
      <c r="T100" s="22">
        <v>0</v>
      </c>
      <c r="U100" s="22">
        <v>0</v>
      </c>
      <c r="V100" s="23">
        <v>0.03428677741935483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0.22071261670967743</v>
      </c>
      <c r="AW100" s="22">
        <v>3.6203554002020573</v>
      </c>
      <c r="AX100" s="22">
        <v>0</v>
      </c>
      <c r="AY100" s="22">
        <v>0</v>
      </c>
      <c r="AZ100" s="23">
        <v>13.12737215683871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0.07625334838709677</v>
      </c>
      <c r="BG100" s="22">
        <v>0</v>
      </c>
      <c r="BH100" s="22">
        <v>0</v>
      </c>
      <c r="BI100" s="22">
        <v>0</v>
      </c>
      <c r="BJ100" s="23">
        <v>0.3977693322580645</v>
      </c>
      <c r="BK100" s="24">
        <f t="shared" si="5"/>
        <v>58.22134710791174</v>
      </c>
    </row>
    <row r="101" spans="1:63" s="25" customFormat="1" ht="15">
      <c r="A101" s="20"/>
      <c r="B101" s="7" t="s">
        <v>181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0.35000733029032266</v>
      </c>
      <c r="I101" s="22">
        <v>1618.351372320484</v>
      </c>
      <c r="J101" s="22">
        <v>0</v>
      </c>
      <c r="K101" s="22">
        <v>0</v>
      </c>
      <c r="L101" s="23">
        <v>122.94558826551611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0.122851087483871</v>
      </c>
      <c r="S101" s="22">
        <v>10.28425064516129</v>
      </c>
      <c r="T101" s="22">
        <v>0</v>
      </c>
      <c r="U101" s="22">
        <v>0</v>
      </c>
      <c r="V101" s="23">
        <v>0.9626864513225808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0.6469255942580644</v>
      </c>
      <c r="AW101" s="22">
        <v>6.317560993302983</v>
      </c>
      <c r="AX101" s="22">
        <v>0</v>
      </c>
      <c r="AY101" s="22">
        <v>0</v>
      </c>
      <c r="AZ101" s="23">
        <v>33.25127104074195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0.16895970900000004</v>
      </c>
      <c r="BG101" s="22">
        <v>5.01844628583871</v>
      </c>
      <c r="BH101" s="22">
        <v>0</v>
      </c>
      <c r="BI101" s="22">
        <v>0</v>
      </c>
      <c r="BJ101" s="23">
        <v>2.4893535614193545</v>
      </c>
      <c r="BK101" s="24">
        <f t="shared" si="5"/>
        <v>1800.9092732848196</v>
      </c>
    </row>
    <row r="102" spans="1:63" s="25" customFormat="1" ht="15">
      <c r="A102" s="20"/>
      <c r="B102" s="7" t="s">
        <v>182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0.2313816004516129</v>
      </c>
      <c r="I102" s="22">
        <v>93.08207677103226</v>
      </c>
      <c r="J102" s="22">
        <v>0</v>
      </c>
      <c r="K102" s="22">
        <v>0</v>
      </c>
      <c r="L102" s="23">
        <v>21.031853991870967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0.04450785677419356</v>
      </c>
      <c r="S102" s="22">
        <v>5.706135483870968</v>
      </c>
      <c r="T102" s="22">
        <v>0</v>
      </c>
      <c r="U102" s="22">
        <v>0</v>
      </c>
      <c r="V102" s="23">
        <v>0.25848451364516123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1.2638401657741933</v>
      </c>
      <c r="AW102" s="22">
        <v>1.457660476100241</v>
      </c>
      <c r="AX102" s="22">
        <v>0</v>
      </c>
      <c r="AY102" s="22">
        <v>0</v>
      </c>
      <c r="AZ102" s="23">
        <v>33.4250394336129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0.1449078078387097</v>
      </c>
      <c r="BG102" s="22">
        <v>0</v>
      </c>
      <c r="BH102" s="22">
        <v>0</v>
      </c>
      <c r="BI102" s="22">
        <v>0</v>
      </c>
      <c r="BJ102" s="23">
        <v>0.8410995161290322</v>
      </c>
      <c r="BK102" s="24">
        <f t="shared" si="5"/>
        <v>157.48698761710023</v>
      </c>
    </row>
    <row r="103" spans="1:63" s="25" customFormat="1" ht="15">
      <c r="A103" s="20"/>
      <c r="B103" s="7" t="s">
        <v>183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0.30958097512903227</v>
      </c>
      <c r="I103" s="22">
        <v>1.9304530362903225</v>
      </c>
      <c r="J103" s="22">
        <v>0</v>
      </c>
      <c r="K103" s="22">
        <v>0</v>
      </c>
      <c r="L103" s="23">
        <v>8.499000340548386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0.31024197499999995</v>
      </c>
      <c r="S103" s="22">
        <v>4.201033144870967</v>
      </c>
      <c r="T103" s="22">
        <v>0</v>
      </c>
      <c r="U103" s="22">
        <v>0</v>
      </c>
      <c r="V103" s="23">
        <v>1.7671305596451607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2.2819092200967743</v>
      </c>
      <c r="AW103" s="22">
        <v>5.862629327791493</v>
      </c>
      <c r="AX103" s="22">
        <v>0</v>
      </c>
      <c r="AY103" s="22">
        <v>0</v>
      </c>
      <c r="AZ103" s="23">
        <v>18.99887524377419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7.802781374774192</v>
      </c>
      <c r="BG103" s="22">
        <v>0.3961529072903226</v>
      </c>
      <c r="BH103" s="22">
        <v>0</v>
      </c>
      <c r="BI103" s="22">
        <v>0</v>
      </c>
      <c r="BJ103" s="23">
        <v>16.157932571129027</v>
      </c>
      <c r="BK103" s="24">
        <f t="shared" si="5"/>
        <v>68.51772067633986</v>
      </c>
    </row>
    <row r="104" spans="1:63" s="25" customFormat="1" ht="15">
      <c r="A104" s="20"/>
      <c r="B104" s="7" t="s">
        <v>184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0.031993547161290325</v>
      </c>
      <c r="I104" s="22">
        <v>2.8349016947096777</v>
      </c>
      <c r="J104" s="22">
        <v>0</v>
      </c>
      <c r="K104" s="22">
        <v>0</v>
      </c>
      <c r="L104" s="23">
        <v>3.648747234064516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0.02358361419354839</v>
      </c>
      <c r="S104" s="22">
        <v>0</v>
      </c>
      <c r="T104" s="22">
        <v>0</v>
      </c>
      <c r="U104" s="22">
        <v>0</v>
      </c>
      <c r="V104" s="23">
        <v>0.05655149400000001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0.7893268857419357</v>
      </c>
      <c r="AW104" s="22">
        <v>0.5559073061865782</v>
      </c>
      <c r="AX104" s="22">
        <v>0</v>
      </c>
      <c r="AY104" s="22">
        <v>0</v>
      </c>
      <c r="AZ104" s="23">
        <v>8.710519744193547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0.27107796277419355</v>
      </c>
      <c r="BG104" s="22">
        <v>0</v>
      </c>
      <c r="BH104" s="22">
        <v>0</v>
      </c>
      <c r="BI104" s="22">
        <v>0</v>
      </c>
      <c r="BJ104" s="23">
        <v>0.023775449967741943</v>
      </c>
      <c r="BK104" s="24">
        <f t="shared" si="5"/>
        <v>16.94638493299303</v>
      </c>
    </row>
    <row r="105" spans="1:63" s="25" customFormat="1" ht="15">
      <c r="A105" s="20"/>
      <c r="B105" s="7" t="s">
        <v>185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0.49641507867741935</v>
      </c>
      <c r="I105" s="22">
        <v>0.2977995870967742</v>
      </c>
      <c r="J105" s="22">
        <v>0</v>
      </c>
      <c r="K105" s="22">
        <v>0</v>
      </c>
      <c r="L105" s="23">
        <v>9.972191424516126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0.15725390493548388</v>
      </c>
      <c r="S105" s="22">
        <v>6.241383012903227</v>
      </c>
      <c r="T105" s="22">
        <v>0</v>
      </c>
      <c r="U105" s="22">
        <v>0</v>
      </c>
      <c r="V105" s="23">
        <v>7.963036875806453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1.2611114057419353</v>
      </c>
      <c r="AW105" s="22">
        <v>7.34977533755158</v>
      </c>
      <c r="AX105" s="22">
        <v>0</v>
      </c>
      <c r="AY105" s="22">
        <v>0</v>
      </c>
      <c r="AZ105" s="23">
        <v>23.67225097116129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0.5114608616451612</v>
      </c>
      <c r="BG105" s="22">
        <v>1.1515551121612901</v>
      </c>
      <c r="BH105" s="22">
        <v>0.42809617741935485</v>
      </c>
      <c r="BI105" s="22">
        <v>0</v>
      </c>
      <c r="BJ105" s="23">
        <v>4.210600069741936</v>
      </c>
      <c r="BK105" s="24">
        <f t="shared" si="5"/>
        <v>63.71292981935803</v>
      </c>
    </row>
    <row r="106" spans="1:63" s="25" customFormat="1" ht="15">
      <c r="A106" s="20"/>
      <c r="B106" s="7" t="s">
        <v>186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0.10846006158064518</v>
      </c>
      <c r="I106" s="22">
        <v>36.41247635483872</v>
      </c>
      <c r="J106" s="22">
        <v>0</v>
      </c>
      <c r="K106" s="22">
        <v>0</v>
      </c>
      <c r="L106" s="23">
        <v>13.792868361258067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0.043596725483870974</v>
      </c>
      <c r="S106" s="22">
        <v>0</v>
      </c>
      <c r="T106" s="22">
        <v>0</v>
      </c>
      <c r="U106" s="22">
        <v>0</v>
      </c>
      <c r="V106" s="23">
        <v>6.164945406451613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0.11445320722580644</v>
      </c>
      <c r="AW106" s="22">
        <v>2.7374774901548213</v>
      </c>
      <c r="AX106" s="22">
        <v>0</v>
      </c>
      <c r="AY106" s="22">
        <v>0</v>
      </c>
      <c r="AZ106" s="23">
        <v>17.31271610383871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0.008478912903225807</v>
      </c>
      <c r="BG106" s="22">
        <v>0</v>
      </c>
      <c r="BH106" s="22">
        <v>0</v>
      </c>
      <c r="BI106" s="22">
        <v>0</v>
      </c>
      <c r="BJ106" s="23">
        <v>0.024225464516129034</v>
      </c>
      <c r="BK106" s="24">
        <f t="shared" si="5"/>
        <v>76.71969808825162</v>
      </c>
    </row>
    <row r="107" spans="1:63" s="25" customFormat="1" ht="15">
      <c r="A107" s="20"/>
      <c r="B107" s="7" t="s">
        <v>187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0.06655668632258065</v>
      </c>
      <c r="I107" s="22">
        <v>27.00441806451613</v>
      </c>
      <c r="J107" s="22">
        <v>0</v>
      </c>
      <c r="K107" s="22">
        <v>0</v>
      </c>
      <c r="L107" s="23">
        <v>2.4080576130322577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0.10433525161290322</v>
      </c>
      <c r="S107" s="22">
        <v>0</v>
      </c>
      <c r="T107" s="22">
        <v>0</v>
      </c>
      <c r="U107" s="22">
        <v>0</v>
      </c>
      <c r="V107" s="23">
        <v>0.25163207741935484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0.0968237833870968</v>
      </c>
      <c r="AW107" s="22">
        <v>2.432697812771484</v>
      </c>
      <c r="AX107" s="22">
        <v>0</v>
      </c>
      <c r="AY107" s="22">
        <v>0</v>
      </c>
      <c r="AZ107" s="23">
        <v>16.97580225580645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0.003630892258064516</v>
      </c>
      <c r="BG107" s="22">
        <v>0</v>
      </c>
      <c r="BH107" s="22">
        <v>0</v>
      </c>
      <c r="BI107" s="22">
        <v>0</v>
      </c>
      <c r="BJ107" s="23">
        <v>0.9092889631290324</v>
      </c>
      <c r="BK107" s="24">
        <f t="shared" si="5"/>
        <v>50.25324340025536</v>
      </c>
    </row>
    <row r="108" spans="1:63" s="25" customFormat="1" ht="15">
      <c r="A108" s="20"/>
      <c r="B108" s="7" t="s">
        <v>188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0.11460237970967742</v>
      </c>
      <c r="I108" s="22">
        <v>27.65190239354839</v>
      </c>
      <c r="J108" s="22">
        <v>0</v>
      </c>
      <c r="K108" s="22">
        <v>0</v>
      </c>
      <c r="L108" s="23">
        <v>0.7233125322580645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0.006714293548387098</v>
      </c>
      <c r="S108" s="22">
        <v>0.012207806451612903</v>
      </c>
      <c r="T108" s="22">
        <v>0</v>
      </c>
      <c r="U108" s="22">
        <v>0</v>
      </c>
      <c r="V108" s="23">
        <v>0.006103903225806452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0.04256743019354839</v>
      </c>
      <c r="AW108" s="22">
        <v>14.49104129042625</v>
      </c>
      <c r="AX108" s="22">
        <v>0</v>
      </c>
      <c r="AY108" s="22">
        <v>0</v>
      </c>
      <c r="AZ108" s="23">
        <v>5.2046989967741935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0.005434140483870968</v>
      </c>
      <c r="BG108" s="22">
        <v>0</v>
      </c>
      <c r="BH108" s="22">
        <v>0</v>
      </c>
      <c r="BI108" s="22">
        <v>0</v>
      </c>
      <c r="BJ108" s="23">
        <v>0.6037933870967742</v>
      </c>
      <c r="BK108" s="24">
        <f t="shared" si="5"/>
        <v>48.862378553716574</v>
      </c>
    </row>
    <row r="109" spans="1:63" s="25" customFormat="1" ht="15">
      <c r="A109" s="20"/>
      <c r="B109" s="7" t="s">
        <v>189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0.16810899948387098</v>
      </c>
      <c r="I109" s="22">
        <v>0.048027548387096775</v>
      </c>
      <c r="J109" s="22">
        <v>0</v>
      </c>
      <c r="K109" s="22">
        <v>0</v>
      </c>
      <c r="L109" s="23">
        <v>0.7478909248709678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0.10184154838709673</v>
      </c>
      <c r="S109" s="22">
        <v>0</v>
      </c>
      <c r="T109" s="22">
        <v>0</v>
      </c>
      <c r="U109" s="22">
        <v>0</v>
      </c>
      <c r="V109" s="23">
        <v>2.964005682064516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0.6878405307741936</v>
      </c>
      <c r="AW109" s="22">
        <v>9.240082142605617</v>
      </c>
      <c r="AX109" s="22">
        <v>0</v>
      </c>
      <c r="AY109" s="22">
        <v>0</v>
      </c>
      <c r="AZ109" s="23">
        <v>24.197368352258067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0.1267442848064516</v>
      </c>
      <c r="BG109" s="22">
        <v>0</v>
      </c>
      <c r="BH109" s="22">
        <v>0</v>
      </c>
      <c r="BI109" s="22">
        <v>0</v>
      </c>
      <c r="BJ109" s="23">
        <v>0.5030733752903226</v>
      </c>
      <c r="BK109" s="24">
        <f t="shared" si="5"/>
        <v>38.7849833889282</v>
      </c>
    </row>
    <row r="110" spans="1:63" s="25" customFormat="1" ht="15">
      <c r="A110" s="20"/>
      <c r="B110" s="7" t="s">
        <v>190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0.08783805435483871</v>
      </c>
      <c r="I110" s="22">
        <v>66.62345161290322</v>
      </c>
      <c r="J110" s="22">
        <v>0</v>
      </c>
      <c r="K110" s="22">
        <v>0</v>
      </c>
      <c r="L110" s="23">
        <v>0.20713837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0.008479348387096772</v>
      </c>
      <c r="S110" s="22">
        <v>0</v>
      </c>
      <c r="T110" s="22">
        <v>0</v>
      </c>
      <c r="U110" s="22">
        <v>0</v>
      </c>
      <c r="V110" s="23">
        <v>0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0.16047055638709676</v>
      </c>
      <c r="AW110" s="22">
        <v>2.4062883872929124</v>
      </c>
      <c r="AX110" s="22">
        <v>0</v>
      </c>
      <c r="AY110" s="22">
        <v>0</v>
      </c>
      <c r="AZ110" s="23">
        <v>3.179910103548387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0.013210523129032259</v>
      </c>
      <c r="BG110" s="22">
        <v>0</v>
      </c>
      <c r="BH110" s="22">
        <v>0</v>
      </c>
      <c r="BI110" s="22">
        <v>0</v>
      </c>
      <c r="BJ110" s="23">
        <v>2.406288387096774</v>
      </c>
      <c r="BK110" s="24">
        <f t="shared" si="5"/>
        <v>75.09307534309936</v>
      </c>
    </row>
    <row r="111" spans="1:63" s="25" customFormat="1" ht="15">
      <c r="A111" s="20"/>
      <c r="B111" s="7" t="s">
        <v>191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0.1615435529354839</v>
      </c>
      <c r="I111" s="22">
        <v>16.03058925080645</v>
      </c>
      <c r="J111" s="22">
        <v>0</v>
      </c>
      <c r="K111" s="22">
        <v>0</v>
      </c>
      <c r="L111" s="23">
        <v>16.507961491709683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6.919793540225807</v>
      </c>
      <c r="S111" s="22">
        <v>0</v>
      </c>
      <c r="T111" s="22">
        <v>0</v>
      </c>
      <c r="U111" s="22">
        <v>0</v>
      </c>
      <c r="V111" s="23">
        <v>12.520967246774195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0.4983303030322581</v>
      </c>
      <c r="AW111" s="22">
        <v>0.1355273800517231</v>
      </c>
      <c r="AX111" s="22">
        <v>0</v>
      </c>
      <c r="AY111" s="22">
        <v>0</v>
      </c>
      <c r="AZ111" s="23">
        <v>5.183888427870969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0.04946749393548388</v>
      </c>
      <c r="BG111" s="22">
        <v>0</v>
      </c>
      <c r="BH111" s="22">
        <v>0</v>
      </c>
      <c r="BI111" s="22">
        <v>0</v>
      </c>
      <c r="BJ111" s="23">
        <v>1.215228846451613</v>
      </c>
      <c r="BK111" s="24">
        <f t="shared" si="5"/>
        <v>59.22329753379367</v>
      </c>
    </row>
    <row r="112" spans="1:63" s="25" customFormat="1" ht="15">
      <c r="A112" s="20"/>
      <c r="B112" s="7" t="s">
        <v>192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0.048603397290322585</v>
      </c>
      <c r="I112" s="22">
        <v>49.73753346774194</v>
      </c>
      <c r="J112" s="22">
        <v>0</v>
      </c>
      <c r="K112" s="22">
        <v>0</v>
      </c>
      <c r="L112" s="23">
        <v>0.658283798451613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0.0012660461612903225</v>
      </c>
      <c r="S112" s="22">
        <v>0</v>
      </c>
      <c r="T112" s="22">
        <v>0</v>
      </c>
      <c r="U112" s="22">
        <v>0</v>
      </c>
      <c r="V112" s="23">
        <v>0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0.029444251677419354</v>
      </c>
      <c r="AW112" s="22">
        <v>4.807205161437987</v>
      </c>
      <c r="AX112" s="22">
        <v>0</v>
      </c>
      <c r="AY112" s="22">
        <v>0</v>
      </c>
      <c r="AZ112" s="23">
        <v>4.230340541935484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0.0025237833548387087</v>
      </c>
      <c r="BG112" s="22">
        <v>0</v>
      </c>
      <c r="BH112" s="22">
        <v>0</v>
      </c>
      <c r="BI112" s="22">
        <v>0</v>
      </c>
      <c r="BJ112" s="23">
        <v>0</v>
      </c>
      <c r="BK112" s="24">
        <f t="shared" si="5"/>
        <v>59.51520044805089</v>
      </c>
    </row>
    <row r="113" spans="1:63" s="25" customFormat="1" ht="15">
      <c r="A113" s="20"/>
      <c r="B113" s="7" t="s">
        <v>193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0.16374640954838707</v>
      </c>
      <c r="I113" s="22">
        <v>3.6367497629032255</v>
      </c>
      <c r="J113" s="22">
        <v>0</v>
      </c>
      <c r="K113" s="22">
        <v>0</v>
      </c>
      <c r="L113" s="23">
        <v>3.1077327126129033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0.11262662477419355</v>
      </c>
      <c r="S113" s="22">
        <v>0</v>
      </c>
      <c r="T113" s="22">
        <v>1.139154193548387</v>
      </c>
      <c r="U113" s="22">
        <v>0</v>
      </c>
      <c r="V113" s="23">
        <v>0.017087312903225807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1.1505218636129033</v>
      </c>
      <c r="AW113" s="22">
        <v>2.482176679090058</v>
      </c>
      <c r="AX113" s="22">
        <v>0</v>
      </c>
      <c r="AY113" s="22">
        <v>0</v>
      </c>
      <c r="AZ113" s="23">
        <v>10.110263210193544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0.07504454351612902</v>
      </c>
      <c r="BG113" s="22">
        <v>0.5625529032258064</v>
      </c>
      <c r="BH113" s="22">
        <v>0</v>
      </c>
      <c r="BI113" s="22">
        <v>0</v>
      </c>
      <c r="BJ113" s="23">
        <v>0.669156858516129</v>
      </c>
      <c r="BK113" s="24">
        <f t="shared" si="5"/>
        <v>23.22681307444489</v>
      </c>
    </row>
    <row r="114" spans="1:63" s="25" customFormat="1" ht="15">
      <c r="A114" s="20"/>
      <c r="B114" s="7" t="s">
        <v>194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0.36079468958064514</v>
      </c>
      <c r="I114" s="22">
        <v>16.041746317741936</v>
      </c>
      <c r="J114" s="22">
        <v>0</v>
      </c>
      <c r="K114" s="22">
        <v>0</v>
      </c>
      <c r="L114" s="23">
        <v>4.370652735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0.05863857993548388</v>
      </c>
      <c r="S114" s="22">
        <v>0.0051537677419354845</v>
      </c>
      <c r="T114" s="22">
        <v>0</v>
      </c>
      <c r="U114" s="22">
        <v>0</v>
      </c>
      <c r="V114" s="23">
        <v>0.12111354193548388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18.46074456693548</v>
      </c>
      <c r="AW114" s="22">
        <v>28.984042258377194</v>
      </c>
      <c r="AX114" s="22">
        <v>0</v>
      </c>
      <c r="AY114" s="22">
        <v>0</v>
      </c>
      <c r="AZ114" s="23">
        <v>57.88838572029034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0.20622848335483868</v>
      </c>
      <c r="BG114" s="22">
        <v>0.06373732258064517</v>
      </c>
      <c r="BH114" s="22">
        <v>0</v>
      </c>
      <c r="BI114" s="22">
        <v>0</v>
      </c>
      <c r="BJ114" s="23">
        <v>3.7477056440967744</v>
      </c>
      <c r="BK114" s="24">
        <f t="shared" si="5"/>
        <v>130.30894362757073</v>
      </c>
    </row>
    <row r="115" spans="1:63" s="25" customFormat="1" ht="15">
      <c r="A115" s="20"/>
      <c r="B115" s="7" t="s">
        <v>195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1.9696698829032262</v>
      </c>
      <c r="I115" s="22">
        <v>6.341063612903225</v>
      </c>
      <c r="J115" s="22">
        <v>0</v>
      </c>
      <c r="K115" s="22">
        <v>0</v>
      </c>
      <c r="L115" s="23">
        <v>0.039414059870967744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0.0031083638709677426</v>
      </c>
      <c r="S115" s="22">
        <v>0</v>
      </c>
      <c r="T115" s="22">
        <v>0</v>
      </c>
      <c r="U115" s="22">
        <v>0</v>
      </c>
      <c r="V115" s="23">
        <v>0.06216729032258064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0.035366369032258066</v>
      </c>
      <c r="AW115" s="22">
        <v>10.929191387044032</v>
      </c>
      <c r="AX115" s="22">
        <v>0</v>
      </c>
      <c r="AY115" s="22">
        <v>0</v>
      </c>
      <c r="AZ115" s="23">
        <v>10.493041527903225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0.025173980161290323</v>
      </c>
      <c r="BG115" s="22">
        <v>0</v>
      </c>
      <c r="BH115" s="22">
        <v>0</v>
      </c>
      <c r="BI115" s="22">
        <v>0</v>
      </c>
      <c r="BJ115" s="23">
        <v>0.6139810961612904</v>
      </c>
      <c r="BK115" s="24">
        <f aca="true" t="shared" si="6" ref="BK115:BK135">SUM(C115:BJ115)</f>
        <v>30.512177570173066</v>
      </c>
    </row>
    <row r="116" spans="1:63" s="25" customFormat="1" ht="15">
      <c r="A116" s="20"/>
      <c r="B116" s="7" t="s">
        <v>196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0.09859267067741935</v>
      </c>
      <c r="I116" s="22">
        <v>0.6402833870967742</v>
      </c>
      <c r="J116" s="22">
        <v>0</v>
      </c>
      <c r="K116" s="22">
        <v>0</v>
      </c>
      <c r="L116" s="23">
        <v>12.755267874741934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0.017287651451612904</v>
      </c>
      <c r="S116" s="22">
        <v>1.2805667741935485</v>
      </c>
      <c r="T116" s="22">
        <v>0</v>
      </c>
      <c r="U116" s="22">
        <v>0</v>
      </c>
      <c r="V116" s="23">
        <v>0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143.62415869564515</v>
      </c>
      <c r="AW116" s="22">
        <v>143.82010250013886</v>
      </c>
      <c r="AX116" s="22">
        <v>0</v>
      </c>
      <c r="AY116" s="22">
        <v>0</v>
      </c>
      <c r="AZ116" s="23">
        <v>160.58230052158063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49.36298441316129</v>
      </c>
      <c r="BG116" s="22">
        <v>6.2659418563548375</v>
      </c>
      <c r="BH116" s="22">
        <v>0</v>
      </c>
      <c r="BI116" s="22">
        <v>0</v>
      </c>
      <c r="BJ116" s="23">
        <v>0.6613235979354839</v>
      </c>
      <c r="BK116" s="24">
        <f t="shared" si="6"/>
        <v>519.1088099429776</v>
      </c>
    </row>
    <row r="117" spans="1:63" s="25" customFormat="1" ht="15">
      <c r="A117" s="20"/>
      <c r="B117" s="7" t="s">
        <v>197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0.10048268158064516</v>
      </c>
      <c r="I117" s="22">
        <v>44.11852741929318</v>
      </c>
      <c r="J117" s="22">
        <v>0</v>
      </c>
      <c r="K117" s="22">
        <v>0</v>
      </c>
      <c r="L117" s="23">
        <v>5.006332135580645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0.0018907943548387104</v>
      </c>
      <c r="S117" s="22">
        <v>0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0.19807767896774198</v>
      </c>
      <c r="AW117" s="22">
        <v>0</v>
      </c>
      <c r="AX117" s="22">
        <v>0</v>
      </c>
      <c r="AY117" s="22">
        <v>0</v>
      </c>
      <c r="AZ117" s="23">
        <v>5.09236160616129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0.025136761290322582</v>
      </c>
      <c r="BG117" s="22">
        <v>0</v>
      </c>
      <c r="BH117" s="22">
        <v>0</v>
      </c>
      <c r="BI117" s="22">
        <v>0</v>
      </c>
      <c r="BJ117" s="23">
        <v>0.050273522580645165</v>
      </c>
      <c r="BK117" s="24">
        <f t="shared" si="6"/>
        <v>54.5930825998093</v>
      </c>
    </row>
    <row r="118" spans="1:63" s="25" customFormat="1" ht="15">
      <c r="A118" s="20"/>
      <c r="B118" s="7" t="s">
        <v>198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0.21736264196774194</v>
      </c>
      <c r="I118" s="22">
        <v>0</v>
      </c>
      <c r="J118" s="22">
        <v>0</v>
      </c>
      <c r="K118" s="22">
        <v>0</v>
      </c>
      <c r="L118" s="23">
        <v>0.18032925451612902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0.02400129303225807</v>
      </c>
      <c r="S118" s="22">
        <v>0</v>
      </c>
      <c r="T118" s="22">
        <v>0</v>
      </c>
      <c r="U118" s="22">
        <v>0</v>
      </c>
      <c r="V118" s="23">
        <v>0.0059910048387096775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0.39235990080645167</v>
      </c>
      <c r="AW118" s="22">
        <v>0.3788092903978449</v>
      </c>
      <c r="AX118" s="22">
        <v>0</v>
      </c>
      <c r="AY118" s="22">
        <v>0</v>
      </c>
      <c r="AZ118" s="23">
        <v>26.527755993322575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0.007668196161290323</v>
      </c>
      <c r="BG118" s="22">
        <v>0.5918895161290323</v>
      </c>
      <c r="BH118" s="22">
        <v>0</v>
      </c>
      <c r="BI118" s="22">
        <v>0</v>
      </c>
      <c r="BJ118" s="23">
        <v>0.3432959193548387</v>
      </c>
      <c r="BK118" s="24">
        <f t="shared" si="6"/>
        <v>28.669463010526872</v>
      </c>
    </row>
    <row r="119" spans="1:63" s="25" customFormat="1" ht="15">
      <c r="A119" s="20"/>
      <c r="B119" s="7" t="s">
        <v>199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0.08456273525806453</v>
      </c>
      <c r="I119" s="22">
        <v>84.71121798548387</v>
      </c>
      <c r="J119" s="22">
        <v>0</v>
      </c>
      <c r="K119" s="22">
        <v>0</v>
      </c>
      <c r="L119" s="23">
        <v>1.9449187108387096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0.006851138870967741</v>
      </c>
      <c r="S119" s="22">
        <v>0</v>
      </c>
      <c r="T119" s="22">
        <v>0</v>
      </c>
      <c r="U119" s="22">
        <v>0</v>
      </c>
      <c r="V119" s="23">
        <v>0.0014947939354838706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0.07250744048387096</v>
      </c>
      <c r="AW119" s="22">
        <v>59.15897276185191</v>
      </c>
      <c r="AX119" s="22">
        <v>0</v>
      </c>
      <c r="AY119" s="22">
        <v>0</v>
      </c>
      <c r="AZ119" s="23">
        <v>4.999279015645161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0.0018654072580645167</v>
      </c>
      <c r="BG119" s="22">
        <v>29.84651612903226</v>
      </c>
      <c r="BH119" s="22">
        <v>0</v>
      </c>
      <c r="BI119" s="22">
        <v>0</v>
      </c>
      <c r="BJ119" s="23">
        <v>0.06218024193548387</v>
      </c>
      <c r="BK119" s="24">
        <f t="shared" si="6"/>
        <v>180.89036636059384</v>
      </c>
    </row>
    <row r="120" spans="1:63" s="25" customFormat="1" ht="15">
      <c r="A120" s="20"/>
      <c r="B120" s="7" t="s">
        <v>200</v>
      </c>
      <c r="C120" s="21">
        <v>0</v>
      </c>
      <c r="D120" s="22">
        <v>1.2476667741935483</v>
      </c>
      <c r="E120" s="22">
        <v>0</v>
      </c>
      <c r="F120" s="22">
        <v>0</v>
      </c>
      <c r="G120" s="23">
        <v>0</v>
      </c>
      <c r="H120" s="21">
        <v>0.05378816229032258</v>
      </c>
      <c r="I120" s="22">
        <v>69.87557768868267</v>
      </c>
      <c r="J120" s="22">
        <v>0</v>
      </c>
      <c r="K120" s="22">
        <v>0</v>
      </c>
      <c r="L120" s="23">
        <v>13.913978403612902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0.00798506864516129</v>
      </c>
      <c r="S120" s="22">
        <v>0</v>
      </c>
      <c r="T120" s="22">
        <v>0</v>
      </c>
      <c r="U120" s="22">
        <v>0</v>
      </c>
      <c r="V120" s="23">
        <v>0.0030068770645161297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0.08855084741935484</v>
      </c>
      <c r="AW120" s="22">
        <v>0</v>
      </c>
      <c r="AX120" s="22">
        <v>0</v>
      </c>
      <c r="AY120" s="22">
        <v>0</v>
      </c>
      <c r="AZ120" s="23">
        <v>0.14698270322580645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0.04172814032258065</v>
      </c>
      <c r="BG120" s="22">
        <v>14.947393548387096</v>
      </c>
      <c r="BH120" s="22">
        <v>0</v>
      </c>
      <c r="BI120" s="22">
        <v>0</v>
      </c>
      <c r="BJ120" s="23">
        <v>0.3114040322580645</v>
      </c>
      <c r="BK120" s="24">
        <f t="shared" si="6"/>
        <v>100.63806224610201</v>
      </c>
    </row>
    <row r="121" spans="1:63" s="25" customFormat="1" ht="15">
      <c r="A121" s="20"/>
      <c r="B121" s="7" t="s">
        <v>201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0.19746221787096774</v>
      </c>
      <c r="I121" s="22">
        <v>24.540004535483867</v>
      </c>
      <c r="J121" s="22">
        <v>0</v>
      </c>
      <c r="K121" s="22">
        <v>0</v>
      </c>
      <c r="L121" s="23">
        <v>6.52891127864516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0.04914627370967743</v>
      </c>
      <c r="S121" s="22">
        <v>0.007189638290322579</v>
      </c>
      <c r="T121" s="22">
        <v>0</v>
      </c>
      <c r="U121" s="22">
        <v>0</v>
      </c>
      <c r="V121" s="23">
        <v>4.086319387096774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0.2808687585806452</v>
      </c>
      <c r="AW121" s="22">
        <v>11.348945071687039</v>
      </c>
      <c r="AX121" s="22">
        <v>0</v>
      </c>
      <c r="AY121" s="22">
        <v>0</v>
      </c>
      <c r="AZ121" s="23">
        <v>9.914491161290323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0.0398022876451613</v>
      </c>
      <c r="BG121" s="22">
        <v>0</v>
      </c>
      <c r="BH121" s="22">
        <v>0</v>
      </c>
      <c r="BI121" s="22">
        <v>0</v>
      </c>
      <c r="BJ121" s="23">
        <v>0.17268530277419353</v>
      </c>
      <c r="BK121" s="24">
        <f t="shared" si="6"/>
        <v>57.16582591307413</v>
      </c>
    </row>
    <row r="122" spans="1:63" s="25" customFormat="1" ht="15">
      <c r="A122" s="20"/>
      <c r="B122" s="7" t="s">
        <v>202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0.050601825483870974</v>
      </c>
      <c r="I122" s="22">
        <v>110.12805957182907</v>
      </c>
      <c r="J122" s="22">
        <v>0</v>
      </c>
      <c r="K122" s="22">
        <v>0</v>
      </c>
      <c r="L122" s="23">
        <v>0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0.11207366845161292</v>
      </c>
      <c r="S122" s="22">
        <v>0.9685563855483871</v>
      </c>
      <c r="T122" s="22">
        <v>0</v>
      </c>
      <c r="U122" s="22">
        <v>0</v>
      </c>
      <c r="V122" s="23">
        <v>3.8863449912903234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0.028674262709677427</v>
      </c>
      <c r="AW122" s="22">
        <v>0</v>
      </c>
      <c r="AX122" s="22">
        <v>0</v>
      </c>
      <c r="AY122" s="22">
        <v>0</v>
      </c>
      <c r="AZ122" s="23">
        <v>3.764198552903226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0.0006236246774193548</v>
      </c>
      <c r="BG122" s="22">
        <v>18.708740322580645</v>
      </c>
      <c r="BH122" s="22">
        <v>0</v>
      </c>
      <c r="BI122" s="22">
        <v>0</v>
      </c>
      <c r="BJ122" s="23">
        <v>0.024944987096774195</v>
      </c>
      <c r="BK122" s="24">
        <f t="shared" si="6"/>
        <v>137.672818192571</v>
      </c>
    </row>
    <row r="123" spans="1:63" s="25" customFormat="1" ht="15">
      <c r="A123" s="20"/>
      <c r="B123" s="7" t="s">
        <v>203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0.19494957287096776</v>
      </c>
      <c r="I123" s="22">
        <v>6.981161709677419</v>
      </c>
      <c r="J123" s="22">
        <v>0</v>
      </c>
      <c r="K123" s="22">
        <v>0</v>
      </c>
      <c r="L123" s="23">
        <v>4.208466767387097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0.11949881154838708</v>
      </c>
      <c r="S123" s="22">
        <v>5.999128996451613</v>
      </c>
      <c r="T123" s="22">
        <v>0</v>
      </c>
      <c r="U123" s="22">
        <v>0</v>
      </c>
      <c r="V123" s="23">
        <v>3.427115748387097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1.015458384483871</v>
      </c>
      <c r="AW123" s="22">
        <v>20.007546460396807</v>
      </c>
      <c r="AX123" s="22">
        <v>0</v>
      </c>
      <c r="AY123" s="22">
        <v>0</v>
      </c>
      <c r="AZ123" s="23">
        <v>31.57690068996774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0.6399755032580646</v>
      </c>
      <c r="BG123" s="22">
        <v>3.7250383025483864</v>
      </c>
      <c r="BH123" s="22">
        <v>0</v>
      </c>
      <c r="BI123" s="22">
        <v>0</v>
      </c>
      <c r="BJ123" s="23">
        <v>5.819941452548387</v>
      </c>
      <c r="BK123" s="24">
        <f t="shared" si="6"/>
        <v>83.71518239952584</v>
      </c>
    </row>
    <row r="124" spans="1:63" s="25" customFormat="1" ht="15">
      <c r="A124" s="20"/>
      <c r="B124" s="7" t="s">
        <v>204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0.11456177896774195</v>
      </c>
      <c r="I124" s="22">
        <v>107.47491388316129</v>
      </c>
      <c r="J124" s="22">
        <v>0</v>
      </c>
      <c r="K124" s="22">
        <v>0</v>
      </c>
      <c r="L124" s="23">
        <v>0.5675079967741936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0.08755837664516128</v>
      </c>
      <c r="S124" s="22">
        <v>7.238034408967742</v>
      </c>
      <c r="T124" s="22">
        <v>0</v>
      </c>
      <c r="U124" s="22">
        <v>0</v>
      </c>
      <c r="V124" s="23">
        <v>2.7813572385161294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0.08335484706451612</v>
      </c>
      <c r="AW124" s="22">
        <v>12.562365719339434</v>
      </c>
      <c r="AX124" s="22">
        <v>0</v>
      </c>
      <c r="AY124" s="22">
        <v>0</v>
      </c>
      <c r="AZ124" s="23">
        <v>0.22410563225806454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</v>
      </c>
      <c r="BG124" s="22">
        <v>0</v>
      </c>
      <c r="BH124" s="22">
        <v>0</v>
      </c>
      <c r="BI124" s="22">
        <v>0</v>
      </c>
      <c r="BJ124" s="23">
        <v>0.27510428038709683</v>
      </c>
      <c r="BK124" s="24">
        <f t="shared" si="6"/>
        <v>131.4088641620814</v>
      </c>
    </row>
    <row r="125" spans="1:63" s="25" customFormat="1" ht="15">
      <c r="A125" s="20"/>
      <c r="B125" s="7" t="s">
        <v>205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0.012474125806451613</v>
      </c>
      <c r="I125" s="22">
        <v>168.20618547012904</v>
      </c>
      <c r="J125" s="22">
        <v>0</v>
      </c>
      <c r="K125" s="22">
        <v>0</v>
      </c>
      <c r="L125" s="23">
        <v>1.4360330872258062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0.0006237062903225807</v>
      </c>
      <c r="S125" s="22">
        <v>7.484475483870968</v>
      </c>
      <c r="T125" s="22">
        <v>0</v>
      </c>
      <c r="U125" s="22">
        <v>0</v>
      </c>
      <c r="V125" s="23">
        <v>1.4968950967741934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0.0037354635483870958</v>
      </c>
      <c r="AW125" s="22">
        <v>12.451545161385706</v>
      </c>
      <c r="AX125" s="22">
        <v>0</v>
      </c>
      <c r="AY125" s="22">
        <v>0</v>
      </c>
      <c r="AZ125" s="23">
        <v>0.07221896193548387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0.012451545161290323</v>
      </c>
      <c r="BG125" s="22">
        <v>0</v>
      </c>
      <c r="BH125" s="22">
        <v>0</v>
      </c>
      <c r="BI125" s="22">
        <v>0</v>
      </c>
      <c r="BJ125" s="23">
        <v>0.3859979</v>
      </c>
      <c r="BK125" s="24">
        <f t="shared" si="6"/>
        <v>191.56263600212765</v>
      </c>
    </row>
    <row r="126" spans="1:63" s="25" customFormat="1" ht="15">
      <c r="A126" s="20"/>
      <c r="B126" s="7" t="s">
        <v>206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0.361764084</v>
      </c>
      <c r="I126" s="22">
        <v>24.190512562580643</v>
      </c>
      <c r="J126" s="22">
        <v>0</v>
      </c>
      <c r="K126" s="22">
        <v>0</v>
      </c>
      <c r="L126" s="23">
        <v>11.24683726416129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2.6223435071290324</v>
      </c>
      <c r="S126" s="22">
        <v>6.474319548387097</v>
      </c>
      <c r="T126" s="22">
        <v>0</v>
      </c>
      <c r="U126" s="22">
        <v>0</v>
      </c>
      <c r="V126" s="23">
        <v>5.663631604999999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2.17981414116129</v>
      </c>
      <c r="AW126" s="22">
        <v>20.85960575286419</v>
      </c>
      <c r="AX126" s="22">
        <v>0</v>
      </c>
      <c r="AY126" s="22">
        <v>0</v>
      </c>
      <c r="AZ126" s="23">
        <v>72.73512926716128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0.7480394696774193</v>
      </c>
      <c r="BG126" s="22">
        <v>5.245353024096774</v>
      </c>
      <c r="BH126" s="22">
        <v>0</v>
      </c>
      <c r="BI126" s="22">
        <v>0</v>
      </c>
      <c r="BJ126" s="23">
        <v>11.058928806451611</v>
      </c>
      <c r="BK126" s="24">
        <f t="shared" si="6"/>
        <v>163.38627903267064</v>
      </c>
    </row>
    <row r="127" spans="1:63" s="25" customFormat="1" ht="15">
      <c r="A127" s="20"/>
      <c r="B127" s="7" t="s">
        <v>207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0.12311980509677417</v>
      </c>
      <c r="I127" s="22">
        <v>180.58399258064514</v>
      </c>
      <c r="J127" s="22">
        <v>0</v>
      </c>
      <c r="K127" s="22">
        <v>0</v>
      </c>
      <c r="L127" s="23">
        <v>9.38715362667742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6.218019446838709</v>
      </c>
      <c r="S127" s="22">
        <v>9.308453225806453</v>
      </c>
      <c r="T127" s="22">
        <v>0</v>
      </c>
      <c r="U127" s="22">
        <v>0</v>
      </c>
      <c r="V127" s="23">
        <v>6.658646874193548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0.07555829951612904</v>
      </c>
      <c r="AW127" s="22">
        <v>13.62526709673193</v>
      </c>
      <c r="AX127" s="22">
        <v>0</v>
      </c>
      <c r="AY127" s="22">
        <v>0</v>
      </c>
      <c r="AZ127" s="23">
        <v>4.818389909677419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0.0006193303225806452</v>
      </c>
      <c r="BG127" s="22">
        <v>0</v>
      </c>
      <c r="BH127" s="22">
        <v>0</v>
      </c>
      <c r="BI127" s="22">
        <v>0</v>
      </c>
      <c r="BJ127" s="23">
        <v>0.06502968387096775</v>
      </c>
      <c r="BK127" s="24">
        <f t="shared" si="6"/>
        <v>230.86424987937707</v>
      </c>
    </row>
    <row r="128" spans="1:63" s="25" customFormat="1" ht="15">
      <c r="A128" s="20"/>
      <c r="B128" s="7" t="s">
        <v>208</v>
      </c>
      <c r="C128" s="21">
        <v>0</v>
      </c>
      <c r="D128" s="22">
        <v>3.7186596774193545</v>
      </c>
      <c r="E128" s="22">
        <v>0</v>
      </c>
      <c r="F128" s="22">
        <v>0</v>
      </c>
      <c r="G128" s="23">
        <v>0</v>
      </c>
      <c r="H128" s="21">
        <v>0.1398216038709677</v>
      </c>
      <c r="I128" s="22">
        <v>85.56371496370967</v>
      </c>
      <c r="J128" s="22">
        <v>0</v>
      </c>
      <c r="K128" s="22">
        <v>0</v>
      </c>
      <c r="L128" s="23">
        <v>0.9581746488709678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0.0024791064516129025</v>
      </c>
      <c r="S128" s="22">
        <v>19.832851612903227</v>
      </c>
      <c r="T128" s="22">
        <v>0</v>
      </c>
      <c r="U128" s="22">
        <v>0</v>
      </c>
      <c r="V128" s="23">
        <v>6.197766129032258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0.10265666264516131</v>
      </c>
      <c r="AW128" s="22">
        <v>3.7120470967330674</v>
      </c>
      <c r="AX128" s="22">
        <v>0</v>
      </c>
      <c r="AY128" s="22">
        <v>0</v>
      </c>
      <c r="AZ128" s="23">
        <v>6.784312762193548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</v>
      </c>
      <c r="BG128" s="22">
        <v>1.2373490322580645</v>
      </c>
      <c r="BH128" s="22">
        <v>0</v>
      </c>
      <c r="BI128" s="22">
        <v>0</v>
      </c>
      <c r="BJ128" s="23">
        <v>0.2474698064516129</v>
      </c>
      <c r="BK128" s="24">
        <f t="shared" si="6"/>
        <v>128.49730310253952</v>
      </c>
    </row>
    <row r="129" spans="1:63" s="25" customFormat="1" ht="15">
      <c r="A129" s="20"/>
      <c r="B129" s="7" t="s">
        <v>209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0.018553935483870968</v>
      </c>
      <c r="I129" s="22">
        <v>34.63401290322581</v>
      </c>
      <c r="J129" s="22">
        <v>0</v>
      </c>
      <c r="K129" s="22">
        <v>0</v>
      </c>
      <c r="L129" s="23">
        <v>3.0892302580645166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0.013606219354838711</v>
      </c>
      <c r="S129" s="22">
        <v>0</v>
      </c>
      <c r="T129" s="22">
        <v>0</v>
      </c>
      <c r="U129" s="22">
        <v>0</v>
      </c>
      <c r="V129" s="23">
        <v>9.764119872064516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0.06480796374193548</v>
      </c>
      <c r="AW129" s="22">
        <v>3.0866814514253695</v>
      </c>
      <c r="AX129" s="22">
        <v>0</v>
      </c>
      <c r="AY129" s="22">
        <v>0</v>
      </c>
      <c r="AZ129" s="23">
        <v>9.687150625645163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0.0012346725806451615</v>
      </c>
      <c r="BG129" s="22">
        <v>0</v>
      </c>
      <c r="BH129" s="22">
        <v>0</v>
      </c>
      <c r="BI129" s="22">
        <v>0</v>
      </c>
      <c r="BJ129" s="23">
        <v>0.3086681451612903</v>
      </c>
      <c r="BK129" s="24">
        <f t="shared" si="6"/>
        <v>60.66806604674796</v>
      </c>
    </row>
    <row r="130" spans="1:63" s="25" customFormat="1" ht="15">
      <c r="A130" s="20"/>
      <c r="B130" s="7" t="s">
        <v>210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3.104312910741936</v>
      </c>
      <c r="I130" s="22">
        <v>8.920758056774195</v>
      </c>
      <c r="J130" s="22">
        <v>0</v>
      </c>
      <c r="K130" s="22">
        <v>0</v>
      </c>
      <c r="L130" s="23">
        <v>10.602744097354838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0.21540323909677414</v>
      </c>
      <c r="S130" s="22">
        <v>0.12885410977419354</v>
      </c>
      <c r="T130" s="22">
        <v>0</v>
      </c>
      <c r="U130" s="22">
        <v>0</v>
      </c>
      <c r="V130" s="23">
        <v>5.841962884032258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2.003637578677419</v>
      </c>
      <c r="AW130" s="22">
        <v>5.779635389150934</v>
      </c>
      <c r="AX130" s="22">
        <v>0</v>
      </c>
      <c r="AY130" s="22">
        <v>0</v>
      </c>
      <c r="AZ130" s="23">
        <v>47.173392080967744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0.3896714720645162</v>
      </c>
      <c r="BG130" s="22">
        <v>0.2425289998709678</v>
      </c>
      <c r="BH130" s="22">
        <v>0</v>
      </c>
      <c r="BI130" s="22">
        <v>0</v>
      </c>
      <c r="BJ130" s="23">
        <v>11.383265898225805</v>
      </c>
      <c r="BK130" s="24">
        <f t="shared" si="6"/>
        <v>95.78616671673159</v>
      </c>
    </row>
    <row r="131" spans="1:63" s="25" customFormat="1" ht="15">
      <c r="A131" s="20"/>
      <c r="B131" s="7" t="s">
        <v>211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0.15696256138709674</v>
      </c>
      <c r="I131" s="22">
        <v>77.54821417509676</v>
      </c>
      <c r="J131" s="22">
        <v>0</v>
      </c>
      <c r="K131" s="22">
        <v>0</v>
      </c>
      <c r="L131" s="23">
        <v>34.54440563451613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0.05488102138709677</v>
      </c>
      <c r="S131" s="22">
        <v>0</v>
      </c>
      <c r="T131" s="22">
        <v>0</v>
      </c>
      <c r="U131" s="22">
        <v>0</v>
      </c>
      <c r="V131" s="23">
        <v>6.169370967741935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0.1293127867419355</v>
      </c>
      <c r="AW131" s="22">
        <v>6.68948944823755</v>
      </c>
      <c r="AX131" s="22">
        <v>0</v>
      </c>
      <c r="AY131" s="22">
        <v>0</v>
      </c>
      <c r="AZ131" s="23">
        <v>12.129419191290324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0.015142277516129034</v>
      </c>
      <c r="BG131" s="22">
        <v>0</v>
      </c>
      <c r="BH131" s="22">
        <v>0</v>
      </c>
      <c r="BI131" s="22">
        <v>0</v>
      </c>
      <c r="BJ131" s="23">
        <v>0</v>
      </c>
      <c r="BK131" s="24">
        <f t="shared" si="6"/>
        <v>137.43719806391496</v>
      </c>
    </row>
    <row r="132" spans="1:63" s="25" customFormat="1" ht="15">
      <c r="A132" s="20"/>
      <c r="B132" s="7" t="s">
        <v>212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0.23231499219354834</v>
      </c>
      <c r="I132" s="22">
        <v>4.5791764051935475</v>
      </c>
      <c r="J132" s="22">
        <v>0.294159445580645</v>
      </c>
      <c r="K132" s="22">
        <v>0</v>
      </c>
      <c r="L132" s="23">
        <v>6.8015590864193545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0.19904409245161286</v>
      </c>
      <c r="S132" s="22">
        <v>0.03516593370967741</v>
      </c>
      <c r="T132" s="22">
        <v>1.1693803225806452</v>
      </c>
      <c r="U132" s="22">
        <v>0</v>
      </c>
      <c r="V132" s="23">
        <v>6.098318382258065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1.996556431064516</v>
      </c>
      <c r="AW132" s="22">
        <v>9.660673025221694</v>
      </c>
      <c r="AX132" s="22">
        <v>0</v>
      </c>
      <c r="AY132" s="22">
        <v>0</v>
      </c>
      <c r="AZ132" s="23">
        <v>34.74997253616129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0.5454204363225806</v>
      </c>
      <c r="BG132" s="22">
        <v>0.6762427296129032</v>
      </c>
      <c r="BH132" s="22">
        <v>0</v>
      </c>
      <c r="BI132" s="22">
        <v>0</v>
      </c>
      <c r="BJ132" s="23">
        <v>5.868264809612902</v>
      </c>
      <c r="BK132" s="24">
        <f t="shared" si="6"/>
        <v>72.90624862838298</v>
      </c>
    </row>
    <row r="133" spans="1:63" s="25" customFormat="1" ht="15">
      <c r="A133" s="20"/>
      <c r="B133" s="7" t="s">
        <v>213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0.10530539000000001</v>
      </c>
      <c r="I133" s="22">
        <v>6.284752125322581</v>
      </c>
      <c r="J133" s="22">
        <v>0</v>
      </c>
      <c r="K133" s="22">
        <v>0</v>
      </c>
      <c r="L133" s="23">
        <v>3.7041372586774193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0.15431496238709677</v>
      </c>
      <c r="S133" s="22">
        <v>0.03129205</v>
      </c>
      <c r="T133" s="22">
        <v>0</v>
      </c>
      <c r="U133" s="22">
        <v>0</v>
      </c>
      <c r="V133" s="23">
        <v>0.8378196955806452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3.031511948548388</v>
      </c>
      <c r="AW133" s="22">
        <v>8.584476424875623</v>
      </c>
      <c r="AX133" s="22">
        <v>0</v>
      </c>
      <c r="AY133" s="22">
        <v>0</v>
      </c>
      <c r="AZ133" s="23">
        <v>35.41299472245162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0.916206357516129</v>
      </c>
      <c r="BG133" s="22">
        <v>0.24107874193548387</v>
      </c>
      <c r="BH133" s="22">
        <v>0</v>
      </c>
      <c r="BI133" s="22">
        <v>0</v>
      </c>
      <c r="BJ133" s="23">
        <v>4.798430317096774</v>
      </c>
      <c r="BK133" s="24">
        <f t="shared" si="6"/>
        <v>64.10231999439176</v>
      </c>
    </row>
    <row r="134" spans="1:63" s="25" customFormat="1" ht="15">
      <c r="A134" s="20"/>
      <c r="B134" s="7" t="s">
        <v>214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0.010592343870967743</v>
      </c>
      <c r="I134" s="22">
        <v>116.00700352941934</v>
      </c>
      <c r="J134" s="22">
        <v>0</v>
      </c>
      <c r="K134" s="22">
        <v>0</v>
      </c>
      <c r="L134" s="23">
        <v>0.21385955277419355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0.016263507548387096</v>
      </c>
      <c r="S134" s="22">
        <v>0</v>
      </c>
      <c r="T134" s="22">
        <v>0</v>
      </c>
      <c r="U134" s="22">
        <v>0</v>
      </c>
      <c r="V134" s="23">
        <v>0.00580829906451613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0.08462128012903225</v>
      </c>
      <c r="AW134" s="22">
        <v>29.309400620026068</v>
      </c>
      <c r="AX134" s="22">
        <v>0</v>
      </c>
      <c r="AY134" s="22">
        <v>0</v>
      </c>
      <c r="AZ134" s="23">
        <v>3.687424804612903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0.10225056519354839</v>
      </c>
      <c r="BG134" s="22">
        <v>0</v>
      </c>
      <c r="BH134" s="22">
        <v>0</v>
      </c>
      <c r="BI134" s="22">
        <v>0</v>
      </c>
      <c r="BJ134" s="23">
        <v>7.111057345354839</v>
      </c>
      <c r="BK134" s="24">
        <f t="shared" si="6"/>
        <v>156.5482818479938</v>
      </c>
    </row>
    <row r="135" spans="1:63" s="25" customFormat="1" ht="15">
      <c r="A135" s="20"/>
      <c r="B135" s="7" t="s">
        <v>215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0.15578677674193547</v>
      </c>
      <c r="I135" s="22">
        <v>58.866445161290315</v>
      </c>
      <c r="J135" s="22">
        <v>0</v>
      </c>
      <c r="K135" s="22">
        <v>0</v>
      </c>
      <c r="L135" s="23">
        <v>22.822068825483875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0.014227365741935482</v>
      </c>
      <c r="S135" s="22">
        <v>0</v>
      </c>
      <c r="T135" s="22">
        <v>0</v>
      </c>
      <c r="U135" s="22">
        <v>0</v>
      </c>
      <c r="V135" s="23">
        <v>0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0.21070137896774194</v>
      </c>
      <c r="AW135" s="22">
        <v>22.88339737029075</v>
      </c>
      <c r="AX135" s="22">
        <v>0</v>
      </c>
      <c r="AY135" s="22">
        <v>0</v>
      </c>
      <c r="AZ135" s="23">
        <v>7.040409915387096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0.007049034193548388</v>
      </c>
      <c r="BG135" s="22">
        <v>0</v>
      </c>
      <c r="BH135" s="22">
        <v>0</v>
      </c>
      <c r="BI135" s="22">
        <v>0</v>
      </c>
      <c r="BJ135" s="23">
        <v>5.662425085548389</v>
      </c>
      <c r="BK135" s="24">
        <f t="shared" si="6"/>
        <v>117.66251091364558</v>
      </c>
    </row>
    <row r="136" spans="1:63" s="30" customFormat="1" ht="15">
      <c r="A136" s="20"/>
      <c r="B136" s="8" t="s">
        <v>15</v>
      </c>
      <c r="C136" s="26">
        <f aca="true" t="shared" si="7" ref="C136:AH136">SUM(C18:C135)</f>
        <v>0</v>
      </c>
      <c r="D136" s="26">
        <f t="shared" si="7"/>
        <v>137.48818783870968</v>
      </c>
      <c r="E136" s="26">
        <f t="shared" si="7"/>
        <v>0</v>
      </c>
      <c r="F136" s="26">
        <f t="shared" si="7"/>
        <v>0</v>
      </c>
      <c r="G136" s="26">
        <f t="shared" si="7"/>
        <v>0</v>
      </c>
      <c r="H136" s="26">
        <f t="shared" si="7"/>
        <v>73.68019611232258</v>
      </c>
      <c r="I136" s="26">
        <f t="shared" si="7"/>
        <v>8065.491046214581</v>
      </c>
      <c r="J136" s="26">
        <f t="shared" si="7"/>
        <v>19.222430835967742</v>
      </c>
      <c r="K136" s="26">
        <f t="shared" si="7"/>
        <v>0</v>
      </c>
      <c r="L136" s="26">
        <f t="shared" si="7"/>
        <v>1236.9004008917095</v>
      </c>
      <c r="M136" s="26">
        <f t="shared" si="7"/>
        <v>0</v>
      </c>
      <c r="N136" s="26">
        <f t="shared" si="7"/>
        <v>0</v>
      </c>
      <c r="O136" s="26">
        <f t="shared" si="7"/>
        <v>0</v>
      </c>
      <c r="P136" s="26">
        <f t="shared" si="7"/>
        <v>0</v>
      </c>
      <c r="Q136" s="26">
        <f t="shared" si="7"/>
        <v>0</v>
      </c>
      <c r="R136" s="26">
        <f t="shared" si="7"/>
        <v>29.865510270419353</v>
      </c>
      <c r="S136" s="26">
        <f t="shared" si="7"/>
        <v>243.1395319976451</v>
      </c>
      <c r="T136" s="26">
        <f t="shared" si="7"/>
        <v>36.528442287645156</v>
      </c>
      <c r="U136" s="26">
        <f t="shared" si="7"/>
        <v>0</v>
      </c>
      <c r="V136" s="26">
        <f t="shared" si="7"/>
        <v>268.54458881803225</v>
      </c>
      <c r="W136" s="26">
        <f t="shared" si="7"/>
        <v>0</v>
      </c>
      <c r="X136" s="26">
        <f t="shared" si="7"/>
        <v>0</v>
      </c>
      <c r="Y136" s="26">
        <f t="shared" si="7"/>
        <v>0</v>
      </c>
      <c r="Z136" s="26">
        <f t="shared" si="7"/>
        <v>0</v>
      </c>
      <c r="AA136" s="26">
        <f t="shared" si="7"/>
        <v>0</v>
      </c>
      <c r="AB136" s="26">
        <f t="shared" si="7"/>
        <v>0</v>
      </c>
      <c r="AC136" s="26">
        <f t="shared" si="7"/>
        <v>0</v>
      </c>
      <c r="AD136" s="26">
        <f t="shared" si="7"/>
        <v>0</v>
      </c>
      <c r="AE136" s="26">
        <f t="shared" si="7"/>
        <v>0</v>
      </c>
      <c r="AF136" s="26">
        <f t="shared" si="7"/>
        <v>0</v>
      </c>
      <c r="AG136" s="26">
        <f t="shared" si="7"/>
        <v>0</v>
      </c>
      <c r="AH136" s="26">
        <f t="shared" si="7"/>
        <v>0</v>
      </c>
      <c r="AI136" s="26">
        <f aca="true" t="shared" si="8" ref="AI136:BK136">SUM(AI18:AI135)</f>
        <v>0</v>
      </c>
      <c r="AJ136" s="26">
        <f t="shared" si="8"/>
        <v>0</v>
      </c>
      <c r="AK136" s="26">
        <f t="shared" si="8"/>
        <v>0</v>
      </c>
      <c r="AL136" s="26">
        <f t="shared" si="8"/>
        <v>0</v>
      </c>
      <c r="AM136" s="26">
        <f t="shared" si="8"/>
        <v>0</v>
      </c>
      <c r="AN136" s="26">
        <f t="shared" si="8"/>
        <v>0</v>
      </c>
      <c r="AO136" s="26">
        <f t="shared" si="8"/>
        <v>0</v>
      </c>
      <c r="AP136" s="26">
        <f t="shared" si="8"/>
        <v>0</v>
      </c>
      <c r="AQ136" s="26">
        <f t="shared" si="8"/>
        <v>0</v>
      </c>
      <c r="AR136" s="26">
        <f t="shared" si="8"/>
        <v>0</v>
      </c>
      <c r="AS136" s="26">
        <f t="shared" si="8"/>
        <v>0</v>
      </c>
      <c r="AT136" s="26">
        <f t="shared" si="8"/>
        <v>0</v>
      </c>
      <c r="AU136" s="26">
        <f t="shared" si="8"/>
        <v>0</v>
      </c>
      <c r="AV136" s="26">
        <f t="shared" si="8"/>
        <v>301.4142419710645</v>
      </c>
      <c r="AW136" s="26">
        <f t="shared" si="8"/>
        <v>1055.9656027520139</v>
      </c>
      <c r="AX136" s="26">
        <f t="shared" si="8"/>
        <v>0.807577110064516</v>
      </c>
      <c r="AY136" s="26">
        <f t="shared" si="8"/>
        <v>0</v>
      </c>
      <c r="AZ136" s="26">
        <f t="shared" si="8"/>
        <v>2285.2209359310973</v>
      </c>
      <c r="BA136" s="26">
        <f t="shared" si="8"/>
        <v>0</v>
      </c>
      <c r="BB136" s="26">
        <f t="shared" si="8"/>
        <v>0</v>
      </c>
      <c r="BC136" s="26">
        <f t="shared" si="8"/>
        <v>0</v>
      </c>
      <c r="BD136" s="26">
        <f t="shared" si="8"/>
        <v>0</v>
      </c>
      <c r="BE136" s="26">
        <f t="shared" si="8"/>
        <v>0</v>
      </c>
      <c r="BF136" s="26">
        <f t="shared" si="8"/>
        <v>103.41080949696776</v>
      </c>
      <c r="BG136" s="26">
        <f t="shared" si="8"/>
        <v>206.78564485812905</v>
      </c>
      <c r="BH136" s="26">
        <f t="shared" si="8"/>
        <v>9.866267836806454</v>
      </c>
      <c r="BI136" s="26">
        <f t="shared" si="8"/>
        <v>0</v>
      </c>
      <c r="BJ136" s="26">
        <f t="shared" si="8"/>
        <v>369.57554637925807</v>
      </c>
      <c r="BK136" s="26">
        <f t="shared" si="8"/>
        <v>14443.90696160244</v>
      </c>
    </row>
    <row r="137" spans="3:63" ht="15" customHeight="1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</row>
    <row r="138" spans="1:63" s="25" customFormat="1" ht="15">
      <c r="A138" s="20" t="s">
        <v>31</v>
      </c>
      <c r="B138" s="5" t="s">
        <v>32</v>
      </c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4"/>
    </row>
    <row r="139" spans="1:63" s="25" customFormat="1" ht="15">
      <c r="A139" s="20"/>
      <c r="B139" s="7" t="s">
        <v>33</v>
      </c>
      <c r="C139" s="21">
        <v>0</v>
      </c>
      <c r="D139" s="22">
        <v>0</v>
      </c>
      <c r="E139" s="22">
        <v>0</v>
      </c>
      <c r="F139" s="22">
        <v>0</v>
      </c>
      <c r="G139" s="23">
        <v>0</v>
      </c>
      <c r="H139" s="21">
        <v>0</v>
      </c>
      <c r="I139" s="22">
        <v>0</v>
      </c>
      <c r="J139" s="22">
        <v>0</v>
      </c>
      <c r="K139" s="22">
        <v>0</v>
      </c>
      <c r="L139" s="23">
        <v>0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0</v>
      </c>
      <c r="S139" s="22">
        <v>0</v>
      </c>
      <c r="T139" s="22">
        <v>0</v>
      </c>
      <c r="U139" s="22">
        <v>0</v>
      </c>
      <c r="V139" s="23">
        <v>0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0</v>
      </c>
      <c r="AW139" s="22">
        <v>0</v>
      </c>
      <c r="AX139" s="22">
        <v>0</v>
      </c>
      <c r="AY139" s="22">
        <v>0</v>
      </c>
      <c r="AZ139" s="23">
        <v>0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</v>
      </c>
      <c r="BK139" s="24">
        <v>0</v>
      </c>
    </row>
    <row r="140" spans="1:63" s="30" customFormat="1" ht="15">
      <c r="A140" s="20"/>
      <c r="B140" s="8" t="s">
        <v>34</v>
      </c>
      <c r="C140" s="26">
        <v>0</v>
      </c>
      <c r="D140" s="27">
        <v>0</v>
      </c>
      <c r="E140" s="27">
        <v>0</v>
      </c>
      <c r="F140" s="27">
        <v>0</v>
      </c>
      <c r="G140" s="28">
        <v>0</v>
      </c>
      <c r="H140" s="26">
        <v>0</v>
      </c>
      <c r="I140" s="27">
        <v>0</v>
      </c>
      <c r="J140" s="27">
        <v>0</v>
      </c>
      <c r="K140" s="27">
        <v>0</v>
      </c>
      <c r="L140" s="28">
        <v>0</v>
      </c>
      <c r="M140" s="26">
        <v>0</v>
      </c>
      <c r="N140" s="27">
        <v>0</v>
      </c>
      <c r="O140" s="27">
        <v>0</v>
      </c>
      <c r="P140" s="27">
        <v>0</v>
      </c>
      <c r="Q140" s="28">
        <v>0</v>
      </c>
      <c r="R140" s="26">
        <v>0</v>
      </c>
      <c r="S140" s="27">
        <v>0</v>
      </c>
      <c r="T140" s="27">
        <v>0</v>
      </c>
      <c r="U140" s="27">
        <v>0</v>
      </c>
      <c r="V140" s="28">
        <v>0</v>
      </c>
      <c r="W140" s="26">
        <v>0</v>
      </c>
      <c r="X140" s="27">
        <v>0</v>
      </c>
      <c r="Y140" s="27">
        <v>0</v>
      </c>
      <c r="Z140" s="27">
        <v>0</v>
      </c>
      <c r="AA140" s="28">
        <v>0</v>
      </c>
      <c r="AB140" s="26">
        <v>0</v>
      </c>
      <c r="AC140" s="27">
        <v>0</v>
      </c>
      <c r="AD140" s="27">
        <v>0</v>
      </c>
      <c r="AE140" s="27">
        <v>0</v>
      </c>
      <c r="AF140" s="28">
        <v>0</v>
      </c>
      <c r="AG140" s="26">
        <v>0</v>
      </c>
      <c r="AH140" s="27">
        <v>0</v>
      </c>
      <c r="AI140" s="27">
        <v>0</v>
      </c>
      <c r="AJ140" s="27">
        <v>0</v>
      </c>
      <c r="AK140" s="28">
        <v>0</v>
      </c>
      <c r="AL140" s="26">
        <v>0</v>
      </c>
      <c r="AM140" s="27">
        <v>0</v>
      </c>
      <c r="AN140" s="27">
        <v>0</v>
      </c>
      <c r="AO140" s="27">
        <v>0</v>
      </c>
      <c r="AP140" s="28">
        <v>0</v>
      </c>
      <c r="AQ140" s="26">
        <v>0</v>
      </c>
      <c r="AR140" s="27">
        <v>0</v>
      </c>
      <c r="AS140" s="27">
        <v>0</v>
      </c>
      <c r="AT140" s="27">
        <v>0</v>
      </c>
      <c r="AU140" s="28">
        <v>0</v>
      </c>
      <c r="AV140" s="26">
        <v>0</v>
      </c>
      <c r="AW140" s="27">
        <v>0</v>
      </c>
      <c r="AX140" s="27">
        <v>0</v>
      </c>
      <c r="AY140" s="27">
        <v>0</v>
      </c>
      <c r="AZ140" s="28">
        <v>0</v>
      </c>
      <c r="BA140" s="26">
        <v>0</v>
      </c>
      <c r="BB140" s="27">
        <v>0</v>
      </c>
      <c r="BC140" s="27">
        <v>0</v>
      </c>
      <c r="BD140" s="27">
        <v>0</v>
      </c>
      <c r="BE140" s="28">
        <v>0</v>
      </c>
      <c r="BF140" s="26">
        <v>0</v>
      </c>
      <c r="BG140" s="27">
        <v>0</v>
      </c>
      <c r="BH140" s="27">
        <v>0</v>
      </c>
      <c r="BI140" s="27">
        <v>0</v>
      </c>
      <c r="BJ140" s="28">
        <v>0</v>
      </c>
      <c r="BK140" s="29">
        <v>0</v>
      </c>
    </row>
    <row r="141" spans="1:63" s="25" customFormat="1" ht="15">
      <c r="A141" s="20" t="s">
        <v>35</v>
      </c>
      <c r="B141" s="5" t="s">
        <v>36</v>
      </c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4"/>
    </row>
    <row r="142" spans="1:63" s="25" customFormat="1" ht="15">
      <c r="A142" s="20"/>
      <c r="B142" s="7" t="s">
        <v>33</v>
      </c>
      <c r="C142" s="21">
        <v>0</v>
      </c>
      <c r="D142" s="22">
        <v>0</v>
      </c>
      <c r="E142" s="22">
        <v>0</v>
      </c>
      <c r="F142" s="22">
        <v>0</v>
      </c>
      <c r="G142" s="23">
        <v>0</v>
      </c>
      <c r="H142" s="21">
        <v>0</v>
      </c>
      <c r="I142" s="22">
        <v>0</v>
      </c>
      <c r="J142" s="22">
        <v>0</v>
      </c>
      <c r="K142" s="22">
        <v>0</v>
      </c>
      <c r="L142" s="23">
        <v>0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</v>
      </c>
      <c r="S142" s="22">
        <v>0</v>
      </c>
      <c r="T142" s="22">
        <v>0</v>
      </c>
      <c r="U142" s="22">
        <v>0</v>
      </c>
      <c r="V142" s="23">
        <v>0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v>0</v>
      </c>
    </row>
    <row r="143" spans="1:63" s="30" customFormat="1" ht="15">
      <c r="A143" s="20"/>
      <c r="B143" s="8" t="s">
        <v>37</v>
      </c>
      <c r="C143" s="26">
        <v>0</v>
      </c>
      <c r="D143" s="27">
        <v>0</v>
      </c>
      <c r="E143" s="27">
        <v>0</v>
      </c>
      <c r="F143" s="27">
        <v>0</v>
      </c>
      <c r="G143" s="28">
        <v>0</v>
      </c>
      <c r="H143" s="26">
        <v>0</v>
      </c>
      <c r="I143" s="27">
        <v>0</v>
      </c>
      <c r="J143" s="27">
        <v>0</v>
      </c>
      <c r="K143" s="27">
        <v>0</v>
      </c>
      <c r="L143" s="28">
        <v>0</v>
      </c>
      <c r="M143" s="26">
        <v>0</v>
      </c>
      <c r="N143" s="27">
        <v>0</v>
      </c>
      <c r="O143" s="27">
        <v>0</v>
      </c>
      <c r="P143" s="27">
        <v>0</v>
      </c>
      <c r="Q143" s="28">
        <v>0</v>
      </c>
      <c r="R143" s="26">
        <v>0</v>
      </c>
      <c r="S143" s="27">
        <v>0</v>
      </c>
      <c r="T143" s="27">
        <v>0</v>
      </c>
      <c r="U143" s="27">
        <v>0</v>
      </c>
      <c r="V143" s="28">
        <v>0</v>
      </c>
      <c r="W143" s="26">
        <v>0</v>
      </c>
      <c r="X143" s="27">
        <v>0</v>
      </c>
      <c r="Y143" s="27">
        <v>0</v>
      </c>
      <c r="Z143" s="27">
        <v>0</v>
      </c>
      <c r="AA143" s="28">
        <v>0</v>
      </c>
      <c r="AB143" s="26">
        <v>0</v>
      </c>
      <c r="AC143" s="27">
        <v>0</v>
      </c>
      <c r="AD143" s="27">
        <v>0</v>
      </c>
      <c r="AE143" s="27">
        <v>0</v>
      </c>
      <c r="AF143" s="28">
        <v>0</v>
      </c>
      <c r="AG143" s="26">
        <v>0</v>
      </c>
      <c r="AH143" s="27">
        <v>0</v>
      </c>
      <c r="AI143" s="27">
        <v>0</v>
      </c>
      <c r="AJ143" s="27">
        <v>0</v>
      </c>
      <c r="AK143" s="28">
        <v>0</v>
      </c>
      <c r="AL143" s="26">
        <v>0</v>
      </c>
      <c r="AM143" s="27">
        <v>0</v>
      </c>
      <c r="AN143" s="27">
        <v>0</v>
      </c>
      <c r="AO143" s="27">
        <v>0</v>
      </c>
      <c r="AP143" s="28">
        <v>0</v>
      </c>
      <c r="AQ143" s="26">
        <v>0</v>
      </c>
      <c r="AR143" s="27">
        <v>0</v>
      </c>
      <c r="AS143" s="27">
        <v>0</v>
      </c>
      <c r="AT143" s="27">
        <v>0</v>
      </c>
      <c r="AU143" s="28">
        <v>0</v>
      </c>
      <c r="AV143" s="26">
        <v>0</v>
      </c>
      <c r="AW143" s="27">
        <v>0</v>
      </c>
      <c r="AX143" s="27">
        <v>0</v>
      </c>
      <c r="AY143" s="27">
        <v>0</v>
      </c>
      <c r="AZ143" s="28">
        <v>0</v>
      </c>
      <c r="BA143" s="26">
        <v>0</v>
      </c>
      <c r="BB143" s="27">
        <v>0</v>
      </c>
      <c r="BC143" s="27">
        <v>0</v>
      </c>
      <c r="BD143" s="27">
        <v>0</v>
      </c>
      <c r="BE143" s="28">
        <v>0</v>
      </c>
      <c r="BF143" s="26">
        <v>0</v>
      </c>
      <c r="BG143" s="27">
        <v>0</v>
      </c>
      <c r="BH143" s="27">
        <v>0</v>
      </c>
      <c r="BI143" s="27">
        <v>0</v>
      </c>
      <c r="BJ143" s="28">
        <v>0</v>
      </c>
      <c r="BK143" s="29">
        <v>0</v>
      </c>
    </row>
    <row r="144" spans="1:63" s="30" customFormat="1" ht="15">
      <c r="A144" s="20" t="s">
        <v>16</v>
      </c>
      <c r="B144" s="12" t="s">
        <v>17</v>
      </c>
      <c r="C144" s="26"/>
      <c r="D144" s="27"/>
      <c r="E144" s="27"/>
      <c r="F144" s="27"/>
      <c r="G144" s="28"/>
      <c r="H144" s="26"/>
      <c r="I144" s="27"/>
      <c r="J144" s="27"/>
      <c r="K144" s="27"/>
      <c r="L144" s="28"/>
      <c r="M144" s="26"/>
      <c r="N144" s="27"/>
      <c r="O144" s="27"/>
      <c r="P144" s="27"/>
      <c r="Q144" s="28"/>
      <c r="R144" s="26"/>
      <c r="S144" s="27"/>
      <c r="T144" s="27"/>
      <c r="U144" s="27"/>
      <c r="V144" s="28"/>
      <c r="W144" s="26"/>
      <c r="X144" s="27"/>
      <c r="Y144" s="27"/>
      <c r="Z144" s="27"/>
      <c r="AA144" s="28"/>
      <c r="AB144" s="26"/>
      <c r="AC144" s="27"/>
      <c r="AD144" s="27"/>
      <c r="AE144" s="27"/>
      <c r="AF144" s="28"/>
      <c r="AG144" s="26"/>
      <c r="AH144" s="27"/>
      <c r="AI144" s="27"/>
      <c r="AJ144" s="27"/>
      <c r="AK144" s="28"/>
      <c r="AL144" s="26"/>
      <c r="AM144" s="27"/>
      <c r="AN144" s="27"/>
      <c r="AO144" s="27"/>
      <c r="AP144" s="28"/>
      <c r="AQ144" s="26"/>
      <c r="AR144" s="27"/>
      <c r="AS144" s="27"/>
      <c r="AT144" s="27"/>
      <c r="AU144" s="28"/>
      <c r="AV144" s="26"/>
      <c r="AW144" s="27"/>
      <c r="AX144" s="27"/>
      <c r="AY144" s="27"/>
      <c r="AZ144" s="28"/>
      <c r="BA144" s="26"/>
      <c r="BB144" s="27"/>
      <c r="BC144" s="27"/>
      <c r="BD144" s="27"/>
      <c r="BE144" s="28"/>
      <c r="BF144" s="26"/>
      <c r="BG144" s="27"/>
      <c r="BH144" s="27"/>
      <c r="BI144" s="27"/>
      <c r="BJ144" s="28"/>
      <c r="BK144" s="29"/>
    </row>
    <row r="145" spans="1:63" s="25" customFormat="1" ht="15">
      <c r="A145" s="20"/>
      <c r="B145" s="60" t="s">
        <v>216</v>
      </c>
      <c r="C145" s="21">
        <v>0</v>
      </c>
      <c r="D145" s="22">
        <v>0.007588661000000003</v>
      </c>
      <c r="E145" s="22">
        <v>0</v>
      </c>
      <c r="F145" s="22">
        <v>0</v>
      </c>
      <c r="G145" s="23">
        <v>0</v>
      </c>
      <c r="H145" s="21">
        <v>0.241573261</v>
      </c>
      <c r="I145" s="22">
        <v>2.6602053400000005</v>
      </c>
      <c r="J145" s="22">
        <v>0.29545753499999994</v>
      </c>
      <c r="K145" s="22">
        <v>0</v>
      </c>
      <c r="L145" s="23">
        <v>1.034303522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0.139251941</v>
      </c>
      <c r="S145" s="22">
        <v>0.5193801149999999</v>
      </c>
      <c r="T145" s="22">
        <v>0.8625362640000004</v>
      </c>
      <c r="U145" s="22">
        <v>0</v>
      </c>
      <c r="V145" s="23">
        <v>0.4495748939999999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1.5752832706129027</v>
      </c>
      <c r="AW145" s="22">
        <v>6.54704364245367</v>
      </c>
      <c r="AX145" s="22">
        <v>0.2484431830000001</v>
      </c>
      <c r="AY145" s="22">
        <v>0</v>
      </c>
      <c r="AZ145" s="23">
        <v>6.770292172612901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1.3200093470000003</v>
      </c>
      <c r="BG145" s="22">
        <v>1.933061665</v>
      </c>
      <c r="BH145" s="22">
        <v>2.3958117600000004</v>
      </c>
      <c r="BI145" s="22">
        <v>0</v>
      </c>
      <c r="BJ145" s="23">
        <v>2.798007676258063</v>
      </c>
      <c r="BK145" s="24">
        <f>SUM(C145:BJ145)</f>
        <v>29.797824249937538</v>
      </c>
    </row>
    <row r="146" spans="1:63" s="25" customFormat="1" ht="15">
      <c r="A146" s="20"/>
      <c r="B146" s="7" t="s">
        <v>264</v>
      </c>
      <c r="C146" s="21">
        <v>0</v>
      </c>
      <c r="D146" s="22">
        <v>0.0027611290322580645</v>
      </c>
      <c r="E146" s="22">
        <v>0</v>
      </c>
      <c r="F146" s="22">
        <v>0</v>
      </c>
      <c r="G146" s="23">
        <v>0</v>
      </c>
      <c r="H146" s="21">
        <v>0.02820984387096774</v>
      </c>
      <c r="I146" s="22">
        <v>0.8675048578387098</v>
      </c>
      <c r="J146" s="22">
        <v>0.00977826935483871</v>
      </c>
      <c r="K146" s="22">
        <v>0</v>
      </c>
      <c r="L146" s="23">
        <v>0.4670394636129032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0.010580417064516128</v>
      </c>
      <c r="S146" s="22">
        <v>0.27376970535483874</v>
      </c>
      <c r="T146" s="22">
        <v>0.04484149606451612</v>
      </c>
      <c r="U146" s="22">
        <v>0</v>
      </c>
      <c r="V146" s="23">
        <v>0.09036123764516131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0.2223089400967742</v>
      </c>
      <c r="AW146" s="22">
        <v>1.3365597255863284</v>
      </c>
      <c r="AX146" s="22">
        <v>0.011806965580645158</v>
      </c>
      <c r="AY146" s="22">
        <v>0</v>
      </c>
      <c r="AZ146" s="23">
        <v>2.7845825259999994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0.06773255687096774</v>
      </c>
      <c r="BG146" s="22">
        <v>0.34473190945161303</v>
      </c>
      <c r="BH146" s="22">
        <v>0.04618778216129033</v>
      </c>
      <c r="BI146" s="22">
        <v>0</v>
      </c>
      <c r="BJ146" s="23">
        <v>0.5385147771612903</v>
      </c>
      <c r="BK146" s="24">
        <f>SUM(C146:BJ146)</f>
        <v>7.147271602747618</v>
      </c>
    </row>
    <row r="147" spans="1:63" s="25" customFormat="1" ht="15">
      <c r="A147" s="20"/>
      <c r="B147" s="7" t="s">
        <v>265</v>
      </c>
      <c r="C147" s="21">
        <v>0</v>
      </c>
      <c r="D147" s="22">
        <v>0.022116783193548383</v>
      </c>
      <c r="E147" s="22">
        <v>0</v>
      </c>
      <c r="F147" s="22">
        <v>0</v>
      </c>
      <c r="G147" s="23">
        <v>0</v>
      </c>
      <c r="H147" s="21">
        <v>0.671312191483871</v>
      </c>
      <c r="I147" s="22">
        <v>0.1329556731935484</v>
      </c>
      <c r="J147" s="22">
        <v>0</v>
      </c>
      <c r="K147" s="22">
        <v>0</v>
      </c>
      <c r="L147" s="23">
        <v>1.1356056104193548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0.23548718538709676</v>
      </c>
      <c r="S147" s="22">
        <v>0.13880913525806451</v>
      </c>
      <c r="T147" s="22">
        <v>0</v>
      </c>
      <c r="U147" s="22">
        <v>0</v>
      </c>
      <c r="V147" s="23">
        <v>0.2535094518064516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7.997469231741936</v>
      </c>
      <c r="AW147" s="22">
        <v>6.992094756015495</v>
      </c>
      <c r="AX147" s="22">
        <v>0</v>
      </c>
      <c r="AY147" s="22">
        <v>0</v>
      </c>
      <c r="AZ147" s="23">
        <v>16.490639395354837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3.398585917064516</v>
      </c>
      <c r="BG147" s="22">
        <v>0.8109239498387096</v>
      </c>
      <c r="BH147" s="22">
        <v>0</v>
      </c>
      <c r="BI147" s="22">
        <v>0</v>
      </c>
      <c r="BJ147" s="23">
        <v>3.7162971772903233</v>
      </c>
      <c r="BK147" s="24">
        <f>SUM(C147:BJ147)</f>
        <v>41.99580645804775</v>
      </c>
    </row>
    <row r="148" spans="1:63" s="25" customFormat="1" ht="15">
      <c r="A148" s="20"/>
      <c r="B148" s="7" t="s">
        <v>266</v>
      </c>
      <c r="C148" s="21">
        <v>0</v>
      </c>
      <c r="D148" s="22">
        <v>1.1337366603225807</v>
      </c>
      <c r="E148" s="22">
        <v>0</v>
      </c>
      <c r="F148" s="22">
        <v>0</v>
      </c>
      <c r="G148" s="23">
        <v>0</v>
      </c>
      <c r="H148" s="21">
        <v>0.07564450054838709</v>
      </c>
      <c r="I148" s="22">
        <v>0.8398839661935482</v>
      </c>
      <c r="J148" s="22">
        <v>0.00828212851612903</v>
      </c>
      <c r="K148" s="22">
        <v>0</v>
      </c>
      <c r="L148" s="23">
        <v>0.5727734281290323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0.05032217283870969</v>
      </c>
      <c r="S148" s="22">
        <v>0.5375776069677419</v>
      </c>
      <c r="T148" s="22">
        <v>0.3377076935483872</v>
      </c>
      <c r="U148" s="22">
        <v>0</v>
      </c>
      <c r="V148" s="23">
        <v>0.19528358225806453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1.4963743730322578</v>
      </c>
      <c r="AW148" s="22">
        <v>5.217488325783758</v>
      </c>
      <c r="AX148" s="22">
        <v>0.12205671454838708</v>
      </c>
      <c r="AY148" s="22">
        <v>0</v>
      </c>
      <c r="AZ148" s="23">
        <v>10.544894094451612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1.0798473066774197</v>
      </c>
      <c r="BG148" s="22">
        <v>1.4355397864516128</v>
      </c>
      <c r="BH148" s="22">
        <v>1.224299281322581</v>
      </c>
      <c r="BI148" s="22">
        <v>0</v>
      </c>
      <c r="BJ148" s="23">
        <v>2.4791262524838706</v>
      </c>
      <c r="BK148" s="24">
        <f>SUM(C148:BJ148)</f>
        <v>27.350837874074077</v>
      </c>
    </row>
    <row r="149" spans="1:63" s="25" customFormat="1" ht="15">
      <c r="A149" s="20"/>
      <c r="B149" s="7" t="s">
        <v>217</v>
      </c>
      <c r="C149" s="21">
        <v>0</v>
      </c>
      <c r="D149" s="22">
        <v>0.7443286088709677</v>
      </c>
      <c r="E149" s="22">
        <v>0</v>
      </c>
      <c r="F149" s="22">
        <v>0</v>
      </c>
      <c r="G149" s="23">
        <v>0</v>
      </c>
      <c r="H149" s="21">
        <v>5.490802651225811</v>
      </c>
      <c r="I149" s="22">
        <v>2574.445741573227</v>
      </c>
      <c r="J149" s="22">
        <v>72.560225345</v>
      </c>
      <c r="K149" s="22">
        <v>0</v>
      </c>
      <c r="L149" s="23">
        <v>184.91980856932256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2.9951520406774197</v>
      </c>
      <c r="S149" s="22">
        <v>14.343271580451614</v>
      </c>
      <c r="T149" s="22">
        <v>16.763584316258065</v>
      </c>
      <c r="U149" s="22">
        <v>0</v>
      </c>
      <c r="V149" s="23">
        <v>42.986654068064524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17.66980884564516</v>
      </c>
      <c r="AW149" s="22">
        <v>1212.9175568361914</v>
      </c>
      <c r="AX149" s="22">
        <v>6.064354078774193</v>
      </c>
      <c r="AY149" s="22">
        <v>0</v>
      </c>
      <c r="AZ149" s="23">
        <v>485.1787901270968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8.495641294806452</v>
      </c>
      <c r="BG149" s="22">
        <v>23.039241089677418</v>
      </c>
      <c r="BH149" s="22">
        <v>3.7306907603548387</v>
      </c>
      <c r="BI149" s="22">
        <v>0</v>
      </c>
      <c r="BJ149" s="23">
        <v>30.265254940193543</v>
      </c>
      <c r="BK149" s="24">
        <f>SUM(C149:BJ149)</f>
        <v>4702.6109067258385</v>
      </c>
    </row>
    <row r="150" spans="1:63" s="25" customFormat="1" ht="15">
      <c r="A150" s="20"/>
      <c r="B150" s="7" t="s">
        <v>218</v>
      </c>
      <c r="C150" s="21">
        <v>0</v>
      </c>
      <c r="D150" s="22">
        <v>0.5728648387096774</v>
      </c>
      <c r="E150" s="22">
        <v>0</v>
      </c>
      <c r="F150" s="22">
        <v>0</v>
      </c>
      <c r="G150" s="23">
        <v>0</v>
      </c>
      <c r="H150" s="21">
        <v>5.467172859129031</v>
      </c>
      <c r="I150" s="22">
        <v>156.07036481606454</v>
      </c>
      <c r="J150" s="22">
        <v>2.028744993838709</v>
      </c>
      <c r="K150" s="22">
        <v>0</v>
      </c>
      <c r="L150" s="23">
        <v>73.96787941641935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2.058939733129032</v>
      </c>
      <c r="S150" s="22">
        <v>55.33491364109677</v>
      </c>
      <c r="T150" s="22">
        <v>5.811462492096775</v>
      </c>
      <c r="U150" s="22">
        <v>0</v>
      </c>
      <c r="V150" s="23">
        <v>13.98330257287097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39.37129852835485</v>
      </c>
      <c r="AW150" s="22">
        <v>216.65410863510334</v>
      </c>
      <c r="AX150" s="22">
        <v>2.448457619645161</v>
      </c>
      <c r="AY150" s="22">
        <v>0</v>
      </c>
      <c r="AZ150" s="23">
        <v>428.06526108703224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12.49542884132258</v>
      </c>
      <c r="BG150" s="22">
        <v>47.45633967893548</v>
      </c>
      <c r="BH150" s="22">
        <v>9.578144903806454</v>
      </c>
      <c r="BI150" s="22">
        <v>0</v>
      </c>
      <c r="BJ150" s="23">
        <v>79.71416499758064</v>
      </c>
      <c r="BK150" s="24">
        <f>SUM(C150:BJ150)</f>
        <v>1151.0788496551356</v>
      </c>
    </row>
    <row r="151" spans="1:63" s="25" customFormat="1" ht="15">
      <c r="A151" s="20"/>
      <c r="B151" s="7" t="s">
        <v>219</v>
      </c>
      <c r="C151" s="21">
        <v>0</v>
      </c>
      <c r="D151" s="22">
        <v>92.03379916625804</v>
      </c>
      <c r="E151" s="22">
        <v>0</v>
      </c>
      <c r="F151" s="22">
        <v>0</v>
      </c>
      <c r="G151" s="23">
        <v>0</v>
      </c>
      <c r="H151" s="21">
        <v>14.776191278935487</v>
      </c>
      <c r="I151" s="22">
        <v>108.86729218351613</v>
      </c>
      <c r="J151" s="22">
        <v>15.516113207419354</v>
      </c>
      <c r="K151" s="22">
        <v>0</v>
      </c>
      <c r="L151" s="23">
        <v>42.565454687032265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7.907911247935485</v>
      </c>
      <c r="S151" s="22">
        <v>6.083708296774194</v>
      </c>
      <c r="T151" s="22">
        <v>39.703364680806445</v>
      </c>
      <c r="U151" s="22">
        <v>0</v>
      </c>
      <c r="V151" s="23">
        <v>15.227310375580647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87.02835344125805</v>
      </c>
      <c r="AW151" s="22">
        <v>189.8061213988059</v>
      </c>
      <c r="AX151" s="22">
        <v>5.468563300838708</v>
      </c>
      <c r="AY151" s="22">
        <v>0</v>
      </c>
      <c r="AZ151" s="23">
        <v>282.23948736061305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79.0385186026129</v>
      </c>
      <c r="BG151" s="22">
        <v>102.56933411035482</v>
      </c>
      <c r="BH151" s="22">
        <v>92.392131402</v>
      </c>
      <c r="BI151" s="22">
        <v>0</v>
      </c>
      <c r="BJ151" s="23">
        <v>151.45652334593547</v>
      </c>
      <c r="BK151" s="24">
        <f>SUM(C151:BJ151)</f>
        <v>1332.680178086677</v>
      </c>
    </row>
    <row r="152" spans="1:63" s="25" customFormat="1" ht="15">
      <c r="A152" s="20"/>
      <c r="B152" s="7" t="s">
        <v>220</v>
      </c>
      <c r="C152" s="21">
        <v>0</v>
      </c>
      <c r="D152" s="22">
        <v>293.06370803316145</v>
      </c>
      <c r="E152" s="22">
        <v>0</v>
      </c>
      <c r="F152" s="22">
        <v>0</v>
      </c>
      <c r="G152" s="23">
        <v>0</v>
      </c>
      <c r="H152" s="21">
        <v>5.608398915548386</v>
      </c>
      <c r="I152" s="22">
        <v>5932.456757472386</v>
      </c>
      <c r="J152" s="22">
        <v>30.142987089774202</v>
      </c>
      <c r="K152" s="22">
        <v>0</v>
      </c>
      <c r="L152" s="23">
        <v>590.0902262887419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11.949334151419357</v>
      </c>
      <c r="S152" s="22">
        <v>157.1435885081936</v>
      </c>
      <c r="T152" s="22">
        <v>62.88803080306452</v>
      </c>
      <c r="U152" s="22">
        <v>0</v>
      </c>
      <c r="V152" s="23">
        <v>28.679206902032263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11.322545286516126</v>
      </c>
      <c r="AW152" s="22">
        <v>327.5307304919807</v>
      </c>
      <c r="AX152" s="22">
        <v>0</v>
      </c>
      <c r="AY152" s="22">
        <v>0</v>
      </c>
      <c r="AZ152" s="23">
        <v>205.76904689816124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4.956117760741935</v>
      </c>
      <c r="BG152" s="22">
        <v>71.03495755145163</v>
      </c>
      <c r="BH152" s="22">
        <v>4.60797237216129</v>
      </c>
      <c r="BI152" s="22">
        <v>0</v>
      </c>
      <c r="BJ152" s="23">
        <v>28.2635412186129</v>
      </c>
      <c r="BK152" s="24">
        <f>SUM(C152:BJ152)</f>
        <v>7765.5071497439485</v>
      </c>
    </row>
    <row r="153" spans="1:63" s="25" customFormat="1" ht="15">
      <c r="A153" s="20"/>
      <c r="B153" s="7" t="s">
        <v>221</v>
      </c>
      <c r="C153" s="21">
        <v>0</v>
      </c>
      <c r="D153" s="22">
        <v>0.7591571347741933</v>
      </c>
      <c r="E153" s="22">
        <v>0</v>
      </c>
      <c r="F153" s="22">
        <v>0</v>
      </c>
      <c r="G153" s="23">
        <v>0</v>
      </c>
      <c r="H153" s="21">
        <v>15.542085916870967</v>
      </c>
      <c r="I153" s="22">
        <v>18.61215740954839</v>
      </c>
      <c r="J153" s="22">
        <v>0.25498553858064515</v>
      </c>
      <c r="K153" s="22">
        <v>0</v>
      </c>
      <c r="L153" s="23">
        <v>28.34946729803226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7.816406386096773</v>
      </c>
      <c r="S153" s="22">
        <v>4.124548189032257</v>
      </c>
      <c r="T153" s="22">
        <v>0</v>
      </c>
      <c r="U153" s="22">
        <v>0</v>
      </c>
      <c r="V153" s="23">
        <v>7.092985997645162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25.674170524516132</v>
      </c>
      <c r="AW153" s="22">
        <v>51.15523311356238</v>
      </c>
      <c r="AX153" s="22">
        <v>6.023017685193548</v>
      </c>
      <c r="AY153" s="22">
        <v>0</v>
      </c>
      <c r="AZ153" s="23">
        <v>82.75158933306453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7.552492048516128</v>
      </c>
      <c r="BG153" s="22">
        <v>25.81509382716129</v>
      </c>
      <c r="BH153" s="22">
        <v>1.5623437684193544</v>
      </c>
      <c r="BI153" s="22">
        <v>0</v>
      </c>
      <c r="BJ153" s="23">
        <v>15.692485444290325</v>
      </c>
      <c r="BK153" s="24">
        <f aca="true" t="shared" si="9" ref="BK153:BK158">SUM(C153:BJ153)</f>
        <v>298.77821961530424</v>
      </c>
    </row>
    <row r="154" spans="1:63" s="25" customFormat="1" ht="15">
      <c r="A154" s="20"/>
      <c r="B154" s="7" t="s">
        <v>222</v>
      </c>
      <c r="C154" s="21">
        <v>0</v>
      </c>
      <c r="D154" s="22">
        <v>1.8167313347419352</v>
      </c>
      <c r="E154" s="22">
        <v>0</v>
      </c>
      <c r="F154" s="22">
        <v>0</v>
      </c>
      <c r="G154" s="23">
        <v>0</v>
      </c>
      <c r="H154" s="21">
        <v>11.119854273903224</v>
      </c>
      <c r="I154" s="22">
        <v>445.1233537303872</v>
      </c>
      <c r="J154" s="22">
        <v>0</v>
      </c>
      <c r="K154" s="22">
        <v>0</v>
      </c>
      <c r="L154" s="23">
        <v>71.39554735741936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4.175035067258063</v>
      </c>
      <c r="S154" s="22">
        <v>4.981634646903226</v>
      </c>
      <c r="T154" s="22">
        <v>2.361955624225807</v>
      </c>
      <c r="U154" s="22">
        <v>0</v>
      </c>
      <c r="V154" s="23">
        <v>7.974858211354839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27.064493582612894</v>
      </c>
      <c r="AW154" s="22">
        <v>63.84840788283762</v>
      </c>
      <c r="AX154" s="22">
        <v>0</v>
      </c>
      <c r="AY154" s="22">
        <v>0</v>
      </c>
      <c r="AZ154" s="23">
        <v>96.50246654625805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16.17542450319355</v>
      </c>
      <c r="BG154" s="22">
        <v>18.147635945096773</v>
      </c>
      <c r="BH154" s="22">
        <v>0</v>
      </c>
      <c r="BI154" s="22">
        <v>0</v>
      </c>
      <c r="BJ154" s="23">
        <v>147.14252908116129</v>
      </c>
      <c r="BK154" s="24">
        <f t="shared" si="9"/>
        <v>917.8299277873537</v>
      </c>
    </row>
    <row r="155" spans="1:63" s="25" customFormat="1" ht="15">
      <c r="A155" s="20"/>
      <c r="B155" s="7" t="s">
        <v>223</v>
      </c>
      <c r="C155" s="21">
        <v>0</v>
      </c>
      <c r="D155" s="22">
        <v>24.524762366645163</v>
      </c>
      <c r="E155" s="22">
        <v>0</v>
      </c>
      <c r="F155" s="22">
        <v>0</v>
      </c>
      <c r="G155" s="23">
        <v>0</v>
      </c>
      <c r="H155" s="21">
        <v>56.457571687999994</v>
      </c>
      <c r="I155" s="22">
        <v>800.534896736871</v>
      </c>
      <c r="J155" s="22">
        <v>32.42179151761291</v>
      </c>
      <c r="K155" s="22">
        <v>0</v>
      </c>
      <c r="L155" s="23">
        <v>227.323133938871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42.41033359770968</v>
      </c>
      <c r="S155" s="22">
        <v>28.77338668212903</v>
      </c>
      <c r="T155" s="22">
        <v>264.1458171180323</v>
      </c>
      <c r="U155" s="22">
        <v>0</v>
      </c>
      <c r="V155" s="23">
        <v>70.68706450670967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301.1602939694195</v>
      </c>
      <c r="AW155" s="22">
        <v>618.3968689587124</v>
      </c>
      <c r="AX155" s="22">
        <v>0</v>
      </c>
      <c r="AY155" s="22">
        <v>0</v>
      </c>
      <c r="AZ155" s="23">
        <v>789.48320515829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266.94112625012895</v>
      </c>
      <c r="BG155" s="22">
        <v>135.38164755306454</v>
      </c>
      <c r="BH155" s="22">
        <v>144.97839394499994</v>
      </c>
      <c r="BI155" s="22">
        <v>0</v>
      </c>
      <c r="BJ155" s="23">
        <v>320.7716503468065</v>
      </c>
      <c r="BK155" s="24">
        <f t="shared" si="9"/>
        <v>4124.391944334003</v>
      </c>
    </row>
    <row r="156" spans="1:63" s="25" customFormat="1" ht="15">
      <c r="A156" s="20"/>
      <c r="B156" s="7" t="s">
        <v>224</v>
      </c>
      <c r="C156" s="21">
        <v>0</v>
      </c>
      <c r="D156" s="22">
        <v>139.9782938730323</v>
      </c>
      <c r="E156" s="22">
        <v>0</v>
      </c>
      <c r="F156" s="22">
        <v>0</v>
      </c>
      <c r="G156" s="23">
        <v>0</v>
      </c>
      <c r="H156" s="21">
        <v>23.941879292258065</v>
      </c>
      <c r="I156" s="22">
        <v>2947.0396022</v>
      </c>
      <c r="J156" s="22">
        <v>190.94024528809672</v>
      </c>
      <c r="K156" s="22">
        <v>0</v>
      </c>
      <c r="L156" s="23">
        <v>143.8009256891613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11.414964380967739</v>
      </c>
      <c r="S156" s="22">
        <v>336.8961398944516</v>
      </c>
      <c r="T156" s="22">
        <v>123.77704003925805</v>
      </c>
      <c r="U156" s="22">
        <v>0</v>
      </c>
      <c r="V156" s="23">
        <v>24.32198513503226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32.731527906741924</v>
      </c>
      <c r="AW156" s="22">
        <v>599.9314346826752</v>
      </c>
      <c r="AX156" s="22">
        <v>55.51360500096774</v>
      </c>
      <c r="AY156" s="22">
        <v>0</v>
      </c>
      <c r="AZ156" s="23">
        <v>184.26309638125812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15.127045316419359</v>
      </c>
      <c r="BG156" s="22">
        <v>55.426770544838696</v>
      </c>
      <c r="BH156" s="22">
        <v>15.67718473216129</v>
      </c>
      <c r="BI156" s="22">
        <v>0</v>
      </c>
      <c r="BJ156" s="23">
        <v>55.77087001348386</v>
      </c>
      <c r="BK156" s="24">
        <f t="shared" si="9"/>
        <v>4956.552610370804</v>
      </c>
    </row>
    <row r="157" spans="1:63" s="25" customFormat="1" ht="15">
      <c r="A157" s="20"/>
      <c r="B157" s="7" t="s">
        <v>225</v>
      </c>
      <c r="C157" s="21">
        <v>0</v>
      </c>
      <c r="D157" s="22">
        <v>0.5768907317096773</v>
      </c>
      <c r="E157" s="22">
        <v>0</v>
      </c>
      <c r="F157" s="22">
        <v>0</v>
      </c>
      <c r="G157" s="23">
        <v>0</v>
      </c>
      <c r="H157" s="21">
        <v>17.17781534135484</v>
      </c>
      <c r="I157" s="22">
        <v>3.4838331281935484</v>
      </c>
      <c r="J157" s="22">
        <v>0</v>
      </c>
      <c r="K157" s="22">
        <v>0</v>
      </c>
      <c r="L157" s="23">
        <v>26.36461605616129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5.916780139064517</v>
      </c>
      <c r="S157" s="22">
        <v>3.6205134943548387</v>
      </c>
      <c r="T157" s="22">
        <v>0</v>
      </c>
      <c r="U157" s="22">
        <v>0</v>
      </c>
      <c r="V157" s="23">
        <v>5.694810431258066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200.50562624441937</v>
      </c>
      <c r="AW157" s="22">
        <v>175.7645665271444</v>
      </c>
      <c r="AX157" s="22">
        <v>0</v>
      </c>
      <c r="AY157" s="22">
        <v>0</v>
      </c>
      <c r="AZ157" s="23">
        <v>386.3036746292257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83.20722615067743</v>
      </c>
      <c r="BG157" s="22">
        <v>10.704425279258066</v>
      </c>
      <c r="BH157" s="22">
        <v>0</v>
      </c>
      <c r="BI157" s="22">
        <v>0</v>
      </c>
      <c r="BJ157" s="23">
        <v>88.68099372303224</v>
      </c>
      <c r="BK157" s="24">
        <f t="shared" si="9"/>
        <v>1008.001771875854</v>
      </c>
    </row>
    <row r="158" spans="1:63" s="25" customFormat="1" ht="15">
      <c r="A158" s="20"/>
      <c r="B158" s="7" t="s">
        <v>226</v>
      </c>
      <c r="C158" s="21">
        <v>0</v>
      </c>
      <c r="D158" s="22">
        <v>0.7269122095806452</v>
      </c>
      <c r="E158" s="22">
        <v>0</v>
      </c>
      <c r="F158" s="22">
        <v>0</v>
      </c>
      <c r="G158" s="23">
        <v>0</v>
      </c>
      <c r="H158" s="21">
        <v>15.415908447483872</v>
      </c>
      <c r="I158" s="22">
        <v>50.728133594096775</v>
      </c>
      <c r="J158" s="22">
        <v>0.17412818235483865</v>
      </c>
      <c r="K158" s="22">
        <v>0</v>
      </c>
      <c r="L158" s="23">
        <v>33.837637003290325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2.900857043290323</v>
      </c>
      <c r="S158" s="22">
        <v>4.006318047838709</v>
      </c>
      <c r="T158" s="22">
        <v>0</v>
      </c>
      <c r="U158" s="22">
        <v>0</v>
      </c>
      <c r="V158" s="23">
        <v>3.0717490829354834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49.29036017299998</v>
      </c>
      <c r="AW158" s="22">
        <v>291.6543565722627</v>
      </c>
      <c r="AX158" s="22">
        <v>4.602332036225806</v>
      </c>
      <c r="AY158" s="22">
        <v>0</v>
      </c>
      <c r="AZ158" s="23">
        <v>314.55205083519354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11.797297156612903</v>
      </c>
      <c r="BG158" s="22">
        <v>16.25184346648387</v>
      </c>
      <c r="BH158" s="22">
        <v>0</v>
      </c>
      <c r="BI158" s="22">
        <v>0</v>
      </c>
      <c r="BJ158" s="23">
        <v>16.221414923258067</v>
      </c>
      <c r="BK158" s="24">
        <f t="shared" si="9"/>
        <v>815.2312987739077</v>
      </c>
    </row>
    <row r="159" spans="1:63" s="25" customFormat="1" ht="15">
      <c r="A159" s="20"/>
      <c r="B159" s="7" t="s">
        <v>227</v>
      </c>
      <c r="C159" s="21">
        <v>0</v>
      </c>
      <c r="D159" s="22">
        <v>0.6519695161290322</v>
      </c>
      <c r="E159" s="22">
        <v>0</v>
      </c>
      <c r="F159" s="22">
        <v>0</v>
      </c>
      <c r="G159" s="23">
        <v>0</v>
      </c>
      <c r="H159" s="21">
        <v>41.609286002580646</v>
      </c>
      <c r="I159" s="22">
        <v>149.43991057316128</v>
      </c>
      <c r="J159" s="22">
        <v>0</v>
      </c>
      <c r="K159" s="22">
        <v>0</v>
      </c>
      <c r="L159" s="23">
        <v>290.59759361819357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5.511027876838709</v>
      </c>
      <c r="S159" s="22">
        <v>47.02760267845162</v>
      </c>
      <c r="T159" s="22">
        <v>34.700040340322566</v>
      </c>
      <c r="U159" s="22">
        <v>0</v>
      </c>
      <c r="V159" s="23">
        <v>43.238925551580635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14.218307364967739</v>
      </c>
      <c r="AW159" s="22">
        <v>33.801310265489285</v>
      </c>
      <c r="AX159" s="22">
        <v>0</v>
      </c>
      <c r="AY159" s="22">
        <v>0</v>
      </c>
      <c r="AZ159" s="23">
        <v>108.03346232087098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8.084515795387098</v>
      </c>
      <c r="BG159" s="22">
        <v>12.907259219612902</v>
      </c>
      <c r="BH159" s="22">
        <v>1.1021423548387097</v>
      </c>
      <c r="BI159" s="22">
        <v>0</v>
      </c>
      <c r="BJ159" s="23">
        <v>20.003692785322578</v>
      </c>
      <c r="BK159" s="24">
        <f>SUM(C159:BJ159)</f>
        <v>810.9270462637473</v>
      </c>
    </row>
    <row r="160" spans="1:63" s="25" customFormat="1" ht="15">
      <c r="A160" s="20"/>
      <c r="B160" s="7" t="s">
        <v>228</v>
      </c>
      <c r="C160" s="21">
        <v>0</v>
      </c>
      <c r="D160" s="22">
        <v>6.519903387096774</v>
      </c>
      <c r="E160" s="22">
        <v>0</v>
      </c>
      <c r="F160" s="22">
        <v>0</v>
      </c>
      <c r="G160" s="23">
        <v>0</v>
      </c>
      <c r="H160" s="21">
        <v>2.2800968331935487</v>
      </c>
      <c r="I160" s="22">
        <v>0</v>
      </c>
      <c r="J160" s="22">
        <v>0</v>
      </c>
      <c r="K160" s="22">
        <v>0</v>
      </c>
      <c r="L160" s="23">
        <v>1.731947458451613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4.4078408912903235</v>
      </c>
      <c r="S160" s="22">
        <v>0</v>
      </c>
      <c r="T160" s="22">
        <v>0</v>
      </c>
      <c r="U160" s="22">
        <v>0</v>
      </c>
      <c r="V160" s="23">
        <v>0.3146426226451613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53.083830811612884</v>
      </c>
      <c r="AW160" s="22">
        <v>0.00840192407024164</v>
      </c>
      <c r="AX160" s="22">
        <v>0</v>
      </c>
      <c r="AY160" s="22">
        <v>0</v>
      </c>
      <c r="AZ160" s="23">
        <v>105.35462673609675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25.39213638774193</v>
      </c>
      <c r="BG160" s="22">
        <v>0</v>
      </c>
      <c r="BH160" s="22">
        <v>0</v>
      </c>
      <c r="BI160" s="22">
        <v>0</v>
      </c>
      <c r="BJ160" s="23">
        <v>51.50134434064517</v>
      </c>
      <c r="BK160" s="24">
        <f>SUM(C160:BJ160)</f>
        <v>250.59477139284442</v>
      </c>
    </row>
    <row r="161" spans="1:63" s="25" customFormat="1" ht="15">
      <c r="A161" s="20"/>
      <c r="B161" s="7" t="s">
        <v>229</v>
      </c>
      <c r="C161" s="21">
        <v>0</v>
      </c>
      <c r="D161" s="22">
        <v>284.3934776306775</v>
      </c>
      <c r="E161" s="22">
        <v>0</v>
      </c>
      <c r="F161" s="22">
        <v>0</v>
      </c>
      <c r="G161" s="23">
        <v>0</v>
      </c>
      <c r="H161" s="21">
        <v>11.134545007709677</v>
      </c>
      <c r="I161" s="22">
        <v>111.53441772325806</v>
      </c>
      <c r="J161" s="22">
        <v>1.3007182410645166</v>
      </c>
      <c r="K161" s="22">
        <v>0</v>
      </c>
      <c r="L161" s="23">
        <v>62.28300297706451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6.9072233492258075</v>
      </c>
      <c r="S161" s="22">
        <v>64.21889541948386</v>
      </c>
      <c r="T161" s="22">
        <v>45.441412424225824</v>
      </c>
      <c r="U161" s="22">
        <v>0</v>
      </c>
      <c r="V161" s="23">
        <v>22.815943262935487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208.07039036503227</v>
      </c>
      <c r="AW161" s="22">
        <v>650.0069714463922</v>
      </c>
      <c r="AX161" s="22">
        <v>14.315902272419354</v>
      </c>
      <c r="AY161" s="22">
        <v>0</v>
      </c>
      <c r="AZ161" s="23">
        <v>1317.1155945982903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152.36969861612903</v>
      </c>
      <c r="BG161" s="22">
        <v>202.35815263835482</v>
      </c>
      <c r="BH161" s="22">
        <v>177.84885161706453</v>
      </c>
      <c r="BI161" s="22">
        <v>0</v>
      </c>
      <c r="BJ161" s="23">
        <v>333.53245198219355</v>
      </c>
      <c r="BK161" s="24">
        <f>SUM(C161:BJ161)</f>
        <v>3665.6476495715215</v>
      </c>
    </row>
    <row r="162" spans="1:63" s="25" customFormat="1" ht="15">
      <c r="A162" s="20"/>
      <c r="B162" s="7" t="s">
        <v>230</v>
      </c>
      <c r="C162" s="21">
        <v>0</v>
      </c>
      <c r="D162" s="22">
        <v>304.9861120906129</v>
      </c>
      <c r="E162" s="22">
        <v>0</v>
      </c>
      <c r="F162" s="22">
        <v>0</v>
      </c>
      <c r="G162" s="23">
        <v>0</v>
      </c>
      <c r="H162" s="21">
        <v>12.244881619903227</v>
      </c>
      <c r="I162" s="22">
        <v>4019.9843468456775</v>
      </c>
      <c r="J162" s="22">
        <v>35.578924108225806</v>
      </c>
      <c r="K162" s="22">
        <v>0</v>
      </c>
      <c r="L162" s="23">
        <v>350.328126283484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6.967578929225807</v>
      </c>
      <c r="S162" s="22">
        <v>56.31327337087096</v>
      </c>
      <c r="T162" s="22">
        <v>38.49264957212904</v>
      </c>
      <c r="U162" s="22">
        <v>0</v>
      </c>
      <c r="V162" s="23">
        <v>37.8228400396129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78.32232216583871</v>
      </c>
      <c r="AW162" s="22">
        <v>1339.3809668046329</v>
      </c>
      <c r="AX162" s="22">
        <v>23.058578202548386</v>
      </c>
      <c r="AY162" s="22">
        <v>0</v>
      </c>
      <c r="AZ162" s="23">
        <v>800.8333114567741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37.311441408516124</v>
      </c>
      <c r="BG162" s="22">
        <v>92.18269449322577</v>
      </c>
      <c r="BH162" s="22">
        <v>97.02753821832258</v>
      </c>
      <c r="BI162" s="22">
        <v>0</v>
      </c>
      <c r="BJ162" s="23">
        <v>156.4221685961613</v>
      </c>
      <c r="BK162" s="24">
        <f>SUM(C162:BJ162)</f>
        <v>7487.257754205762</v>
      </c>
    </row>
    <row r="163" spans="1:63" s="30" customFormat="1" ht="15">
      <c r="A163" s="20"/>
      <c r="B163" s="8" t="s">
        <v>18</v>
      </c>
      <c r="C163" s="26">
        <f aca="true" t="shared" si="10" ref="C163:AH163">SUM(C145:C162)</f>
        <v>0</v>
      </c>
      <c r="D163" s="27">
        <f t="shared" si="10"/>
        <v>1152.5151141555484</v>
      </c>
      <c r="E163" s="27">
        <f t="shared" si="10"/>
        <v>0</v>
      </c>
      <c r="F163" s="27">
        <f t="shared" si="10"/>
        <v>0</v>
      </c>
      <c r="G163" s="28">
        <f t="shared" si="10"/>
        <v>0</v>
      </c>
      <c r="H163" s="26">
        <f t="shared" si="10"/>
        <v>239.28322992499994</v>
      </c>
      <c r="I163" s="27">
        <f t="shared" si="10"/>
        <v>17322.821357823614</v>
      </c>
      <c r="J163" s="27">
        <f t="shared" si="10"/>
        <v>381.23238144483867</v>
      </c>
      <c r="K163" s="27">
        <f t="shared" si="10"/>
        <v>0</v>
      </c>
      <c r="L163" s="28">
        <f t="shared" si="10"/>
        <v>2130.7650886658066</v>
      </c>
      <c r="M163" s="26">
        <f t="shared" si="10"/>
        <v>0</v>
      </c>
      <c r="N163" s="27">
        <f t="shared" si="10"/>
        <v>0</v>
      </c>
      <c r="O163" s="27">
        <f t="shared" si="10"/>
        <v>0</v>
      </c>
      <c r="P163" s="27">
        <f t="shared" si="10"/>
        <v>0</v>
      </c>
      <c r="Q163" s="28">
        <f t="shared" si="10"/>
        <v>0</v>
      </c>
      <c r="R163" s="26">
        <f t="shared" si="10"/>
        <v>123.77502655041937</v>
      </c>
      <c r="S163" s="27">
        <f t="shared" si="10"/>
        <v>784.337331012613</v>
      </c>
      <c r="T163" s="27">
        <f t="shared" si="10"/>
        <v>635.3304428640323</v>
      </c>
      <c r="U163" s="27">
        <f t="shared" si="10"/>
        <v>0</v>
      </c>
      <c r="V163" s="28">
        <f t="shared" si="10"/>
        <v>324.9010079259678</v>
      </c>
      <c r="W163" s="26">
        <f t="shared" si="10"/>
        <v>0</v>
      </c>
      <c r="X163" s="27">
        <f t="shared" si="10"/>
        <v>0</v>
      </c>
      <c r="Y163" s="27">
        <f t="shared" si="10"/>
        <v>0</v>
      </c>
      <c r="Z163" s="27">
        <f t="shared" si="10"/>
        <v>0</v>
      </c>
      <c r="AA163" s="28">
        <f t="shared" si="10"/>
        <v>0</v>
      </c>
      <c r="AB163" s="26">
        <f t="shared" si="10"/>
        <v>0</v>
      </c>
      <c r="AC163" s="27">
        <f t="shared" si="10"/>
        <v>0</v>
      </c>
      <c r="AD163" s="27">
        <f t="shared" si="10"/>
        <v>0</v>
      </c>
      <c r="AE163" s="27">
        <f t="shared" si="10"/>
        <v>0</v>
      </c>
      <c r="AF163" s="28">
        <f t="shared" si="10"/>
        <v>0</v>
      </c>
      <c r="AG163" s="26">
        <f t="shared" si="10"/>
        <v>0</v>
      </c>
      <c r="AH163" s="27">
        <f t="shared" si="10"/>
        <v>0</v>
      </c>
      <c r="AI163" s="27">
        <f aca="true" t="shared" si="11" ref="AI163:BK163">SUM(AI145:AI162)</f>
        <v>0</v>
      </c>
      <c r="AJ163" s="27">
        <f t="shared" si="11"/>
        <v>0</v>
      </c>
      <c r="AK163" s="28">
        <f t="shared" si="11"/>
        <v>0</v>
      </c>
      <c r="AL163" s="26">
        <f t="shared" si="11"/>
        <v>0</v>
      </c>
      <c r="AM163" s="27">
        <f t="shared" si="11"/>
        <v>0</v>
      </c>
      <c r="AN163" s="27">
        <f t="shared" si="11"/>
        <v>0</v>
      </c>
      <c r="AO163" s="27">
        <f t="shared" si="11"/>
        <v>0</v>
      </c>
      <c r="AP163" s="28">
        <f t="shared" si="11"/>
        <v>0</v>
      </c>
      <c r="AQ163" s="26">
        <f t="shared" si="11"/>
        <v>0</v>
      </c>
      <c r="AR163" s="27">
        <f t="shared" si="11"/>
        <v>0</v>
      </c>
      <c r="AS163" s="27">
        <f t="shared" si="11"/>
        <v>0</v>
      </c>
      <c r="AT163" s="27">
        <f t="shared" si="11"/>
        <v>0</v>
      </c>
      <c r="AU163" s="28">
        <f t="shared" si="11"/>
        <v>0</v>
      </c>
      <c r="AV163" s="26">
        <f t="shared" si="11"/>
        <v>1156.8047650254193</v>
      </c>
      <c r="AW163" s="27">
        <f t="shared" si="11"/>
        <v>5790.9502219897</v>
      </c>
      <c r="AX163" s="27">
        <f t="shared" si="11"/>
        <v>117.87711705974193</v>
      </c>
      <c r="AY163" s="27">
        <f t="shared" si="11"/>
        <v>0</v>
      </c>
      <c r="AZ163" s="28">
        <f t="shared" si="11"/>
        <v>5623.036071656645</v>
      </c>
      <c r="BA163" s="26">
        <f t="shared" si="11"/>
        <v>0</v>
      </c>
      <c r="BB163" s="27">
        <f t="shared" si="11"/>
        <v>0</v>
      </c>
      <c r="BC163" s="27">
        <f t="shared" si="11"/>
        <v>0</v>
      </c>
      <c r="BD163" s="27">
        <f t="shared" si="11"/>
        <v>0</v>
      </c>
      <c r="BE163" s="28">
        <f t="shared" si="11"/>
        <v>0</v>
      </c>
      <c r="BF163" s="26">
        <f t="shared" si="11"/>
        <v>734.8102852604192</v>
      </c>
      <c r="BG163" s="27">
        <f t="shared" si="11"/>
        <v>817.799652708258</v>
      </c>
      <c r="BH163" s="27">
        <f t="shared" si="11"/>
        <v>552.1716928976127</v>
      </c>
      <c r="BI163" s="27">
        <f t="shared" si="11"/>
        <v>0</v>
      </c>
      <c r="BJ163" s="28">
        <f t="shared" si="11"/>
        <v>1504.971031621871</v>
      </c>
      <c r="BK163" s="29">
        <f t="shared" si="11"/>
        <v>39393.381818587506</v>
      </c>
    </row>
    <row r="164" spans="1:63" s="30" customFormat="1" ht="15">
      <c r="A164" s="20"/>
      <c r="B164" s="8" t="s">
        <v>19</v>
      </c>
      <c r="C164" s="26">
        <f aca="true" t="shared" si="12" ref="C164:AH164">C163+C143+C140+C136+C15+C11</f>
        <v>0</v>
      </c>
      <c r="D164" s="27">
        <f t="shared" si="12"/>
        <v>1501.7843408006129</v>
      </c>
      <c r="E164" s="27">
        <f t="shared" si="12"/>
        <v>0</v>
      </c>
      <c r="F164" s="27">
        <f t="shared" si="12"/>
        <v>0</v>
      </c>
      <c r="G164" s="28">
        <f t="shared" si="12"/>
        <v>0</v>
      </c>
      <c r="H164" s="26">
        <f t="shared" si="12"/>
        <v>624.5210037994515</v>
      </c>
      <c r="I164" s="27">
        <f t="shared" si="12"/>
        <v>39728.23853657581</v>
      </c>
      <c r="J164" s="27">
        <f t="shared" si="12"/>
        <v>2532.7337154611614</v>
      </c>
      <c r="K164" s="27">
        <f t="shared" si="12"/>
        <v>0</v>
      </c>
      <c r="L164" s="28">
        <f t="shared" si="12"/>
        <v>4618.168098202291</v>
      </c>
      <c r="M164" s="26">
        <f t="shared" si="12"/>
        <v>0</v>
      </c>
      <c r="N164" s="27">
        <f t="shared" si="12"/>
        <v>0</v>
      </c>
      <c r="O164" s="27">
        <f t="shared" si="12"/>
        <v>0</v>
      </c>
      <c r="P164" s="27">
        <f t="shared" si="12"/>
        <v>0</v>
      </c>
      <c r="Q164" s="28">
        <f t="shared" si="12"/>
        <v>0</v>
      </c>
      <c r="R164" s="26">
        <f t="shared" si="12"/>
        <v>329.37086264754845</v>
      </c>
      <c r="S164" s="27">
        <f t="shared" si="12"/>
        <v>2011.9186076194837</v>
      </c>
      <c r="T164" s="27">
        <f t="shared" si="12"/>
        <v>1292.6565736926773</v>
      </c>
      <c r="U164" s="27">
        <f t="shared" si="12"/>
        <v>0</v>
      </c>
      <c r="V164" s="28">
        <f t="shared" si="12"/>
        <v>787.482787682871</v>
      </c>
      <c r="W164" s="26">
        <f t="shared" si="12"/>
        <v>0</v>
      </c>
      <c r="X164" s="27">
        <f t="shared" si="12"/>
        <v>0</v>
      </c>
      <c r="Y164" s="27">
        <f t="shared" si="12"/>
        <v>0</v>
      </c>
      <c r="Z164" s="27">
        <f t="shared" si="12"/>
        <v>0</v>
      </c>
      <c r="AA164" s="28">
        <f t="shared" si="12"/>
        <v>0</v>
      </c>
      <c r="AB164" s="26">
        <f t="shared" si="12"/>
        <v>0</v>
      </c>
      <c r="AC164" s="27">
        <f t="shared" si="12"/>
        <v>0</v>
      </c>
      <c r="AD164" s="27">
        <f t="shared" si="12"/>
        <v>0</v>
      </c>
      <c r="AE164" s="27">
        <f t="shared" si="12"/>
        <v>0</v>
      </c>
      <c r="AF164" s="28">
        <f t="shared" si="12"/>
        <v>0</v>
      </c>
      <c r="AG164" s="26">
        <f t="shared" si="12"/>
        <v>0</v>
      </c>
      <c r="AH164" s="27">
        <f t="shared" si="12"/>
        <v>0</v>
      </c>
      <c r="AI164" s="27">
        <f aca="true" t="shared" si="13" ref="AI164:BK164">AI163+AI143+AI140+AI136+AI15+AI11</f>
        <v>0</v>
      </c>
      <c r="AJ164" s="27">
        <f t="shared" si="13"/>
        <v>0</v>
      </c>
      <c r="AK164" s="28">
        <f t="shared" si="13"/>
        <v>0</v>
      </c>
      <c r="AL164" s="26">
        <f t="shared" si="13"/>
        <v>0</v>
      </c>
      <c r="AM164" s="27">
        <f t="shared" si="13"/>
        <v>0</v>
      </c>
      <c r="AN164" s="27">
        <f t="shared" si="13"/>
        <v>0</v>
      </c>
      <c r="AO164" s="27">
        <f t="shared" si="13"/>
        <v>0</v>
      </c>
      <c r="AP164" s="28">
        <f t="shared" si="13"/>
        <v>0</v>
      </c>
      <c r="AQ164" s="26">
        <f t="shared" si="13"/>
        <v>0</v>
      </c>
      <c r="AR164" s="27">
        <f t="shared" si="13"/>
        <v>0</v>
      </c>
      <c r="AS164" s="27">
        <f t="shared" si="13"/>
        <v>0</v>
      </c>
      <c r="AT164" s="27">
        <f t="shared" si="13"/>
        <v>0</v>
      </c>
      <c r="AU164" s="28">
        <f t="shared" si="13"/>
        <v>0</v>
      </c>
      <c r="AV164" s="26">
        <f t="shared" si="13"/>
        <v>1802.121602874</v>
      </c>
      <c r="AW164" s="27">
        <f t="shared" si="13"/>
        <v>13535.148401966157</v>
      </c>
      <c r="AX164" s="27">
        <f t="shared" si="13"/>
        <v>430.83407645919357</v>
      </c>
      <c r="AY164" s="27">
        <f t="shared" si="13"/>
        <v>0</v>
      </c>
      <c r="AZ164" s="28">
        <f t="shared" si="13"/>
        <v>9690.195874400419</v>
      </c>
      <c r="BA164" s="26">
        <f t="shared" si="13"/>
        <v>0</v>
      </c>
      <c r="BB164" s="27">
        <f t="shared" si="13"/>
        <v>5.705409419225806</v>
      </c>
      <c r="BC164" s="27">
        <f t="shared" si="13"/>
        <v>0</v>
      </c>
      <c r="BD164" s="27">
        <f t="shared" si="13"/>
        <v>0</v>
      </c>
      <c r="BE164" s="28">
        <f t="shared" si="13"/>
        <v>0</v>
      </c>
      <c r="BF164" s="26">
        <f t="shared" si="13"/>
        <v>1076.1323647265804</v>
      </c>
      <c r="BG164" s="27">
        <f t="shared" si="13"/>
        <v>1515.5082951684194</v>
      </c>
      <c r="BH164" s="27">
        <f t="shared" si="13"/>
        <v>729.5435361147418</v>
      </c>
      <c r="BI164" s="27">
        <f t="shared" si="13"/>
        <v>0</v>
      </c>
      <c r="BJ164" s="28">
        <f t="shared" si="13"/>
        <v>2271.8185579207743</v>
      </c>
      <c r="BK164" s="28">
        <f t="shared" si="13"/>
        <v>84483.88264553141</v>
      </c>
    </row>
    <row r="165" spans="3:63" ht="15" customHeight="1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</row>
    <row r="166" spans="1:63" s="25" customFormat="1" ht="15" customHeight="1">
      <c r="A166" s="20" t="s">
        <v>20</v>
      </c>
      <c r="B166" s="11" t="s">
        <v>21</v>
      </c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4"/>
      <c r="BK166" s="35"/>
    </row>
    <row r="167" spans="1:63" s="25" customFormat="1" ht="15">
      <c r="A167" s="20" t="s">
        <v>7</v>
      </c>
      <c r="B167" s="36" t="s">
        <v>48</v>
      </c>
      <c r="C167" s="21"/>
      <c r="D167" s="22"/>
      <c r="E167" s="22"/>
      <c r="F167" s="22"/>
      <c r="G167" s="23"/>
      <c r="H167" s="21"/>
      <c r="I167" s="22"/>
      <c r="J167" s="22"/>
      <c r="K167" s="22"/>
      <c r="L167" s="23"/>
      <c r="M167" s="21"/>
      <c r="N167" s="22"/>
      <c r="O167" s="22"/>
      <c r="P167" s="22"/>
      <c r="Q167" s="23"/>
      <c r="R167" s="21"/>
      <c r="S167" s="22"/>
      <c r="T167" s="22"/>
      <c r="U167" s="22"/>
      <c r="V167" s="23"/>
      <c r="W167" s="21"/>
      <c r="X167" s="22"/>
      <c r="Y167" s="22"/>
      <c r="Z167" s="22"/>
      <c r="AA167" s="23"/>
      <c r="AB167" s="21"/>
      <c r="AC167" s="22"/>
      <c r="AD167" s="22"/>
      <c r="AE167" s="22"/>
      <c r="AF167" s="23"/>
      <c r="AG167" s="21"/>
      <c r="AH167" s="22"/>
      <c r="AI167" s="22"/>
      <c r="AJ167" s="22"/>
      <c r="AK167" s="23"/>
      <c r="AL167" s="21"/>
      <c r="AM167" s="22"/>
      <c r="AN167" s="22"/>
      <c r="AO167" s="22"/>
      <c r="AP167" s="23"/>
      <c r="AQ167" s="21"/>
      <c r="AR167" s="22"/>
      <c r="AS167" s="22"/>
      <c r="AT167" s="22"/>
      <c r="AU167" s="23"/>
      <c r="AV167" s="21"/>
      <c r="AW167" s="22"/>
      <c r="AX167" s="22"/>
      <c r="AY167" s="22"/>
      <c r="AZ167" s="23"/>
      <c r="BA167" s="21"/>
      <c r="BB167" s="22"/>
      <c r="BC167" s="22"/>
      <c r="BD167" s="22"/>
      <c r="BE167" s="23"/>
      <c r="BF167" s="21"/>
      <c r="BG167" s="22"/>
      <c r="BH167" s="22"/>
      <c r="BI167" s="22"/>
      <c r="BJ167" s="23"/>
      <c r="BK167" s="24"/>
    </row>
    <row r="168" spans="1:63" s="25" customFormat="1" ht="15">
      <c r="A168" s="20"/>
      <c r="B168" s="7" t="s">
        <v>231</v>
      </c>
      <c r="C168" s="21">
        <v>0</v>
      </c>
      <c r="D168" s="22">
        <v>0.5229468047741938</v>
      </c>
      <c r="E168" s="22">
        <v>0</v>
      </c>
      <c r="F168" s="22">
        <v>0</v>
      </c>
      <c r="G168" s="23">
        <v>0</v>
      </c>
      <c r="H168" s="21">
        <v>348.34117285345155</v>
      </c>
      <c r="I168" s="22">
        <v>18.546422309967742</v>
      </c>
      <c r="J168" s="22">
        <v>0</v>
      </c>
      <c r="K168" s="22">
        <v>0</v>
      </c>
      <c r="L168" s="23">
        <v>38.85857485161289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219.21446229809678</v>
      </c>
      <c r="S168" s="22">
        <v>6.582634962193549</v>
      </c>
      <c r="T168" s="22">
        <v>0</v>
      </c>
      <c r="U168" s="22">
        <v>0</v>
      </c>
      <c r="V168" s="23">
        <v>14.12800070274194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3392.4491867631623</v>
      </c>
      <c r="AW168" s="22">
        <v>239.84487802493888</v>
      </c>
      <c r="AX168" s="22">
        <v>0.0002056804516129032</v>
      </c>
      <c r="AY168" s="22">
        <v>0</v>
      </c>
      <c r="AZ168" s="23">
        <v>732.5536689254517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2602.864969247871</v>
      </c>
      <c r="BG168" s="22">
        <v>127.91784901593552</v>
      </c>
      <c r="BH168" s="22">
        <v>0</v>
      </c>
      <c r="BI168" s="22">
        <v>0</v>
      </c>
      <c r="BJ168" s="23">
        <v>264.8080792333548</v>
      </c>
      <c r="BK168" s="24">
        <f>SUM(C168:BJ168)</f>
        <v>8006.6330516740045</v>
      </c>
    </row>
    <row r="169" spans="1:63" s="30" customFormat="1" ht="15">
      <c r="A169" s="20"/>
      <c r="B169" s="8" t="s">
        <v>9</v>
      </c>
      <c r="C169" s="26">
        <f aca="true" t="shared" si="14" ref="C169:AH169">SUM(C168:C168)</f>
        <v>0</v>
      </c>
      <c r="D169" s="27">
        <f t="shared" si="14"/>
        <v>0.5229468047741938</v>
      </c>
      <c r="E169" s="27">
        <f t="shared" si="14"/>
        <v>0</v>
      </c>
      <c r="F169" s="27">
        <f t="shared" si="14"/>
        <v>0</v>
      </c>
      <c r="G169" s="28">
        <f t="shared" si="14"/>
        <v>0</v>
      </c>
      <c r="H169" s="26">
        <f t="shared" si="14"/>
        <v>348.34117285345155</v>
      </c>
      <c r="I169" s="27">
        <f t="shared" si="14"/>
        <v>18.546422309967742</v>
      </c>
      <c r="J169" s="27">
        <f t="shared" si="14"/>
        <v>0</v>
      </c>
      <c r="K169" s="27">
        <f t="shared" si="14"/>
        <v>0</v>
      </c>
      <c r="L169" s="28">
        <f t="shared" si="14"/>
        <v>38.85857485161289</v>
      </c>
      <c r="M169" s="26">
        <f t="shared" si="14"/>
        <v>0</v>
      </c>
      <c r="N169" s="27">
        <f t="shared" si="14"/>
        <v>0</v>
      </c>
      <c r="O169" s="27">
        <f t="shared" si="14"/>
        <v>0</v>
      </c>
      <c r="P169" s="27">
        <f t="shared" si="14"/>
        <v>0</v>
      </c>
      <c r="Q169" s="28">
        <f t="shared" si="14"/>
        <v>0</v>
      </c>
      <c r="R169" s="26">
        <f t="shared" si="14"/>
        <v>219.21446229809678</v>
      </c>
      <c r="S169" s="27">
        <f t="shared" si="14"/>
        <v>6.582634962193549</v>
      </c>
      <c r="T169" s="27">
        <f t="shared" si="14"/>
        <v>0</v>
      </c>
      <c r="U169" s="27">
        <f t="shared" si="14"/>
        <v>0</v>
      </c>
      <c r="V169" s="28">
        <f t="shared" si="14"/>
        <v>14.12800070274194</v>
      </c>
      <c r="W169" s="26">
        <f t="shared" si="14"/>
        <v>0</v>
      </c>
      <c r="X169" s="27">
        <f t="shared" si="14"/>
        <v>0</v>
      </c>
      <c r="Y169" s="27">
        <f t="shared" si="14"/>
        <v>0</v>
      </c>
      <c r="Z169" s="27">
        <f t="shared" si="14"/>
        <v>0</v>
      </c>
      <c r="AA169" s="28">
        <f t="shared" si="14"/>
        <v>0</v>
      </c>
      <c r="AB169" s="26">
        <f t="shared" si="14"/>
        <v>0</v>
      </c>
      <c r="AC169" s="27">
        <f t="shared" si="14"/>
        <v>0</v>
      </c>
      <c r="AD169" s="27">
        <f t="shared" si="14"/>
        <v>0</v>
      </c>
      <c r="AE169" s="27">
        <f t="shared" si="14"/>
        <v>0</v>
      </c>
      <c r="AF169" s="28">
        <f t="shared" si="14"/>
        <v>0</v>
      </c>
      <c r="AG169" s="26">
        <f t="shared" si="14"/>
        <v>0</v>
      </c>
      <c r="AH169" s="27">
        <f t="shared" si="14"/>
        <v>0</v>
      </c>
      <c r="AI169" s="27">
        <f aca="true" t="shared" si="15" ref="AI169:BK169">SUM(AI168:AI168)</f>
        <v>0</v>
      </c>
      <c r="AJ169" s="27">
        <f t="shared" si="15"/>
        <v>0</v>
      </c>
      <c r="AK169" s="28">
        <f t="shared" si="15"/>
        <v>0</v>
      </c>
      <c r="AL169" s="26">
        <f t="shared" si="15"/>
        <v>0</v>
      </c>
      <c r="AM169" s="27">
        <f t="shared" si="15"/>
        <v>0</v>
      </c>
      <c r="AN169" s="27">
        <f t="shared" si="15"/>
        <v>0</v>
      </c>
      <c r="AO169" s="27">
        <f t="shared" si="15"/>
        <v>0</v>
      </c>
      <c r="AP169" s="28">
        <f t="shared" si="15"/>
        <v>0</v>
      </c>
      <c r="AQ169" s="26">
        <f t="shared" si="15"/>
        <v>0</v>
      </c>
      <c r="AR169" s="27">
        <f t="shared" si="15"/>
        <v>0</v>
      </c>
      <c r="AS169" s="27">
        <f t="shared" si="15"/>
        <v>0</v>
      </c>
      <c r="AT169" s="27">
        <f t="shared" si="15"/>
        <v>0</v>
      </c>
      <c r="AU169" s="28">
        <f t="shared" si="15"/>
        <v>0</v>
      </c>
      <c r="AV169" s="26">
        <f t="shared" si="15"/>
        <v>3392.4491867631623</v>
      </c>
      <c r="AW169" s="27">
        <f t="shared" si="15"/>
        <v>239.84487802493888</v>
      </c>
      <c r="AX169" s="27">
        <f t="shared" si="15"/>
        <v>0.0002056804516129032</v>
      </c>
      <c r="AY169" s="27">
        <f t="shared" si="15"/>
        <v>0</v>
      </c>
      <c r="AZ169" s="28">
        <f t="shared" si="15"/>
        <v>732.5536689254517</v>
      </c>
      <c r="BA169" s="26">
        <f t="shared" si="15"/>
        <v>0</v>
      </c>
      <c r="BB169" s="27">
        <f t="shared" si="15"/>
        <v>0</v>
      </c>
      <c r="BC169" s="27">
        <f t="shared" si="15"/>
        <v>0</v>
      </c>
      <c r="BD169" s="27">
        <f t="shared" si="15"/>
        <v>0</v>
      </c>
      <c r="BE169" s="28">
        <f t="shared" si="15"/>
        <v>0</v>
      </c>
      <c r="BF169" s="26">
        <f t="shared" si="15"/>
        <v>2602.864969247871</v>
      </c>
      <c r="BG169" s="27">
        <f t="shared" si="15"/>
        <v>127.91784901593552</v>
      </c>
      <c r="BH169" s="27">
        <f t="shared" si="15"/>
        <v>0</v>
      </c>
      <c r="BI169" s="27">
        <f t="shared" si="15"/>
        <v>0</v>
      </c>
      <c r="BJ169" s="28">
        <f t="shared" si="15"/>
        <v>264.8080792333548</v>
      </c>
      <c r="BK169" s="29">
        <f t="shared" si="15"/>
        <v>8006.6330516740045</v>
      </c>
    </row>
    <row r="170" spans="3:63" ht="15" customHeight="1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</row>
    <row r="171" spans="1:63" s="25" customFormat="1" ht="15">
      <c r="A171" s="20" t="s">
        <v>10</v>
      </c>
      <c r="B171" s="12" t="s">
        <v>22</v>
      </c>
      <c r="C171" s="21"/>
      <c r="D171" s="22"/>
      <c r="E171" s="22"/>
      <c r="F171" s="22"/>
      <c r="G171" s="23"/>
      <c r="H171" s="21"/>
      <c r="I171" s="22"/>
      <c r="J171" s="22"/>
      <c r="K171" s="22"/>
      <c r="L171" s="23"/>
      <c r="M171" s="21"/>
      <c r="N171" s="22"/>
      <c r="O171" s="22"/>
      <c r="P171" s="22"/>
      <c r="Q171" s="23"/>
      <c r="R171" s="21"/>
      <c r="S171" s="22"/>
      <c r="T171" s="22"/>
      <c r="U171" s="22"/>
      <c r="V171" s="23"/>
      <c r="W171" s="21"/>
      <c r="X171" s="22"/>
      <c r="Y171" s="22"/>
      <c r="Z171" s="22"/>
      <c r="AA171" s="23"/>
      <c r="AB171" s="21"/>
      <c r="AC171" s="22"/>
      <c r="AD171" s="22"/>
      <c r="AE171" s="22"/>
      <c r="AF171" s="23"/>
      <c r="AG171" s="21"/>
      <c r="AH171" s="22"/>
      <c r="AI171" s="22"/>
      <c r="AJ171" s="22"/>
      <c r="AK171" s="23"/>
      <c r="AL171" s="21"/>
      <c r="AM171" s="22"/>
      <c r="AN171" s="22"/>
      <c r="AO171" s="22"/>
      <c r="AP171" s="23"/>
      <c r="AQ171" s="21"/>
      <c r="AR171" s="22"/>
      <c r="AS171" s="22"/>
      <c r="AT171" s="22"/>
      <c r="AU171" s="23"/>
      <c r="AV171" s="21"/>
      <c r="AW171" s="22"/>
      <c r="AX171" s="22"/>
      <c r="AY171" s="22"/>
      <c r="AZ171" s="23"/>
      <c r="BA171" s="21"/>
      <c r="BB171" s="22"/>
      <c r="BC171" s="22"/>
      <c r="BD171" s="22"/>
      <c r="BE171" s="23"/>
      <c r="BF171" s="21"/>
      <c r="BG171" s="22"/>
      <c r="BH171" s="22"/>
      <c r="BI171" s="22"/>
      <c r="BJ171" s="23"/>
      <c r="BK171" s="24"/>
    </row>
    <row r="172" spans="1:63" s="25" customFormat="1" ht="15">
      <c r="A172" s="20"/>
      <c r="B172" s="7" t="s">
        <v>232</v>
      </c>
      <c r="C172" s="21">
        <v>0</v>
      </c>
      <c r="D172" s="22">
        <v>0.015105</v>
      </c>
      <c r="E172" s="22">
        <v>0</v>
      </c>
      <c r="F172" s="22">
        <v>0</v>
      </c>
      <c r="G172" s="23">
        <v>0</v>
      </c>
      <c r="H172" s="21">
        <v>0.14537980400000003</v>
      </c>
      <c r="I172" s="22">
        <v>0.08428206499999996</v>
      </c>
      <c r="J172" s="22">
        <v>0</v>
      </c>
      <c r="K172" s="22">
        <v>0</v>
      </c>
      <c r="L172" s="23">
        <v>0.693202211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0.07340078641935485</v>
      </c>
      <c r="S172" s="22">
        <v>0.197162921</v>
      </c>
      <c r="T172" s="22">
        <v>0</v>
      </c>
      <c r="U172" s="22">
        <v>0</v>
      </c>
      <c r="V172" s="23">
        <v>0.23407202800000007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2.8669079995161293</v>
      </c>
      <c r="AW172" s="22">
        <v>2.660432778900492</v>
      </c>
      <c r="AX172" s="22">
        <v>5.5983000000000016E-05</v>
      </c>
      <c r="AY172" s="22">
        <v>0</v>
      </c>
      <c r="AZ172" s="23">
        <v>12.952857788387103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1.577111688548387</v>
      </c>
      <c r="BG172" s="22">
        <v>1.3192787970000002</v>
      </c>
      <c r="BH172" s="22">
        <v>0</v>
      </c>
      <c r="BI172" s="22">
        <v>0</v>
      </c>
      <c r="BJ172" s="23">
        <v>2.993639059548387</v>
      </c>
      <c r="BK172" s="24">
        <f>SUM(C172:BJ172)</f>
        <v>25.812888910319852</v>
      </c>
    </row>
    <row r="173" spans="1:63" s="25" customFormat="1" ht="15">
      <c r="A173" s="20"/>
      <c r="B173" s="7" t="s">
        <v>233</v>
      </c>
      <c r="C173" s="21">
        <v>0</v>
      </c>
      <c r="D173" s="22">
        <v>0.7510589988064513</v>
      </c>
      <c r="E173" s="22">
        <v>0</v>
      </c>
      <c r="F173" s="22">
        <v>0</v>
      </c>
      <c r="G173" s="23">
        <v>0</v>
      </c>
      <c r="H173" s="21">
        <v>43.94184127874195</v>
      </c>
      <c r="I173" s="22">
        <v>2506.2584926796135</v>
      </c>
      <c r="J173" s="22">
        <v>9.050295615225808</v>
      </c>
      <c r="K173" s="22">
        <v>0</v>
      </c>
      <c r="L173" s="23">
        <v>983.656800413032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13.620748516451613</v>
      </c>
      <c r="S173" s="22">
        <v>46.53733959770968</v>
      </c>
      <c r="T173" s="22">
        <v>0.06332532116129035</v>
      </c>
      <c r="U173" s="22">
        <v>0</v>
      </c>
      <c r="V173" s="23">
        <v>170.08321819896776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254.1767582489355</v>
      </c>
      <c r="AW173" s="22">
        <v>1328.953577050941</v>
      </c>
      <c r="AX173" s="22">
        <v>1.9594079499354837</v>
      </c>
      <c r="AY173" s="22">
        <v>0</v>
      </c>
      <c r="AZ173" s="23">
        <v>2948.1602322350973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117.10495133090319</v>
      </c>
      <c r="BG173" s="22">
        <v>258.78964015996775</v>
      </c>
      <c r="BH173" s="22">
        <v>0.022821451322580646</v>
      </c>
      <c r="BI173" s="22">
        <v>0</v>
      </c>
      <c r="BJ173" s="23">
        <v>285.8395872979354</v>
      </c>
      <c r="BK173" s="24">
        <f aca="true" t="shared" si="16" ref="BK173:BK197">SUM(C173:BJ173)</f>
        <v>8968.97009634475</v>
      </c>
    </row>
    <row r="174" spans="1:63" s="25" customFormat="1" ht="15">
      <c r="A174" s="20"/>
      <c r="B174" s="7" t="s">
        <v>234</v>
      </c>
      <c r="C174" s="21">
        <v>0</v>
      </c>
      <c r="D174" s="22">
        <v>13.76169766</v>
      </c>
      <c r="E174" s="22">
        <v>0</v>
      </c>
      <c r="F174" s="22">
        <v>0</v>
      </c>
      <c r="G174" s="23">
        <v>0</v>
      </c>
      <c r="H174" s="21">
        <v>107.63295370719356</v>
      </c>
      <c r="I174" s="22">
        <v>29.201095275612914</v>
      </c>
      <c r="J174" s="22">
        <v>0.005305804193548387</v>
      </c>
      <c r="K174" s="22">
        <v>0</v>
      </c>
      <c r="L174" s="23">
        <v>106.9473939659355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45.499901472967736</v>
      </c>
      <c r="S174" s="22">
        <v>2.795726913645162</v>
      </c>
      <c r="T174" s="22">
        <v>0</v>
      </c>
      <c r="U174" s="22">
        <v>0</v>
      </c>
      <c r="V174" s="23">
        <v>19.409793096290322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744.2105441800968</v>
      </c>
      <c r="AW174" s="22">
        <v>118.94766017609345</v>
      </c>
      <c r="AX174" s="22">
        <v>0.0094932355483871</v>
      </c>
      <c r="AY174" s="22">
        <v>0</v>
      </c>
      <c r="AZ174" s="23">
        <v>561.5153908558709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329.8647960913226</v>
      </c>
      <c r="BG174" s="22">
        <v>20.11913376125806</v>
      </c>
      <c r="BH174" s="22">
        <v>0.207434139</v>
      </c>
      <c r="BI174" s="22">
        <v>0</v>
      </c>
      <c r="BJ174" s="23">
        <v>81.25333963790324</v>
      </c>
      <c r="BK174" s="24">
        <f>SUM(C174:BJ174)</f>
        <v>2181.381659972932</v>
      </c>
    </row>
    <row r="175" spans="1:63" s="25" customFormat="1" ht="15">
      <c r="A175" s="20"/>
      <c r="B175" s="7" t="s">
        <v>235</v>
      </c>
      <c r="C175" s="21">
        <v>0</v>
      </c>
      <c r="D175" s="22">
        <v>0</v>
      </c>
      <c r="E175" s="22">
        <v>0</v>
      </c>
      <c r="F175" s="22">
        <v>0</v>
      </c>
      <c r="G175" s="23">
        <v>0</v>
      </c>
      <c r="H175" s="21">
        <v>1.2168895670645161</v>
      </c>
      <c r="I175" s="22">
        <v>0.07374509748387098</v>
      </c>
      <c r="J175" s="22">
        <v>0</v>
      </c>
      <c r="K175" s="22">
        <v>0</v>
      </c>
      <c r="L175" s="23">
        <v>2.1366513955806448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1.0883603568387092</v>
      </c>
      <c r="S175" s="22">
        <v>0.47480142374193546</v>
      </c>
      <c r="T175" s="22">
        <v>0</v>
      </c>
      <c r="U175" s="22">
        <v>0</v>
      </c>
      <c r="V175" s="23">
        <v>0.7275758558709677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18.788303301193547</v>
      </c>
      <c r="AW175" s="22">
        <v>8.139999869936064</v>
      </c>
      <c r="AX175" s="22">
        <v>0</v>
      </c>
      <c r="AY175" s="22">
        <v>0</v>
      </c>
      <c r="AZ175" s="23">
        <v>44.10815674758065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18.68830115896774</v>
      </c>
      <c r="BG175" s="22">
        <v>5.687089098709679</v>
      </c>
      <c r="BH175" s="22">
        <v>0</v>
      </c>
      <c r="BI175" s="22">
        <v>0</v>
      </c>
      <c r="BJ175" s="23">
        <v>21.69524914490323</v>
      </c>
      <c r="BK175" s="24">
        <f>SUM(C175:BJ175)</f>
        <v>122.82512301787156</v>
      </c>
    </row>
    <row r="176" spans="1:63" s="25" customFormat="1" ht="15">
      <c r="A176" s="20"/>
      <c r="B176" s="7" t="s">
        <v>236</v>
      </c>
      <c r="C176" s="21">
        <v>0</v>
      </c>
      <c r="D176" s="22">
        <v>0</v>
      </c>
      <c r="E176" s="22">
        <v>0</v>
      </c>
      <c r="F176" s="22">
        <v>0</v>
      </c>
      <c r="G176" s="23">
        <v>0</v>
      </c>
      <c r="H176" s="21">
        <v>0.2778531630645162</v>
      </c>
      <c r="I176" s="22">
        <v>0.09247224</v>
      </c>
      <c r="J176" s="22">
        <v>0</v>
      </c>
      <c r="K176" s="22">
        <v>0</v>
      </c>
      <c r="L176" s="23">
        <v>2.761695615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0.09376911383870967</v>
      </c>
      <c r="S176" s="22">
        <v>0.0060837</v>
      </c>
      <c r="T176" s="22">
        <v>0</v>
      </c>
      <c r="U176" s="22">
        <v>0</v>
      </c>
      <c r="V176" s="23">
        <v>0.01277577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26.802804701322582</v>
      </c>
      <c r="AW176" s="22">
        <v>21.934349826234868</v>
      </c>
      <c r="AX176" s="22">
        <v>0</v>
      </c>
      <c r="AY176" s="22">
        <v>0.2255580709677419</v>
      </c>
      <c r="AZ176" s="23">
        <v>162.8324443751936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10.516243307161291</v>
      </c>
      <c r="BG176" s="22">
        <v>4.32365143351613</v>
      </c>
      <c r="BH176" s="22">
        <v>0</v>
      </c>
      <c r="BI176" s="22">
        <v>0</v>
      </c>
      <c r="BJ176" s="23">
        <v>25.214451916258064</v>
      </c>
      <c r="BK176" s="24">
        <f t="shared" si="16"/>
        <v>255.09415323255752</v>
      </c>
    </row>
    <row r="177" spans="1:63" s="25" customFormat="1" ht="15">
      <c r="A177" s="20"/>
      <c r="B177" s="7" t="s">
        <v>237</v>
      </c>
      <c r="C177" s="21">
        <v>0</v>
      </c>
      <c r="D177" s="22">
        <v>5.598525806451613</v>
      </c>
      <c r="E177" s="22">
        <v>0</v>
      </c>
      <c r="F177" s="22">
        <v>0</v>
      </c>
      <c r="G177" s="23">
        <v>0</v>
      </c>
      <c r="H177" s="21">
        <v>1.5160433738387096</v>
      </c>
      <c r="I177" s="22">
        <v>0.5049214254193549</v>
      </c>
      <c r="J177" s="22">
        <v>0</v>
      </c>
      <c r="K177" s="22">
        <v>0</v>
      </c>
      <c r="L177" s="23">
        <v>2.3368106092580643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1.1396443904193547</v>
      </c>
      <c r="S177" s="22">
        <v>0.16207888493548386</v>
      </c>
      <c r="T177" s="22">
        <v>0</v>
      </c>
      <c r="U177" s="22">
        <v>0</v>
      </c>
      <c r="V177" s="23">
        <v>0.8773678647741934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17.829691416387092</v>
      </c>
      <c r="AW177" s="22">
        <v>6.496893809577817</v>
      </c>
      <c r="AX177" s="22">
        <v>0</v>
      </c>
      <c r="AY177" s="22">
        <v>0</v>
      </c>
      <c r="AZ177" s="23">
        <v>38.61933933858066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16.74777053593548</v>
      </c>
      <c r="BG177" s="22">
        <v>1.7805881569032254</v>
      </c>
      <c r="BH177" s="22">
        <v>0</v>
      </c>
      <c r="BI177" s="22">
        <v>0</v>
      </c>
      <c r="BJ177" s="23">
        <v>11.544861619193549</v>
      </c>
      <c r="BK177" s="24">
        <f t="shared" si="16"/>
        <v>105.1545372316746</v>
      </c>
    </row>
    <row r="178" spans="1:63" s="25" customFormat="1" ht="15">
      <c r="A178" s="20"/>
      <c r="B178" s="7" t="s">
        <v>238</v>
      </c>
      <c r="C178" s="21">
        <v>0</v>
      </c>
      <c r="D178" s="22">
        <v>5.848048387096774</v>
      </c>
      <c r="E178" s="22">
        <v>0</v>
      </c>
      <c r="F178" s="22">
        <v>0</v>
      </c>
      <c r="G178" s="23">
        <v>0</v>
      </c>
      <c r="H178" s="21">
        <v>0.9515672075161291</v>
      </c>
      <c r="I178" s="22">
        <v>0.22579314822580643</v>
      </c>
      <c r="J178" s="22">
        <v>0</v>
      </c>
      <c r="K178" s="22">
        <v>0</v>
      </c>
      <c r="L178" s="23">
        <v>1.42033806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0.603427109451613</v>
      </c>
      <c r="S178" s="22">
        <v>0.0035088290322580645</v>
      </c>
      <c r="T178" s="22">
        <v>0</v>
      </c>
      <c r="U178" s="22">
        <v>0</v>
      </c>
      <c r="V178" s="23">
        <v>0.4328394274838709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7.156581216129032</v>
      </c>
      <c r="AW178" s="22">
        <v>2.162912283484527</v>
      </c>
      <c r="AX178" s="22">
        <v>0</v>
      </c>
      <c r="AY178" s="22">
        <v>0</v>
      </c>
      <c r="AZ178" s="23">
        <v>15.272486251129033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7.28714420248387</v>
      </c>
      <c r="BG178" s="22">
        <v>0.5748560774516129</v>
      </c>
      <c r="BH178" s="22">
        <v>0</v>
      </c>
      <c r="BI178" s="22">
        <v>0</v>
      </c>
      <c r="BJ178" s="23">
        <v>6.216547388774195</v>
      </c>
      <c r="BK178" s="24">
        <f>SUM(C178:BJ178)</f>
        <v>48.156049588258725</v>
      </c>
    </row>
    <row r="179" spans="1:63" s="25" customFormat="1" ht="15">
      <c r="A179" s="20"/>
      <c r="B179" s="7" t="s">
        <v>261</v>
      </c>
      <c r="C179" s="21">
        <v>0</v>
      </c>
      <c r="D179" s="22">
        <v>2.547480967741935</v>
      </c>
      <c r="E179" s="22">
        <v>0</v>
      </c>
      <c r="F179" s="22">
        <v>0</v>
      </c>
      <c r="G179" s="23">
        <v>0</v>
      </c>
      <c r="H179" s="21">
        <v>3.1789334307419352</v>
      </c>
      <c r="I179" s="22">
        <v>0.5023865657741936</v>
      </c>
      <c r="J179" s="22">
        <v>0</v>
      </c>
      <c r="K179" s="22">
        <v>0</v>
      </c>
      <c r="L179" s="23">
        <v>4.236060965870968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2.080279582419355</v>
      </c>
      <c r="S179" s="22">
        <v>0.2548085246774193</v>
      </c>
      <c r="T179" s="22">
        <v>0</v>
      </c>
      <c r="U179" s="22">
        <v>0</v>
      </c>
      <c r="V179" s="23">
        <v>2.3505074289677412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62.501878199548365</v>
      </c>
      <c r="AW179" s="22">
        <v>13.520032227742362</v>
      </c>
      <c r="AX179" s="22">
        <v>0</v>
      </c>
      <c r="AY179" s="22">
        <v>0</v>
      </c>
      <c r="AZ179" s="23">
        <v>226.9126840129032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60.768004345645146</v>
      </c>
      <c r="BG179" s="22">
        <v>7.564755649129032</v>
      </c>
      <c r="BH179" s="22">
        <v>1.6675897265483866</v>
      </c>
      <c r="BI179" s="22">
        <v>0</v>
      </c>
      <c r="BJ179" s="23">
        <v>118.44917512541933</v>
      </c>
      <c r="BK179" s="24">
        <f t="shared" si="16"/>
        <v>506.5345767531294</v>
      </c>
    </row>
    <row r="180" spans="1:63" s="25" customFormat="1" ht="15">
      <c r="A180" s="20"/>
      <c r="B180" s="7" t="s">
        <v>239</v>
      </c>
      <c r="C180" s="21">
        <v>0</v>
      </c>
      <c r="D180" s="22">
        <v>36.668610736612905</v>
      </c>
      <c r="E180" s="22">
        <v>0</v>
      </c>
      <c r="F180" s="22">
        <v>0</v>
      </c>
      <c r="G180" s="23">
        <v>0</v>
      </c>
      <c r="H180" s="21">
        <v>227.43567620380645</v>
      </c>
      <c r="I180" s="22">
        <v>783.8313982476775</v>
      </c>
      <c r="J180" s="22">
        <v>14.196744463387098</v>
      </c>
      <c r="K180" s="22">
        <v>0</v>
      </c>
      <c r="L180" s="23">
        <v>327.5488998387743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118.16664326103226</v>
      </c>
      <c r="S180" s="22">
        <v>67.68205224316132</v>
      </c>
      <c r="T180" s="22">
        <v>3.9891386756129026</v>
      </c>
      <c r="U180" s="22">
        <v>0</v>
      </c>
      <c r="V180" s="23">
        <v>84.99131805064519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2023.1807093957095</v>
      </c>
      <c r="AW180" s="22">
        <v>556.9730174173901</v>
      </c>
      <c r="AX180" s="22">
        <v>0.9590975095806452</v>
      </c>
      <c r="AY180" s="22">
        <v>0.0013608509032258065</v>
      </c>
      <c r="AZ180" s="23">
        <v>3306.5013043217073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1323.7567454546775</v>
      </c>
      <c r="BG180" s="22">
        <v>141.21691736774193</v>
      </c>
      <c r="BH180" s="22">
        <v>0.22939579758064513</v>
      </c>
      <c r="BI180" s="22">
        <v>0</v>
      </c>
      <c r="BJ180" s="23">
        <v>824.4764679300323</v>
      </c>
      <c r="BK180" s="24">
        <f t="shared" si="16"/>
        <v>9841.80549776603</v>
      </c>
    </row>
    <row r="181" spans="1:63" s="25" customFormat="1" ht="15">
      <c r="A181" s="20"/>
      <c r="B181" s="7" t="s">
        <v>240</v>
      </c>
      <c r="C181" s="21">
        <v>0</v>
      </c>
      <c r="D181" s="22">
        <v>0.5359672924193549</v>
      </c>
      <c r="E181" s="22">
        <v>0</v>
      </c>
      <c r="F181" s="22">
        <v>0</v>
      </c>
      <c r="G181" s="23">
        <v>0</v>
      </c>
      <c r="H181" s="21">
        <v>199.29588043222574</v>
      </c>
      <c r="I181" s="22">
        <v>139.98427637145156</v>
      </c>
      <c r="J181" s="22">
        <v>3.85586570516129</v>
      </c>
      <c r="K181" s="22">
        <v>244.04100186358065</v>
      </c>
      <c r="L181" s="23">
        <v>579.936845488161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97.57464216954845</v>
      </c>
      <c r="S181" s="22">
        <v>23.508733152161287</v>
      </c>
      <c r="T181" s="22">
        <v>0</v>
      </c>
      <c r="U181" s="22">
        <v>0</v>
      </c>
      <c r="V181" s="23">
        <v>41.410548289387094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2907.308365502901</v>
      </c>
      <c r="AW181" s="22">
        <v>303.76378878841564</v>
      </c>
      <c r="AX181" s="22">
        <v>0.31176772064516134</v>
      </c>
      <c r="AY181" s="22">
        <v>0.02158243519354838</v>
      </c>
      <c r="AZ181" s="23">
        <v>1409.6263760058387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1595.7295621731935</v>
      </c>
      <c r="BG181" s="22">
        <v>85.47242679496773</v>
      </c>
      <c r="BH181" s="22">
        <v>0.042896273322580655</v>
      </c>
      <c r="BI181" s="22">
        <v>0</v>
      </c>
      <c r="BJ181" s="23">
        <v>314.6229636875161</v>
      </c>
      <c r="BK181" s="24">
        <f t="shared" si="16"/>
        <v>7947.04349014609</v>
      </c>
    </row>
    <row r="182" spans="1:63" s="25" customFormat="1" ht="15">
      <c r="A182" s="20"/>
      <c r="B182" s="7" t="s">
        <v>241</v>
      </c>
      <c r="C182" s="21">
        <v>0</v>
      </c>
      <c r="D182" s="22">
        <v>0.5073009677419356</v>
      </c>
      <c r="E182" s="22">
        <v>0</v>
      </c>
      <c r="F182" s="22">
        <v>0</v>
      </c>
      <c r="G182" s="23">
        <v>0</v>
      </c>
      <c r="H182" s="21">
        <v>3.7880129029354834</v>
      </c>
      <c r="I182" s="22">
        <v>1.8181854087741933</v>
      </c>
      <c r="J182" s="22">
        <v>0</v>
      </c>
      <c r="K182" s="22">
        <v>0</v>
      </c>
      <c r="L182" s="23">
        <v>14.719012973548386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2.051576236096775</v>
      </c>
      <c r="S182" s="22">
        <v>1.791279508451613</v>
      </c>
      <c r="T182" s="22">
        <v>0</v>
      </c>
      <c r="U182" s="22">
        <v>0</v>
      </c>
      <c r="V182" s="23">
        <v>4.364720533741936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72.68705523138712</v>
      </c>
      <c r="AW182" s="22">
        <v>42.35235078953027</v>
      </c>
      <c r="AX182" s="22">
        <v>0.00434958248387097</v>
      </c>
      <c r="AY182" s="22">
        <v>0</v>
      </c>
      <c r="AZ182" s="23">
        <v>260.2895635111936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40.538351208967754</v>
      </c>
      <c r="BG182" s="22">
        <v>21.37865412625807</v>
      </c>
      <c r="BH182" s="22">
        <v>0</v>
      </c>
      <c r="BI182" s="22">
        <v>0</v>
      </c>
      <c r="BJ182" s="23">
        <v>58.52755833225807</v>
      </c>
      <c r="BK182" s="24">
        <f t="shared" si="16"/>
        <v>524.8179713133691</v>
      </c>
    </row>
    <row r="183" spans="1:63" s="25" customFormat="1" ht="15">
      <c r="A183" s="20"/>
      <c r="B183" s="7" t="s">
        <v>242</v>
      </c>
      <c r="C183" s="21">
        <v>0</v>
      </c>
      <c r="D183" s="22">
        <v>46.58793029464516</v>
      </c>
      <c r="E183" s="22">
        <v>0</v>
      </c>
      <c r="F183" s="22">
        <v>0</v>
      </c>
      <c r="G183" s="23">
        <v>0</v>
      </c>
      <c r="H183" s="21">
        <v>302.1322825677742</v>
      </c>
      <c r="I183" s="22">
        <v>35.71986382293548</v>
      </c>
      <c r="J183" s="22">
        <v>0</v>
      </c>
      <c r="K183" s="22">
        <v>0</v>
      </c>
      <c r="L183" s="23">
        <v>127.23511060748386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104.1136222662903</v>
      </c>
      <c r="S183" s="22">
        <v>28.648684227387097</v>
      </c>
      <c r="T183" s="22">
        <v>0</v>
      </c>
      <c r="U183" s="22">
        <v>0</v>
      </c>
      <c r="V183" s="23">
        <v>27.049533909903236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2777.2421189500633</v>
      </c>
      <c r="AW183" s="22">
        <v>221.23998919598162</v>
      </c>
      <c r="AX183" s="22">
        <v>0.4860750030967741</v>
      </c>
      <c r="AY183" s="22">
        <v>0</v>
      </c>
      <c r="AZ183" s="23">
        <v>838.2236784196127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1303.8925510847741</v>
      </c>
      <c r="BG183" s="22">
        <v>64.56422630854838</v>
      </c>
      <c r="BH183" s="22">
        <v>0</v>
      </c>
      <c r="BI183" s="22">
        <v>0</v>
      </c>
      <c r="BJ183" s="23">
        <v>174.92405862364512</v>
      </c>
      <c r="BK183" s="24">
        <f t="shared" si="16"/>
        <v>6052.059725282141</v>
      </c>
    </row>
    <row r="184" spans="1:63" s="25" customFormat="1" ht="15">
      <c r="A184" s="20"/>
      <c r="B184" s="7" t="s">
        <v>243</v>
      </c>
      <c r="C184" s="21">
        <v>0</v>
      </c>
      <c r="D184" s="22">
        <v>12.652638235419353</v>
      </c>
      <c r="E184" s="22">
        <v>0</v>
      </c>
      <c r="F184" s="22">
        <v>0</v>
      </c>
      <c r="G184" s="23">
        <v>0</v>
      </c>
      <c r="H184" s="21">
        <v>92.43672245364517</v>
      </c>
      <c r="I184" s="22">
        <v>63.65383975412901</v>
      </c>
      <c r="J184" s="22">
        <v>0</v>
      </c>
      <c r="K184" s="22">
        <v>0</v>
      </c>
      <c r="L184" s="23">
        <v>59.200258096387095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29.693369492645154</v>
      </c>
      <c r="S184" s="22">
        <v>11.687303773193547</v>
      </c>
      <c r="T184" s="22">
        <v>0</v>
      </c>
      <c r="U184" s="22">
        <v>0</v>
      </c>
      <c r="V184" s="23">
        <v>6.038469604064516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1041.7060164835784</v>
      </c>
      <c r="AW184" s="22">
        <v>107.98214592532312</v>
      </c>
      <c r="AX184" s="22">
        <v>0.014969832774193547</v>
      </c>
      <c r="AY184" s="22">
        <v>0</v>
      </c>
      <c r="AZ184" s="23">
        <v>230.40034050754835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489.1044903619359</v>
      </c>
      <c r="BG184" s="22">
        <v>27.92154061235484</v>
      </c>
      <c r="BH184" s="22">
        <v>0.048642553322580634</v>
      </c>
      <c r="BI184" s="22">
        <v>0</v>
      </c>
      <c r="BJ184" s="23">
        <v>33.66065491961291</v>
      </c>
      <c r="BK184" s="24">
        <f t="shared" si="16"/>
        <v>2206.2014026059346</v>
      </c>
    </row>
    <row r="185" spans="1:63" s="25" customFormat="1" ht="15">
      <c r="A185" s="20"/>
      <c r="B185" s="7" t="s">
        <v>262</v>
      </c>
      <c r="C185" s="21">
        <v>0</v>
      </c>
      <c r="D185" s="22">
        <v>5.429811918225806</v>
      </c>
      <c r="E185" s="22">
        <v>0</v>
      </c>
      <c r="F185" s="22">
        <v>0</v>
      </c>
      <c r="G185" s="23">
        <v>0</v>
      </c>
      <c r="H185" s="21">
        <v>2.091512459354839</v>
      </c>
      <c r="I185" s="22">
        <v>5.273571192806451</v>
      </c>
      <c r="J185" s="22">
        <v>0</v>
      </c>
      <c r="K185" s="22">
        <v>0</v>
      </c>
      <c r="L185" s="23">
        <v>2.6640653948064514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0.8396321548387095</v>
      </c>
      <c r="S185" s="22">
        <v>0.02714142777419355</v>
      </c>
      <c r="T185" s="22">
        <v>0</v>
      </c>
      <c r="U185" s="22">
        <v>0</v>
      </c>
      <c r="V185" s="23">
        <v>0.2406960331290322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2.562137067741935</v>
      </c>
      <c r="AW185" s="22">
        <v>0.8941600046017026</v>
      </c>
      <c r="AX185" s="22">
        <v>0</v>
      </c>
      <c r="AY185" s="22">
        <v>0</v>
      </c>
      <c r="AZ185" s="23">
        <v>9.84362499483871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0.6921265421612907</v>
      </c>
      <c r="BG185" s="22">
        <v>0.0017120346451612901</v>
      </c>
      <c r="BH185" s="22">
        <v>0</v>
      </c>
      <c r="BI185" s="22">
        <v>0</v>
      </c>
      <c r="BJ185" s="23">
        <v>0.37184578935483864</v>
      </c>
      <c r="BK185" s="24">
        <f t="shared" si="16"/>
        <v>30.93203701427912</v>
      </c>
    </row>
    <row r="186" spans="1:63" s="25" customFormat="1" ht="15">
      <c r="A186" s="20"/>
      <c r="B186" s="7" t="s">
        <v>244</v>
      </c>
      <c r="C186" s="21">
        <v>0</v>
      </c>
      <c r="D186" s="22">
        <v>18.656412647225807</v>
      </c>
      <c r="E186" s="22">
        <v>0</v>
      </c>
      <c r="F186" s="22">
        <v>0</v>
      </c>
      <c r="G186" s="23">
        <v>0</v>
      </c>
      <c r="H186" s="21">
        <v>73.35760721567738</v>
      </c>
      <c r="I186" s="22">
        <v>24.427738989838705</v>
      </c>
      <c r="J186" s="22">
        <v>0</v>
      </c>
      <c r="K186" s="22">
        <v>0</v>
      </c>
      <c r="L186" s="23">
        <v>59.66892312264515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45.01060410587097</v>
      </c>
      <c r="S186" s="22">
        <v>11.786308797322578</v>
      </c>
      <c r="T186" s="22">
        <v>0</v>
      </c>
      <c r="U186" s="22">
        <v>0</v>
      </c>
      <c r="V186" s="23">
        <v>18.499715819000002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1333.460761159967</v>
      </c>
      <c r="AW186" s="22">
        <v>133.95616305692562</v>
      </c>
      <c r="AX186" s="22">
        <v>0.02056287916129032</v>
      </c>
      <c r="AY186" s="22">
        <v>0.17211770158064515</v>
      </c>
      <c r="AZ186" s="23">
        <v>491.58759411935495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866.7544372925161</v>
      </c>
      <c r="BG186" s="22">
        <v>43.044694090000014</v>
      </c>
      <c r="BH186" s="22">
        <v>0.3042977547419355</v>
      </c>
      <c r="BI186" s="22">
        <v>0</v>
      </c>
      <c r="BJ186" s="23">
        <v>130.91356645587095</v>
      </c>
      <c r="BK186" s="24">
        <f t="shared" si="16"/>
        <v>3251.6215052076996</v>
      </c>
    </row>
    <row r="187" spans="1:63" s="25" customFormat="1" ht="15">
      <c r="A187" s="20"/>
      <c r="B187" s="7" t="s">
        <v>245</v>
      </c>
      <c r="C187" s="21">
        <v>0</v>
      </c>
      <c r="D187" s="22">
        <v>0.6275620827419357</v>
      </c>
      <c r="E187" s="22">
        <v>0</v>
      </c>
      <c r="F187" s="22">
        <v>0</v>
      </c>
      <c r="G187" s="23">
        <v>0</v>
      </c>
      <c r="H187" s="21">
        <v>2.9464973329354835</v>
      </c>
      <c r="I187" s="22">
        <v>0.182745336</v>
      </c>
      <c r="J187" s="22">
        <v>0</v>
      </c>
      <c r="K187" s="22">
        <v>0</v>
      </c>
      <c r="L187" s="23">
        <v>2.055318133612903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1.2532667836451619</v>
      </c>
      <c r="S187" s="22">
        <v>0.06704116619354838</v>
      </c>
      <c r="T187" s="22">
        <v>0</v>
      </c>
      <c r="U187" s="22">
        <v>0</v>
      </c>
      <c r="V187" s="23">
        <v>0.3079488022258065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28.97448960306452</v>
      </c>
      <c r="AW187" s="22">
        <v>4.095239421249806</v>
      </c>
      <c r="AX187" s="22">
        <v>0</v>
      </c>
      <c r="AY187" s="22">
        <v>0</v>
      </c>
      <c r="AZ187" s="23">
        <v>15.391842818548389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13.863543852580642</v>
      </c>
      <c r="BG187" s="22">
        <v>1.6670771429677416</v>
      </c>
      <c r="BH187" s="22">
        <v>0</v>
      </c>
      <c r="BI187" s="22">
        <v>0</v>
      </c>
      <c r="BJ187" s="23">
        <v>4.36401045367742</v>
      </c>
      <c r="BK187" s="24">
        <f t="shared" si="16"/>
        <v>75.79658292944336</v>
      </c>
    </row>
    <row r="188" spans="1:63" s="25" customFormat="1" ht="15">
      <c r="A188" s="20"/>
      <c r="B188" s="7" t="s">
        <v>246</v>
      </c>
      <c r="C188" s="21">
        <v>0</v>
      </c>
      <c r="D188" s="22">
        <v>0.7507169095483872</v>
      </c>
      <c r="E188" s="22">
        <v>0</v>
      </c>
      <c r="F188" s="22">
        <v>0</v>
      </c>
      <c r="G188" s="23">
        <v>0</v>
      </c>
      <c r="H188" s="21">
        <v>13.37972337383871</v>
      </c>
      <c r="I188" s="22">
        <v>11.932444050322584</v>
      </c>
      <c r="J188" s="22">
        <v>9.93008110651613</v>
      </c>
      <c r="K188" s="22">
        <v>0</v>
      </c>
      <c r="L188" s="23">
        <v>38.0549282753871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6.761277703967743</v>
      </c>
      <c r="S188" s="22">
        <v>10.575638488483872</v>
      </c>
      <c r="T188" s="22">
        <v>0.058976581741935506</v>
      </c>
      <c r="U188" s="22">
        <v>0</v>
      </c>
      <c r="V188" s="23">
        <v>19.827495289096774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282.0905709733871</v>
      </c>
      <c r="AW188" s="22">
        <v>176.6336876147115</v>
      </c>
      <c r="AX188" s="22">
        <v>0</v>
      </c>
      <c r="AY188" s="22">
        <v>0</v>
      </c>
      <c r="AZ188" s="23">
        <v>1425.824187749904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211.6942869572581</v>
      </c>
      <c r="BG188" s="22">
        <v>76.78156329467743</v>
      </c>
      <c r="BH188" s="22">
        <v>1.8063157805161285</v>
      </c>
      <c r="BI188" s="22">
        <v>0</v>
      </c>
      <c r="BJ188" s="23">
        <v>445.10678874170964</v>
      </c>
      <c r="BK188" s="24">
        <f t="shared" si="16"/>
        <v>2731.2086828910674</v>
      </c>
    </row>
    <row r="189" spans="1:63" s="25" customFormat="1" ht="15">
      <c r="A189" s="20"/>
      <c r="B189" s="7" t="s">
        <v>247</v>
      </c>
      <c r="C189" s="21">
        <v>0</v>
      </c>
      <c r="D189" s="22">
        <v>0.5957486189677419</v>
      </c>
      <c r="E189" s="22">
        <v>0</v>
      </c>
      <c r="F189" s="22">
        <v>0</v>
      </c>
      <c r="G189" s="23">
        <v>0</v>
      </c>
      <c r="H189" s="21">
        <v>13.008657725161292</v>
      </c>
      <c r="I189" s="22">
        <v>12.33887346332258</v>
      </c>
      <c r="J189" s="22">
        <v>0</v>
      </c>
      <c r="K189" s="22">
        <v>0</v>
      </c>
      <c r="L189" s="23">
        <v>20.825260901290324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5.187006875774193</v>
      </c>
      <c r="S189" s="22">
        <v>21.759759003612903</v>
      </c>
      <c r="T189" s="22">
        <v>0</v>
      </c>
      <c r="U189" s="22">
        <v>0</v>
      </c>
      <c r="V189" s="23">
        <v>3.3453557466451618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35.28558228470968</v>
      </c>
      <c r="AW189" s="22">
        <v>9.493364633223903</v>
      </c>
      <c r="AX189" s="22">
        <v>0</v>
      </c>
      <c r="AY189" s="22">
        <v>0</v>
      </c>
      <c r="AZ189" s="23">
        <v>10.951849085516132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13.958843570419353</v>
      </c>
      <c r="BG189" s="22">
        <v>2.3702279914193554</v>
      </c>
      <c r="BH189" s="22">
        <v>0</v>
      </c>
      <c r="BI189" s="22">
        <v>0</v>
      </c>
      <c r="BJ189" s="23">
        <v>2.9453783947096768</v>
      </c>
      <c r="BK189" s="24">
        <f t="shared" si="16"/>
        <v>152.06590829477233</v>
      </c>
    </row>
    <row r="190" spans="1:63" s="25" customFormat="1" ht="15">
      <c r="A190" s="20"/>
      <c r="B190" s="7" t="s">
        <v>248</v>
      </c>
      <c r="C190" s="21">
        <v>0</v>
      </c>
      <c r="D190" s="22">
        <v>2.319958904483871</v>
      </c>
      <c r="E190" s="22">
        <v>0</v>
      </c>
      <c r="F190" s="22">
        <v>0</v>
      </c>
      <c r="G190" s="23">
        <v>0</v>
      </c>
      <c r="H190" s="21">
        <v>128.14174149525806</v>
      </c>
      <c r="I190" s="22">
        <v>35.13260834800001</v>
      </c>
      <c r="J190" s="22">
        <v>0</v>
      </c>
      <c r="K190" s="22">
        <v>0</v>
      </c>
      <c r="L190" s="23">
        <v>137.23450157812903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47.76450375625809</v>
      </c>
      <c r="S190" s="22">
        <v>2.0212133026451613</v>
      </c>
      <c r="T190" s="22">
        <v>0</v>
      </c>
      <c r="U190" s="22">
        <v>0</v>
      </c>
      <c r="V190" s="23">
        <v>29.48329479380645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656.656225732032</v>
      </c>
      <c r="AW190" s="22">
        <v>145.9453275026877</v>
      </c>
      <c r="AX190" s="22">
        <v>0.07812166151612904</v>
      </c>
      <c r="AY190" s="22">
        <v>0</v>
      </c>
      <c r="AZ190" s="23">
        <v>603.8501716397419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313.12516215751623</v>
      </c>
      <c r="BG190" s="22">
        <v>44.97112965732259</v>
      </c>
      <c r="BH190" s="22">
        <v>0.04207973835483872</v>
      </c>
      <c r="BI190" s="22">
        <v>0</v>
      </c>
      <c r="BJ190" s="23">
        <v>95.83670885809677</v>
      </c>
      <c r="BK190" s="24">
        <f t="shared" si="16"/>
        <v>2242.602749125849</v>
      </c>
    </row>
    <row r="191" spans="1:63" s="25" customFormat="1" ht="15">
      <c r="A191" s="20"/>
      <c r="B191" s="7" t="s">
        <v>249</v>
      </c>
      <c r="C191" s="21">
        <v>0</v>
      </c>
      <c r="D191" s="22">
        <v>0.5219485482903227</v>
      </c>
      <c r="E191" s="22">
        <v>0</v>
      </c>
      <c r="F191" s="22">
        <v>0</v>
      </c>
      <c r="G191" s="23">
        <v>0</v>
      </c>
      <c r="H191" s="21">
        <v>36.485536721129016</v>
      </c>
      <c r="I191" s="22">
        <v>2.2621879143225807</v>
      </c>
      <c r="J191" s="22">
        <v>0</v>
      </c>
      <c r="K191" s="22">
        <v>0</v>
      </c>
      <c r="L191" s="23">
        <v>14.836585128290324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16.28632578648387</v>
      </c>
      <c r="S191" s="22">
        <v>0.38787775219354853</v>
      </c>
      <c r="T191" s="22">
        <v>0</v>
      </c>
      <c r="U191" s="22">
        <v>0</v>
      </c>
      <c r="V191" s="23">
        <v>2.3318326352580643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499.47080132506443</v>
      </c>
      <c r="AW191" s="22">
        <v>26.48345774373375</v>
      </c>
      <c r="AX191" s="22">
        <v>0</v>
      </c>
      <c r="AY191" s="22">
        <v>0</v>
      </c>
      <c r="AZ191" s="23">
        <v>106.72533589212902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225.02302264009688</v>
      </c>
      <c r="BG191" s="22">
        <v>9.019063443935483</v>
      </c>
      <c r="BH191" s="22">
        <v>0.18511141596774192</v>
      </c>
      <c r="BI191" s="22">
        <v>0</v>
      </c>
      <c r="BJ191" s="23">
        <v>17.95811518080646</v>
      </c>
      <c r="BK191" s="24">
        <f t="shared" si="16"/>
        <v>957.9772021277015</v>
      </c>
    </row>
    <row r="192" spans="1:63" s="25" customFormat="1" ht="15">
      <c r="A192" s="20"/>
      <c r="B192" s="7" t="s">
        <v>250</v>
      </c>
      <c r="C192" s="21">
        <v>0</v>
      </c>
      <c r="D192" s="22">
        <v>0.6166539988064518</v>
      </c>
      <c r="E192" s="22">
        <v>0</v>
      </c>
      <c r="F192" s="22">
        <v>0</v>
      </c>
      <c r="G192" s="23">
        <v>0</v>
      </c>
      <c r="H192" s="21">
        <v>1.6187266823225803</v>
      </c>
      <c r="I192" s="22">
        <v>0.02527781087096774</v>
      </c>
      <c r="J192" s="22">
        <v>0</v>
      </c>
      <c r="K192" s="22">
        <v>0</v>
      </c>
      <c r="L192" s="23">
        <v>1.3504565295161293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0.3709197694193549</v>
      </c>
      <c r="S192" s="22">
        <v>0.38145272464516117</v>
      </c>
      <c r="T192" s="22">
        <v>0</v>
      </c>
      <c r="U192" s="22">
        <v>0</v>
      </c>
      <c r="V192" s="23">
        <v>0.4807794379677418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9.223184506806454</v>
      </c>
      <c r="AW192" s="22">
        <v>0.6215656824815607</v>
      </c>
      <c r="AX192" s="22">
        <v>0</v>
      </c>
      <c r="AY192" s="22">
        <v>0</v>
      </c>
      <c r="AZ192" s="23">
        <v>1.4010889853870965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3.4085554418064508</v>
      </c>
      <c r="BG192" s="22">
        <v>0.031122847161290323</v>
      </c>
      <c r="BH192" s="22">
        <v>0</v>
      </c>
      <c r="BI192" s="22">
        <v>0</v>
      </c>
      <c r="BJ192" s="23">
        <v>0.503291412032258</v>
      </c>
      <c r="BK192" s="24">
        <f t="shared" si="16"/>
        <v>20.033075829223502</v>
      </c>
    </row>
    <row r="193" spans="1:63" s="25" customFormat="1" ht="15">
      <c r="A193" s="20"/>
      <c r="B193" s="7" t="s">
        <v>251</v>
      </c>
      <c r="C193" s="21">
        <v>0</v>
      </c>
      <c r="D193" s="22">
        <v>0.5327361290322581</v>
      </c>
      <c r="E193" s="22">
        <v>0</v>
      </c>
      <c r="F193" s="22">
        <v>0</v>
      </c>
      <c r="G193" s="23">
        <v>0</v>
      </c>
      <c r="H193" s="21">
        <v>16.37163295848387</v>
      </c>
      <c r="I193" s="22">
        <v>0</v>
      </c>
      <c r="J193" s="22">
        <v>0</v>
      </c>
      <c r="K193" s="22">
        <v>0</v>
      </c>
      <c r="L193" s="23">
        <v>7.573254608709678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10.0646184076129</v>
      </c>
      <c r="S193" s="22">
        <v>0</v>
      </c>
      <c r="T193" s="22">
        <v>0</v>
      </c>
      <c r="U193" s="22">
        <v>0</v>
      </c>
      <c r="V193" s="23">
        <v>1.1751602452258063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531.6685651713226</v>
      </c>
      <c r="AW193" s="22">
        <v>0.029109601592793206</v>
      </c>
      <c r="AX193" s="22">
        <v>0</v>
      </c>
      <c r="AY193" s="22">
        <v>0</v>
      </c>
      <c r="AZ193" s="23">
        <v>225.3531180921936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399.1466809874839</v>
      </c>
      <c r="BG193" s="22">
        <v>0.021449225774193545</v>
      </c>
      <c r="BH193" s="22">
        <v>0</v>
      </c>
      <c r="BI193" s="22">
        <v>0</v>
      </c>
      <c r="BJ193" s="23">
        <v>111.87491661145167</v>
      </c>
      <c r="BK193" s="24">
        <f t="shared" si="16"/>
        <v>1303.8112420388834</v>
      </c>
    </row>
    <row r="194" spans="1:63" s="25" customFormat="1" ht="15">
      <c r="A194" s="20"/>
      <c r="B194" s="7" t="s">
        <v>252</v>
      </c>
      <c r="C194" s="21">
        <v>0</v>
      </c>
      <c r="D194" s="22">
        <v>0.7088146286451613</v>
      </c>
      <c r="E194" s="22">
        <v>0</v>
      </c>
      <c r="F194" s="22">
        <v>0</v>
      </c>
      <c r="G194" s="23">
        <v>0</v>
      </c>
      <c r="H194" s="21">
        <v>553.8604507119677</v>
      </c>
      <c r="I194" s="22">
        <v>31.18974517519355</v>
      </c>
      <c r="J194" s="22">
        <v>0</v>
      </c>
      <c r="K194" s="22">
        <v>0</v>
      </c>
      <c r="L194" s="23">
        <v>216.0221113302903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317.8061538027095</v>
      </c>
      <c r="S194" s="22">
        <v>4.767826107645161</v>
      </c>
      <c r="T194" s="22">
        <v>0</v>
      </c>
      <c r="U194" s="22">
        <v>0</v>
      </c>
      <c r="V194" s="23">
        <v>52.12596262867743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2802.4530920387087</v>
      </c>
      <c r="AW194" s="22">
        <v>136.01153981399597</v>
      </c>
      <c r="AX194" s="22">
        <v>0.12534363732258066</v>
      </c>
      <c r="AY194" s="22">
        <v>0</v>
      </c>
      <c r="AZ194" s="23">
        <v>758.2099917173545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1899.6568632837736</v>
      </c>
      <c r="BG194" s="22">
        <v>55.717019881387095</v>
      </c>
      <c r="BH194" s="22">
        <v>0.12819233270967745</v>
      </c>
      <c r="BI194" s="22">
        <v>0</v>
      </c>
      <c r="BJ194" s="23">
        <v>233.76244824677417</v>
      </c>
      <c r="BK194" s="24">
        <f t="shared" si="16"/>
        <v>7062.545555337156</v>
      </c>
    </row>
    <row r="195" spans="1:63" s="25" customFormat="1" ht="15">
      <c r="A195" s="20"/>
      <c r="B195" s="7" t="s">
        <v>253</v>
      </c>
      <c r="C195" s="21">
        <v>0</v>
      </c>
      <c r="D195" s="22">
        <v>0.6065225246129032</v>
      </c>
      <c r="E195" s="22">
        <v>0</v>
      </c>
      <c r="F195" s="22">
        <v>0</v>
      </c>
      <c r="G195" s="23">
        <v>0</v>
      </c>
      <c r="H195" s="21">
        <v>99.61555153577417</v>
      </c>
      <c r="I195" s="22">
        <v>15.310575003645159</v>
      </c>
      <c r="J195" s="22">
        <v>0</v>
      </c>
      <c r="K195" s="22">
        <v>0</v>
      </c>
      <c r="L195" s="23">
        <v>31.52897962254839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44.221196738129045</v>
      </c>
      <c r="S195" s="22">
        <v>0.46708241848387105</v>
      </c>
      <c r="T195" s="22">
        <v>0</v>
      </c>
      <c r="U195" s="22">
        <v>0</v>
      </c>
      <c r="V195" s="23">
        <v>4.2594500952903225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1187.8838012187748</v>
      </c>
      <c r="AW195" s="22">
        <v>46.09614755125853</v>
      </c>
      <c r="AX195" s="22">
        <v>0</v>
      </c>
      <c r="AY195" s="22">
        <v>0</v>
      </c>
      <c r="AZ195" s="23">
        <v>265.24763395790325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698.7276152342578</v>
      </c>
      <c r="BG195" s="22">
        <v>12.069440543225806</v>
      </c>
      <c r="BH195" s="22">
        <v>0.007683910741935487</v>
      </c>
      <c r="BI195" s="22">
        <v>0</v>
      </c>
      <c r="BJ195" s="23">
        <v>69.3404546818387</v>
      </c>
      <c r="BK195" s="24">
        <f t="shared" si="16"/>
        <v>2475.3821350364847</v>
      </c>
    </row>
    <row r="196" spans="1:63" s="25" customFormat="1" ht="15">
      <c r="A196" s="20"/>
      <c r="B196" s="7" t="s">
        <v>254</v>
      </c>
      <c r="C196" s="21">
        <v>0</v>
      </c>
      <c r="D196" s="22">
        <v>0.06620307435483871</v>
      </c>
      <c r="E196" s="22">
        <v>0</v>
      </c>
      <c r="F196" s="22">
        <v>0</v>
      </c>
      <c r="G196" s="23">
        <v>0</v>
      </c>
      <c r="H196" s="21">
        <v>10.365179502935487</v>
      </c>
      <c r="I196" s="22">
        <v>0.748089405935484</v>
      </c>
      <c r="J196" s="22">
        <v>0</v>
      </c>
      <c r="K196" s="22">
        <v>0</v>
      </c>
      <c r="L196" s="23">
        <v>11.55305177712903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4.831884864935485</v>
      </c>
      <c r="S196" s="22">
        <v>8.65179731954839</v>
      </c>
      <c r="T196" s="22">
        <v>0</v>
      </c>
      <c r="U196" s="22">
        <v>0</v>
      </c>
      <c r="V196" s="23">
        <v>1.6104521583225806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</v>
      </c>
      <c r="AM196" s="22">
        <v>0</v>
      </c>
      <c r="AN196" s="22">
        <v>0</v>
      </c>
      <c r="AO196" s="22">
        <v>0</v>
      </c>
      <c r="AP196" s="23">
        <v>0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3.4538401140322597</v>
      </c>
      <c r="AW196" s="22">
        <v>2.39151994912355</v>
      </c>
      <c r="AX196" s="22">
        <v>0</v>
      </c>
      <c r="AY196" s="22">
        <v>0</v>
      </c>
      <c r="AZ196" s="23">
        <v>6.348807254774194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1.5159487487096774</v>
      </c>
      <c r="BG196" s="22">
        <v>0.08926309103225805</v>
      </c>
      <c r="BH196" s="22">
        <v>0</v>
      </c>
      <c r="BI196" s="22">
        <v>0</v>
      </c>
      <c r="BJ196" s="23">
        <v>0.47809406141935484</v>
      </c>
      <c r="BK196" s="24">
        <f t="shared" si="16"/>
        <v>52.104131322252584</v>
      </c>
    </row>
    <row r="197" spans="1:63" s="25" customFormat="1" ht="15">
      <c r="A197" s="20"/>
      <c r="B197" s="7" t="s">
        <v>263</v>
      </c>
      <c r="C197" s="21">
        <v>0</v>
      </c>
      <c r="D197" s="22">
        <v>2.3632920967741935</v>
      </c>
      <c r="E197" s="22">
        <v>0</v>
      </c>
      <c r="F197" s="22">
        <v>0</v>
      </c>
      <c r="G197" s="23">
        <v>0</v>
      </c>
      <c r="H197" s="21">
        <v>18.458193412000004</v>
      </c>
      <c r="I197" s="22">
        <v>1.727105050677419</v>
      </c>
      <c r="J197" s="22">
        <v>0</v>
      </c>
      <c r="K197" s="22">
        <v>0</v>
      </c>
      <c r="L197" s="23">
        <v>15.727164298419353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10.755217354064518</v>
      </c>
      <c r="S197" s="22">
        <v>0.12550087783870967</v>
      </c>
      <c r="T197" s="22">
        <v>0</v>
      </c>
      <c r="U197" s="22">
        <v>0</v>
      </c>
      <c r="V197" s="23">
        <v>2.7388717058064516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0</v>
      </c>
      <c r="AC197" s="22">
        <v>0</v>
      </c>
      <c r="AD197" s="22">
        <v>0</v>
      </c>
      <c r="AE197" s="22">
        <v>0</v>
      </c>
      <c r="AF197" s="23">
        <v>0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0</v>
      </c>
      <c r="AM197" s="22">
        <v>0</v>
      </c>
      <c r="AN197" s="22">
        <v>0</v>
      </c>
      <c r="AO197" s="22">
        <v>0</v>
      </c>
      <c r="AP197" s="23">
        <v>0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15.550152593483869</v>
      </c>
      <c r="AW197" s="22">
        <v>2.7788768143241747</v>
      </c>
      <c r="AX197" s="22">
        <v>0</v>
      </c>
      <c r="AY197" s="22">
        <v>0</v>
      </c>
      <c r="AZ197" s="23">
        <v>15.262402180774192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7.242517349967742</v>
      </c>
      <c r="BG197" s="22">
        <v>0.8069296139354838</v>
      </c>
      <c r="BH197" s="22">
        <v>0</v>
      </c>
      <c r="BI197" s="22">
        <v>0</v>
      </c>
      <c r="BJ197" s="23">
        <v>2.7005705648709672</v>
      </c>
      <c r="BK197" s="24">
        <f t="shared" si="16"/>
        <v>96.23679391293707</v>
      </c>
    </row>
    <row r="198" spans="1:63" s="30" customFormat="1" ht="15">
      <c r="A198" s="20"/>
      <c r="B198" s="8" t="s">
        <v>12</v>
      </c>
      <c r="C198" s="26">
        <f aca="true" t="shared" si="17" ref="C198:AH198">SUM(C172:C197)</f>
        <v>0</v>
      </c>
      <c r="D198" s="27">
        <f t="shared" si="17"/>
        <v>159.27074642864514</v>
      </c>
      <c r="E198" s="27">
        <f t="shared" si="17"/>
        <v>0</v>
      </c>
      <c r="F198" s="27">
        <f t="shared" si="17"/>
        <v>0</v>
      </c>
      <c r="G198" s="28">
        <f t="shared" si="17"/>
        <v>0</v>
      </c>
      <c r="H198" s="26">
        <f t="shared" si="17"/>
        <v>1953.651047219387</v>
      </c>
      <c r="I198" s="27">
        <f t="shared" si="17"/>
        <v>3702.5017138430326</v>
      </c>
      <c r="J198" s="27">
        <f t="shared" si="17"/>
        <v>37.03829269448387</v>
      </c>
      <c r="K198" s="27">
        <f t="shared" si="17"/>
        <v>244.04100186358065</v>
      </c>
      <c r="L198" s="28">
        <f t="shared" si="17"/>
        <v>2771.923680940806</v>
      </c>
      <c r="M198" s="26">
        <f t="shared" si="17"/>
        <v>0</v>
      </c>
      <c r="N198" s="27">
        <f t="shared" si="17"/>
        <v>0</v>
      </c>
      <c r="O198" s="27">
        <f t="shared" si="17"/>
        <v>0</v>
      </c>
      <c r="P198" s="27">
        <f t="shared" si="17"/>
        <v>0</v>
      </c>
      <c r="Q198" s="28">
        <f t="shared" si="17"/>
        <v>0</v>
      </c>
      <c r="R198" s="26">
        <f t="shared" si="17"/>
        <v>926.951992858129</v>
      </c>
      <c r="S198" s="27">
        <f t="shared" si="17"/>
        <v>244.76820308548392</v>
      </c>
      <c r="T198" s="27">
        <f t="shared" si="17"/>
        <v>4.111440578516129</v>
      </c>
      <c r="U198" s="27">
        <f t="shared" si="17"/>
        <v>0</v>
      </c>
      <c r="V198" s="28">
        <f t="shared" si="17"/>
        <v>494.4097554485485</v>
      </c>
      <c r="W198" s="26">
        <f t="shared" si="17"/>
        <v>0</v>
      </c>
      <c r="X198" s="27">
        <f t="shared" si="17"/>
        <v>0</v>
      </c>
      <c r="Y198" s="27">
        <f t="shared" si="17"/>
        <v>0</v>
      </c>
      <c r="Z198" s="27">
        <f t="shared" si="17"/>
        <v>0</v>
      </c>
      <c r="AA198" s="28">
        <f t="shared" si="17"/>
        <v>0</v>
      </c>
      <c r="AB198" s="26">
        <f t="shared" si="17"/>
        <v>0</v>
      </c>
      <c r="AC198" s="27">
        <f t="shared" si="17"/>
        <v>0</v>
      </c>
      <c r="AD198" s="27">
        <f t="shared" si="17"/>
        <v>0</v>
      </c>
      <c r="AE198" s="27">
        <f t="shared" si="17"/>
        <v>0</v>
      </c>
      <c r="AF198" s="28">
        <f t="shared" si="17"/>
        <v>0</v>
      </c>
      <c r="AG198" s="26">
        <f t="shared" si="17"/>
        <v>0</v>
      </c>
      <c r="AH198" s="27">
        <f t="shared" si="17"/>
        <v>0</v>
      </c>
      <c r="AI198" s="27">
        <f aca="true" t="shared" si="18" ref="AI198:BK198">SUM(AI172:AI197)</f>
        <v>0</v>
      </c>
      <c r="AJ198" s="27">
        <f t="shared" si="18"/>
        <v>0</v>
      </c>
      <c r="AK198" s="28">
        <f t="shared" si="18"/>
        <v>0</v>
      </c>
      <c r="AL198" s="26">
        <f t="shared" si="18"/>
        <v>0</v>
      </c>
      <c r="AM198" s="27">
        <f t="shared" si="18"/>
        <v>0</v>
      </c>
      <c r="AN198" s="27">
        <f t="shared" si="18"/>
        <v>0</v>
      </c>
      <c r="AO198" s="27">
        <f t="shared" si="18"/>
        <v>0</v>
      </c>
      <c r="AP198" s="28">
        <f t="shared" si="18"/>
        <v>0</v>
      </c>
      <c r="AQ198" s="26">
        <f t="shared" si="18"/>
        <v>0</v>
      </c>
      <c r="AR198" s="27">
        <f t="shared" si="18"/>
        <v>0</v>
      </c>
      <c r="AS198" s="27">
        <f t="shared" si="18"/>
        <v>0</v>
      </c>
      <c r="AT198" s="27">
        <f t="shared" si="18"/>
        <v>0</v>
      </c>
      <c r="AU198" s="28">
        <f t="shared" si="18"/>
        <v>0</v>
      </c>
      <c r="AV198" s="26">
        <f t="shared" si="18"/>
        <v>17345.190938615866</v>
      </c>
      <c r="AW198" s="27">
        <f t="shared" si="18"/>
        <v>3420.5573095294617</v>
      </c>
      <c r="AX198" s="27">
        <f t="shared" si="18"/>
        <v>3.9692449950645154</v>
      </c>
      <c r="AY198" s="27">
        <f t="shared" si="18"/>
        <v>0.42061905864516125</v>
      </c>
      <c r="AZ198" s="28">
        <f t="shared" si="18"/>
        <v>13991.412502859064</v>
      </c>
      <c r="BA198" s="26">
        <f t="shared" si="18"/>
        <v>0</v>
      </c>
      <c r="BB198" s="27">
        <f t="shared" si="18"/>
        <v>0</v>
      </c>
      <c r="BC198" s="27">
        <f t="shared" si="18"/>
        <v>0</v>
      </c>
      <c r="BD198" s="27">
        <f t="shared" si="18"/>
        <v>0</v>
      </c>
      <c r="BE198" s="28">
        <f t="shared" si="18"/>
        <v>0</v>
      </c>
      <c r="BF198" s="26">
        <f t="shared" si="18"/>
        <v>9970.385627003065</v>
      </c>
      <c r="BG198" s="27">
        <f t="shared" si="18"/>
        <v>887.3034512012905</v>
      </c>
      <c r="BH198" s="27">
        <f t="shared" si="18"/>
        <v>4.692460874129031</v>
      </c>
      <c r="BI198" s="27">
        <f t="shared" si="18"/>
        <v>0</v>
      </c>
      <c r="BJ198" s="28">
        <f t="shared" si="18"/>
        <v>3075.5747441356125</v>
      </c>
      <c r="BK198" s="29">
        <f t="shared" si="18"/>
        <v>59238.17477323282</v>
      </c>
    </row>
    <row r="199" spans="1:63" s="30" customFormat="1" ht="15">
      <c r="A199" s="20"/>
      <c r="B199" s="8" t="s">
        <v>23</v>
      </c>
      <c r="C199" s="26">
        <f aca="true" t="shared" si="19" ref="C199:AH199">C198+C169</f>
        <v>0</v>
      </c>
      <c r="D199" s="27">
        <f t="shared" si="19"/>
        <v>159.79369323341933</v>
      </c>
      <c r="E199" s="27">
        <f t="shared" si="19"/>
        <v>0</v>
      </c>
      <c r="F199" s="27">
        <f t="shared" si="19"/>
        <v>0</v>
      </c>
      <c r="G199" s="28">
        <f t="shared" si="19"/>
        <v>0</v>
      </c>
      <c r="H199" s="26">
        <f t="shared" si="19"/>
        <v>2301.992220072839</v>
      </c>
      <c r="I199" s="27">
        <f t="shared" si="19"/>
        <v>3721.0481361530005</v>
      </c>
      <c r="J199" s="27">
        <f t="shared" si="19"/>
        <v>37.03829269448387</v>
      </c>
      <c r="K199" s="27">
        <f t="shared" si="19"/>
        <v>244.04100186358065</v>
      </c>
      <c r="L199" s="28">
        <f t="shared" si="19"/>
        <v>2810.782255792419</v>
      </c>
      <c r="M199" s="26">
        <f t="shared" si="19"/>
        <v>0</v>
      </c>
      <c r="N199" s="27">
        <f t="shared" si="19"/>
        <v>0</v>
      </c>
      <c r="O199" s="27">
        <f t="shared" si="19"/>
        <v>0</v>
      </c>
      <c r="P199" s="27">
        <f t="shared" si="19"/>
        <v>0</v>
      </c>
      <c r="Q199" s="28">
        <f t="shared" si="19"/>
        <v>0</v>
      </c>
      <c r="R199" s="26">
        <f t="shared" si="19"/>
        <v>1146.1664551562258</v>
      </c>
      <c r="S199" s="27">
        <f t="shared" si="19"/>
        <v>251.35083804767746</v>
      </c>
      <c r="T199" s="27">
        <f t="shared" si="19"/>
        <v>4.111440578516129</v>
      </c>
      <c r="U199" s="27">
        <f t="shared" si="19"/>
        <v>0</v>
      </c>
      <c r="V199" s="28">
        <f t="shared" si="19"/>
        <v>508.5377561512904</v>
      </c>
      <c r="W199" s="26">
        <f t="shared" si="19"/>
        <v>0</v>
      </c>
      <c r="X199" s="27">
        <f t="shared" si="19"/>
        <v>0</v>
      </c>
      <c r="Y199" s="27">
        <f t="shared" si="19"/>
        <v>0</v>
      </c>
      <c r="Z199" s="27">
        <f t="shared" si="19"/>
        <v>0</v>
      </c>
      <c r="AA199" s="28">
        <f t="shared" si="19"/>
        <v>0</v>
      </c>
      <c r="AB199" s="26">
        <f t="shared" si="19"/>
        <v>0</v>
      </c>
      <c r="AC199" s="27">
        <f t="shared" si="19"/>
        <v>0</v>
      </c>
      <c r="AD199" s="27">
        <f t="shared" si="19"/>
        <v>0</v>
      </c>
      <c r="AE199" s="27">
        <f t="shared" si="19"/>
        <v>0</v>
      </c>
      <c r="AF199" s="28">
        <f t="shared" si="19"/>
        <v>0</v>
      </c>
      <c r="AG199" s="26">
        <f t="shared" si="19"/>
        <v>0</v>
      </c>
      <c r="AH199" s="27">
        <f t="shared" si="19"/>
        <v>0</v>
      </c>
      <c r="AI199" s="27">
        <f aca="true" t="shared" si="20" ref="AI199:BK199">AI198+AI169</f>
        <v>0</v>
      </c>
      <c r="AJ199" s="27">
        <f t="shared" si="20"/>
        <v>0</v>
      </c>
      <c r="AK199" s="28">
        <f t="shared" si="20"/>
        <v>0</v>
      </c>
      <c r="AL199" s="26">
        <f t="shared" si="20"/>
        <v>0</v>
      </c>
      <c r="AM199" s="27">
        <f t="shared" si="20"/>
        <v>0</v>
      </c>
      <c r="AN199" s="27">
        <f t="shared" si="20"/>
        <v>0</v>
      </c>
      <c r="AO199" s="27">
        <f t="shared" si="20"/>
        <v>0</v>
      </c>
      <c r="AP199" s="28">
        <f t="shared" si="20"/>
        <v>0</v>
      </c>
      <c r="AQ199" s="26">
        <f t="shared" si="20"/>
        <v>0</v>
      </c>
      <c r="AR199" s="27">
        <f t="shared" si="20"/>
        <v>0</v>
      </c>
      <c r="AS199" s="27">
        <f t="shared" si="20"/>
        <v>0</v>
      </c>
      <c r="AT199" s="27">
        <f t="shared" si="20"/>
        <v>0</v>
      </c>
      <c r="AU199" s="28">
        <f t="shared" si="20"/>
        <v>0</v>
      </c>
      <c r="AV199" s="26">
        <f t="shared" si="20"/>
        <v>20737.640125379028</v>
      </c>
      <c r="AW199" s="27">
        <f t="shared" si="20"/>
        <v>3660.4021875544004</v>
      </c>
      <c r="AX199" s="27">
        <f t="shared" si="20"/>
        <v>3.9694506755161285</v>
      </c>
      <c r="AY199" s="27">
        <f t="shared" si="20"/>
        <v>0.42061905864516125</v>
      </c>
      <c r="AZ199" s="28">
        <f t="shared" si="20"/>
        <v>14723.966171784516</v>
      </c>
      <c r="BA199" s="26">
        <f t="shared" si="20"/>
        <v>0</v>
      </c>
      <c r="BB199" s="27">
        <f t="shared" si="20"/>
        <v>0</v>
      </c>
      <c r="BC199" s="27">
        <f t="shared" si="20"/>
        <v>0</v>
      </c>
      <c r="BD199" s="27">
        <f t="shared" si="20"/>
        <v>0</v>
      </c>
      <c r="BE199" s="28">
        <f t="shared" si="20"/>
        <v>0</v>
      </c>
      <c r="BF199" s="26">
        <f t="shared" si="20"/>
        <v>12573.250596250935</v>
      </c>
      <c r="BG199" s="27">
        <f t="shared" si="20"/>
        <v>1015.221300217226</v>
      </c>
      <c r="BH199" s="27">
        <f t="shared" si="20"/>
        <v>4.692460874129031</v>
      </c>
      <c r="BI199" s="27">
        <f t="shared" si="20"/>
        <v>0</v>
      </c>
      <c r="BJ199" s="28">
        <f t="shared" si="20"/>
        <v>3340.3828233689674</v>
      </c>
      <c r="BK199" s="28">
        <f t="shared" si="20"/>
        <v>67244.80782490682</v>
      </c>
    </row>
    <row r="200" spans="3:63" ht="15" customHeight="1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</row>
    <row r="201" spans="1:63" s="25" customFormat="1" ht="15">
      <c r="A201" s="20" t="s">
        <v>24</v>
      </c>
      <c r="B201" s="12" t="s">
        <v>25</v>
      </c>
      <c r="C201" s="21"/>
      <c r="D201" s="22"/>
      <c r="E201" s="22"/>
      <c r="F201" s="22"/>
      <c r="G201" s="23"/>
      <c r="H201" s="21"/>
      <c r="I201" s="22"/>
      <c r="J201" s="22"/>
      <c r="K201" s="22"/>
      <c r="L201" s="23"/>
      <c r="M201" s="21"/>
      <c r="N201" s="22"/>
      <c r="O201" s="22"/>
      <c r="P201" s="22"/>
      <c r="Q201" s="23"/>
      <c r="R201" s="21"/>
      <c r="S201" s="22"/>
      <c r="T201" s="22"/>
      <c r="U201" s="22"/>
      <c r="V201" s="23"/>
      <c r="W201" s="21"/>
      <c r="X201" s="22"/>
      <c r="Y201" s="22"/>
      <c r="Z201" s="22"/>
      <c r="AA201" s="23"/>
      <c r="AB201" s="21"/>
      <c r="AC201" s="22"/>
      <c r="AD201" s="22"/>
      <c r="AE201" s="22"/>
      <c r="AF201" s="23"/>
      <c r="AG201" s="21"/>
      <c r="AH201" s="22"/>
      <c r="AI201" s="22"/>
      <c r="AJ201" s="22"/>
      <c r="AK201" s="23"/>
      <c r="AL201" s="21"/>
      <c r="AM201" s="22"/>
      <c r="AN201" s="22"/>
      <c r="AO201" s="22"/>
      <c r="AP201" s="23"/>
      <c r="AQ201" s="21"/>
      <c r="AR201" s="22"/>
      <c r="AS201" s="22"/>
      <c r="AT201" s="22"/>
      <c r="AU201" s="23"/>
      <c r="AV201" s="21"/>
      <c r="AW201" s="22"/>
      <c r="AX201" s="22"/>
      <c r="AY201" s="22"/>
      <c r="AZ201" s="23"/>
      <c r="BA201" s="21"/>
      <c r="BB201" s="22"/>
      <c r="BC201" s="22"/>
      <c r="BD201" s="22"/>
      <c r="BE201" s="23"/>
      <c r="BF201" s="21"/>
      <c r="BG201" s="22"/>
      <c r="BH201" s="22"/>
      <c r="BI201" s="22"/>
      <c r="BJ201" s="23"/>
      <c r="BK201" s="24"/>
    </row>
    <row r="202" spans="1:63" s="25" customFormat="1" ht="15">
      <c r="A202" s="20" t="s">
        <v>7</v>
      </c>
      <c r="B202" s="8" t="s">
        <v>26</v>
      </c>
      <c r="C202" s="21"/>
      <c r="D202" s="22"/>
      <c r="E202" s="22"/>
      <c r="F202" s="22"/>
      <c r="G202" s="23"/>
      <c r="H202" s="21"/>
      <c r="I202" s="22"/>
      <c r="J202" s="22"/>
      <c r="K202" s="22"/>
      <c r="L202" s="23"/>
      <c r="M202" s="21"/>
      <c r="N202" s="22"/>
      <c r="O202" s="22"/>
      <c r="P202" s="22"/>
      <c r="Q202" s="23"/>
      <c r="R202" s="21"/>
      <c r="S202" s="22"/>
      <c r="T202" s="22"/>
      <c r="U202" s="22"/>
      <c r="V202" s="23"/>
      <c r="W202" s="21"/>
      <c r="X202" s="22"/>
      <c r="Y202" s="22"/>
      <c r="Z202" s="22"/>
      <c r="AA202" s="23"/>
      <c r="AB202" s="21"/>
      <c r="AC202" s="22"/>
      <c r="AD202" s="22"/>
      <c r="AE202" s="22"/>
      <c r="AF202" s="23"/>
      <c r="AG202" s="21"/>
      <c r="AH202" s="22"/>
      <c r="AI202" s="22"/>
      <c r="AJ202" s="22"/>
      <c r="AK202" s="23"/>
      <c r="AL202" s="21"/>
      <c r="AM202" s="22"/>
      <c r="AN202" s="22"/>
      <c r="AO202" s="22"/>
      <c r="AP202" s="23"/>
      <c r="AQ202" s="21"/>
      <c r="AR202" s="22"/>
      <c r="AS202" s="22"/>
      <c r="AT202" s="22"/>
      <c r="AU202" s="23"/>
      <c r="AV202" s="21"/>
      <c r="AW202" s="22"/>
      <c r="AX202" s="22"/>
      <c r="AY202" s="22"/>
      <c r="AZ202" s="23"/>
      <c r="BA202" s="21"/>
      <c r="BB202" s="22"/>
      <c r="BC202" s="22"/>
      <c r="BD202" s="22"/>
      <c r="BE202" s="23"/>
      <c r="BF202" s="21"/>
      <c r="BG202" s="22"/>
      <c r="BH202" s="22"/>
      <c r="BI202" s="22"/>
      <c r="BJ202" s="23"/>
      <c r="BK202" s="24"/>
    </row>
    <row r="203" spans="1:63" s="25" customFormat="1" ht="15">
      <c r="A203" s="20"/>
      <c r="B203" s="13" t="s">
        <v>255</v>
      </c>
      <c r="C203" s="21">
        <v>0</v>
      </c>
      <c r="D203" s="22">
        <v>0.022941379999999983</v>
      </c>
      <c r="E203" s="22">
        <v>0</v>
      </c>
      <c r="F203" s="22">
        <v>0</v>
      </c>
      <c r="G203" s="23">
        <v>0</v>
      </c>
      <c r="H203" s="21">
        <v>0.0826946685806452</v>
      </c>
      <c r="I203" s="22">
        <v>0.11706453</v>
      </c>
      <c r="J203" s="22">
        <v>0.001961510999999999</v>
      </c>
      <c r="K203" s="22">
        <v>0</v>
      </c>
      <c r="L203" s="23">
        <v>0.16122325499999998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0.040803197</v>
      </c>
      <c r="S203" s="22">
        <v>0.08707857499999999</v>
      </c>
      <c r="T203" s="22">
        <v>0</v>
      </c>
      <c r="U203" s="22">
        <v>0</v>
      </c>
      <c r="V203" s="23">
        <v>0.047922946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1.4937043174838711</v>
      </c>
      <c r="AW203" s="22">
        <v>0.6038402694568198</v>
      </c>
      <c r="AX203" s="22">
        <v>0.0001249540000000001</v>
      </c>
      <c r="AY203" s="22">
        <v>0</v>
      </c>
      <c r="AZ203" s="23">
        <v>4.098986615516129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1.006115005548387</v>
      </c>
      <c r="BG203" s="22">
        <v>0.20989424599999998</v>
      </c>
      <c r="BH203" s="22">
        <v>0.004887836000000001</v>
      </c>
      <c r="BI203" s="22">
        <v>0</v>
      </c>
      <c r="BJ203" s="23">
        <v>1.347987289322581</v>
      </c>
      <c r="BK203" s="24">
        <f>SUM(C203:BJ203)</f>
        <v>9.327230595908434</v>
      </c>
    </row>
    <row r="204" spans="1:63" s="25" customFormat="1" ht="15">
      <c r="A204" s="20"/>
      <c r="B204" s="13" t="s">
        <v>256</v>
      </c>
      <c r="C204" s="21">
        <v>0</v>
      </c>
      <c r="D204" s="22">
        <v>17.742737396193554</v>
      </c>
      <c r="E204" s="22">
        <v>0</v>
      </c>
      <c r="F204" s="22">
        <v>0</v>
      </c>
      <c r="G204" s="23">
        <v>0</v>
      </c>
      <c r="H204" s="21">
        <v>55.12273260274194</v>
      </c>
      <c r="I204" s="22">
        <v>73.3580816679355</v>
      </c>
      <c r="J204" s="22">
        <v>0</v>
      </c>
      <c r="K204" s="22">
        <v>0</v>
      </c>
      <c r="L204" s="23">
        <v>98.20215201741935</v>
      </c>
      <c r="M204" s="21">
        <v>0</v>
      </c>
      <c r="N204" s="22">
        <v>0</v>
      </c>
      <c r="O204" s="22">
        <v>0</v>
      </c>
      <c r="P204" s="22">
        <v>0</v>
      </c>
      <c r="Q204" s="23">
        <v>0</v>
      </c>
      <c r="R204" s="21">
        <v>26.904593439870965</v>
      </c>
      <c r="S204" s="22">
        <v>63.27050099141934</v>
      </c>
      <c r="T204" s="22">
        <v>0</v>
      </c>
      <c r="U204" s="22">
        <v>0</v>
      </c>
      <c r="V204" s="23">
        <v>31.185632573258054</v>
      </c>
      <c r="W204" s="21">
        <v>0</v>
      </c>
      <c r="X204" s="22">
        <v>0</v>
      </c>
      <c r="Y204" s="22">
        <v>0</v>
      </c>
      <c r="Z204" s="22">
        <v>0</v>
      </c>
      <c r="AA204" s="23">
        <v>0</v>
      </c>
      <c r="AB204" s="21">
        <v>0</v>
      </c>
      <c r="AC204" s="22">
        <v>0</v>
      </c>
      <c r="AD204" s="22">
        <v>0</v>
      </c>
      <c r="AE204" s="22">
        <v>0</v>
      </c>
      <c r="AF204" s="23">
        <v>0</v>
      </c>
      <c r="AG204" s="21">
        <v>0</v>
      </c>
      <c r="AH204" s="22">
        <v>0</v>
      </c>
      <c r="AI204" s="22">
        <v>0</v>
      </c>
      <c r="AJ204" s="22">
        <v>0</v>
      </c>
      <c r="AK204" s="23">
        <v>0</v>
      </c>
      <c r="AL204" s="21">
        <v>0</v>
      </c>
      <c r="AM204" s="22">
        <v>0</v>
      </c>
      <c r="AN204" s="22">
        <v>0</v>
      </c>
      <c r="AO204" s="22">
        <v>0</v>
      </c>
      <c r="AP204" s="23">
        <v>0</v>
      </c>
      <c r="AQ204" s="21">
        <v>0</v>
      </c>
      <c r="AR204" s="22">
        <v>0</v>
      </c>
      <c r="AS204" s="22">
        <v>0</v>
      </c>
      <c r="AT204" s="22">
        <v>0</v>
      </c>
      <c r="AU204" s="23">
        <v>0</v>
      </c>
      <c r="AV204" s="21">
        <v>967.7925179541938</v>
      </c>
      <c r="AW204" s="22">
        <v>319.758496135976</v>
      </c>
      <c r="AX204" s="22">
        <v>0.01596418629032258</v>
      </c>
      <c r="AY204" s="22">
        <v>0</v>
      </c>
      <c r="AZ204" s="23">
        <v>2143.084475569323</v>
      </c>
      <c r="BA204" s="21">
        <v>0</v>
      </c>
      <c r="BB204" s="22">
        <v>0</v>
      </c>
      <c r="BC204" s="22">
        <v>0</v>
      </c>
      <c r="BD204" s="22">
        <v>0</v>
      </c>
      <c r="BE204" s="23">
        <v>0</v>
      </c>
      <c r="BF204" s="21">
        <v>657.9469387138387</v>
      </c>
      <c r="BG204" s="22">
        <v>90.37949507029033</v>
      </c>
      <c r="BH204" s="22">
        <v>3.7686086049032257</v>
      </c>
      <c r="BI204" s="22">
        <v>0</v>
      </c>
      <c r="BJ204" s="23">
        <v>755.554897143032</v>
      </c>
      <c r="BK204" s="24">
        <f>SUM(C204:BJ204)</f>
        <v>5304.087824066686</v>
      </c>
    </row>
    <row r="205" spans="1:63" s="30" customFormat="1" ht="15">
      <c r="A205" s="20"/>
      <c r="B205" s="8" t="s">
        <v>27</v>
      </c>
      <c r="C205" s="26">
        <f>SUM(C203:C204)</f>
        <v>0</v>
      </c>
      <c r="D205" s="26">
        <f aca="true" t="shared" si="21" ref="D205:BK205">SUM(D203:D204)</f>
        <v>17.765678776193553</v>
      </c>
      <c r="E205" s="26">
        <f t="shared" si="21"/>
        <v>0</v>
      </c>
      <c r="F205" s="26">
        <f t="shared" si="21"/>
        <v>0</v>
      </c>
      <c r="G205" s="26">
        <f t="shared" si="21"/>
        <v>0</v>
      </c>
      <c r="H205" s="26">
        <f t="shared" si="21"/>
        <v>55.205427271322584</v>
      </c>
      <c r="I205" s="26">
        <f t="shared" si="21"/>
        <v>73.47514619793549</v>
      </c>
      <c r="J205" s="26">
        <f t="shared" si="21"/>
        <v>0.001961510999999999</v>
      </c>
      <c r="K205" s="26">
        <f t="shared" si="21"/>
        <v>0</v>
      </c>
      <c r="L205" s="26">
        <f t="shared" si="21"/>
        <v>98.36337527241935</v>
      </c>
      <c r="M205" s="26">
        <f t="shared" si="21"/>
        <v>0</v>
      </c>
      <c r="N205" s="26">
        <f t="shared" si="21"/>
        <v>0</v>
      </c>
      <c r="O205" s="26">
        <f t="shared" si="21"/>
        <v>0</v>
      </c>
      <c r="P205" s="26">
        <f t="shared" si="21"/>
        <v>0</v>
      </c>
      <c r="Q205" s="26">
        <f t="shared" si="21"/>
        <v>0</v>
      </c>
      <c r="R205" s="26">
        <f t="shared" si="21"/>
        <v>26.945396636870964</v>
      </c>
      <c r="S205" s="26">
        <f t="shared" si="21"/>
        <v>63.35757956641934</v>
      </c>
      <c r="T205" s="26">
        <f t="shared" si="21"/>
        <v>0</v>
      </c>
      <c r="U205" s="26">
        <f t="shared" si="21"/>
        <v>0</v>
      </c>
      <c r="V205" s="26">
        <f t="shared" si="21"/>
        <v>31.233555519258054</v>
      </c>
      <c r="W205" s="26">
        <f t="shared" si="21"/>
        <v>0</v>
      </c>
      <c r="X205" s="26">
        <f t="shared" si="21"/>
        <v>0</v>
      </c>
      <c r="Y205" s="26">
        <f t="shared" si="21"/>
        <v>0</v>
      </c>
      <c r="Z205" s="26">
        <f t="shared" si="21"/>
        <v>0</v>
      </c>
      <c r="AA205" s="26">
        <f t="shared" si="21"/>
        <v>0</v>
      </c>
      <c r="AB205" s="26">
        <f t="shared" si="21"/>
        <v>0</v>
      </c>
      <c r="AC205" s="26">
        <f t="shared" si="21"/>
        <v>0</v>
      </c>
      <c r="AD205" s="26">
        <f t="shared" si="21"/>
        <v>0</v>
      </c>
      <c r="AE205" s="26">
        <f t="shared" si="21"/>
        <v>0</v>
      </c>
      <c r="AF205" s="26">
        <f t="shared" si="21"/>
        <v>0</v>
      </c>
      <c r="AG205" s="26">
        <f t="shared" si="21"/>
        <v>0</v>
      </c>
      <c r="AH205" s="26">
        <f t="shared" si="21"/>
        <v>0</v>
      </c>
      <c r="AI205" s="26">
        <f t="shared" si="21"/>
        <v>0</v>
      </c>
      <c r="AJ205" s="26">
        <f t="shared" si="21"/>
        <v>0</v>
      </c>
      <c r="AK205" s="26">
        <f t="shared" si="21"/>
        <v>0</v>
      </c>
      <c r="AL205" s="26">
        <f t="shared" si="21"/>
        <v>0</v>
      </c>
      <c r="AM205" s="26">
        <f t="shared" si="21"/>
        <v>0</v>
      </c>
      <c r="AN205" s="26">
        <f t="shared" si="21"/>
        <v>0</v>
      </c>
      <c r="AO205" s="26">
        <f t="shared" si="21"/>
        <v>0</v>
      </c>
      <c r="AP205" s="26">
        <f t="shared" si="21"/>
        <v>0</v>
      </c>
      <c r="AQ205" s="26">
        <f t="shared" si="21"/>
        <v>0</v>
      </c>
      <c r="AR205" s="26">
        <f t="shared" si="21"/>
        <v>0</v>
      </c>
      <c r="AS205" s="26">
        <f t="shared" si="21"/>
        <v>0</v>
      </c>
      <c r="AT205" s="26">
        <f t="shared" si="21"/>
        <v>0</v>
      </c>
      <c r="AU205" s="26">
        <f t="shared" si="21"/>
        <v>0</v>
      </c>
      <c r="AV205" s="26">
        <f t="shared" si="21"/>
        <v>969.2862222716777</v>
      </c>
      <c r="AW205" s="26">
        <f t="shared" si="21"/>
        <v>320.3623364054328</v>
      </c>
      <c r="AX205" s="26">
        <f t="shared" si="21"/>
        <v>0.01608914029032258</v>
      </c>
      <c r="AY205" s="26">
        <f t="shared" si="21"/>
        <v>0</v>
      </c>
      <c r="AZ205" s="26">
        <f t="shared" si="21"/>
        <v>2147.183462184839</v>
      </c>
      <c r="BA205" s="26">
        <f t="shared" si="21"/>
        <v>0</v>
      </c>
      <c r="BB205" s="26">
        <f t="shared" si="21"/>
        <v>0</v>
      </c>
      <c r="BC205" s="26">
        <f t="shared" si="21"/>
        <v>0</v>
      </c>
      <c r="BD205" s="26">
        <f t="shared" si="21"/>
        <v>0</v>
      </c>
      <c r="BE205" s="26">
        <f t="shared" si="21"/>
        <v>0</v>
      </c>
      <c r="BF205" s="26">
        <f t="shared" si="21"/>
        <v>658.9530537193871</v>
      </c>
      <c r="BG205" s="26">
        <f t="shared" si="21"/>
        <v>90.58938931629034</v>
      </c>
      <c r="BH205" s="26">
        <f t="shared" si="21"/>
        <v>3.7734964409032257</v>
      </c>
      <c r="BI205" s="26">
        <f t="shared" si="21"/>
        <v>0</v>
      </c>
      <c r="BJ205" s="26">
        <f t="shared" si="21"/>
        <v>756.9028844323545</v>
      </c>
      <c r="BK205" s="26">
        <f t="shared" si="21"/>
        <v>5313.415054662594</v>
      </c>
    </row>
    <row r="206" spans="3:63" ht="15" customHeight="1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</row>
    <row r="207" spans="1:63" s="25" customFormat="1" ht="15">
      <c r="A207" s="20" t="s">
        <v>38</v>
      </c>
      <c r="B207" s="10" t="s">
        <v>39</v>
      </c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4"/>
    </row>
    <row r="208" spans="1:63" s="25" customFormat="1" ht="15">
      <c r="A208" s="20" t="s">
        <v>7</v>
      </c>
      <c r="B208" s="14" t="s">
        <v>40</v>
      </c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4"/>
    </row>
    <row r="209" spans="1:63" s="25" customFormat="1" ht="15">
      <c r="A209" s="20"/>
      <c r="B209" s="7" t="s">
        <v>257</v>
      </c>
      <c r="C209" s="21">
        <v>0</v>
      </c>
      <c r="D209" s="22">
        <v>0.8271412501280561</v>
      </c>
      <c r="E209" s="22">
        <v>0</v>
      </c>
      <c r="F209" s="22">
        <v>0</v>
      </c>
      <c r="G209" s="23">
        <v>0</v>
      </c>
      <c r="H209" s="21">
        <v>357.9625</v>
      </c>
      <c r="I209" s="22">
        <v>1052.7566108044389</v>
      </c>
      <c r="J209" s="22">
        <v>6.0273</v>
      </c>
      <c r="K209" s="22">
        <v>0</v>
      </c>
      <c r="L209" s="23">
        <v>1286.0568999999996</v>
      </c>
      <c r="M209" s="21">
        <v>0</v>
      </c>
      <c r="N209" s="22">
        <v>0</v>
      </c>
      <c r="O209" s="22">
        <v>0</v>
      </c>
      <c r="P209" s="22">
        <v>0</v>
      </c>
      <c r="Q209" s="23">
        <v>0</v>
      </c>
      <c r="R209" s="21">
        <v>138.51819999999995</v>
      </c>
      <c r="S209" s="22">
        <v>63.4267</v>
      </c>
      <c r="T209" s="22">
        <v>0.005</v>
      </c>
      <c r="U209" s="22">
        <v>0</v>
      </c>
      <c r="V209" s="23">
        <v>229.34570000000008</v>
      </c>
      <c r="W209" s="21">
        <v>0</v>
      </c>
      <c r="X209" s="22">
        <v>0</v>
      </c>
      <c r="Y209" s="22">
        <v>0</v>
      </c>
      <c r="Z209" s="22">
        <v>0</v>
      </c>
      <c r="AA209" s="23">
        <v>0</v>
      </c>
      <c r="AB209" s="21">
        <v>0</v>
      </c>
      <c r="AC209" s="22">
        <v>0</v>
      </c>
      <c r="AD209" s="22">
        <v>0</v>
      </c>
      <c r="AE209" s="22">
        <v>0</v>
      </c>
      <c r="AF209" s="23">
        <v>0</v>
      </c>
      <c r="AG209" s="21">
        <v>0</v>
      </c>
      <c r="AH209" s="22">
        <v>0</v>
      </c>
      <c r="AI209" s="22">
        <v>0</v>
      </c>
      <c r="AJ209" s="22">
        <v>0</v>
      </c>
      <c r="AK209" s="23">
        <v>0</v>
      </c>
      <c r="AL209" s="21">
        <v>0</v>
      </c>
      <c r="AM209" s="22">
        <v>0</v>
      </c>
      <c r="AN209" s="22">
        <v>0</v>
      </c>
      <c r="AO209" s="22">
        <v>0</v>
      </c>
      <c r="AP209" s="23">
        <v>0</v>
      </c>
      <c r="AQ209" s="21">
        <v>0</v>
      </c>
      <c r="AR209" s="22">
        <v>0</v>
      </c>
      <c r="AS209" s="22">
        <v>0</v>
      </c>
      <c r="AT209" s="22">
        <v>0</v>
      </c>
      <c r="AU209" s="23">
        <v>0</v>
      </c>
      <c r="AV209" s="21">
        <v>0</v>
      </c>
      <c r="AW209" s="22">
        <v>0</v>
      </c>
      <c r="AX209" s="22">
        <v>0</v>
      </c>
      <c r="AY209" s="22">
        <v>0</v>
      </c>
      <c r="AZ209" s="23">
        <v>0</v>
      </c>
      <c r="BA209" s="21">
        <v>0</v>
      </c>
      <c r="BB209" s="22">
        <v>0</v>
      </c>
      <c r="BC209" s="22">
        <v>0</v>
      </c>
      <c r="BD209" s="22">
        <v>0</v>
      </c>
      <c r="BE209" s="23">
        <v>0</v>
      </c>
      <c r="BF209" s="21">
        <v>0</v>
      </c>
      <c r="BG209" s="22">
        <v>0</v>
      </c>
      <c r="BH209" s="22">
        <v>0</v>
      </c>
      <c r="BI209" s="22">
        <v>0</v>
      </c>
      <c r="BJ209" s="23">
        <v>0</v>
      </c>
      <c r="BK209" s="24">
        <f>SUM(C209:BJ209)</f>
        <v>3134.9260520545668</v>
      </c>
    </row>
    <row r="210" spans="1:63" s="30" customFormat="1" ht="15">
      <c r="A210" s="20"/>
      <c r="B210" s="8" t="s">
        <v>9</v>
      </c>
      <c r="C210" s="26">
        <f>SUM(C209)</f>
        <v>0</v>
      </c>
      <c r="D210" s="26">
        <f aca="true" t="shared" si="22" ref="D210:BJ210">SUM(D209)</f>
        <v>0.8271412501280561</v>
      </c>
      <c r="E210" s="26">
        <f t="shared" si="22"/>
        <v>0</v>
      </c>
      <c r="F210" s="26">
        <f t="shared" si="22"/>
        <v>0</v>
      </c>
      <c r="G210" s="26">
        <f t="shared" si="22"/>
        <v>0</v>
      </c>
      <c r="H210" s="26">
        <f t="shared" si="22"/>
        <v>357.9625</v>
      </c>
      <c r="I210" s="26">
        <f t="shared" si="22"/>
        <v>1052.7566108044389</v>
      </c>
      <c r="J210" s="26">
        <f t="shared" si="22"/>
        <v>6.0273</v>
      </c>
      <c r="K210" s="26">
        <f t="shared" si="22"/>
        <v>0</v>
      </c>
      <c r="L210" s="26">
        <f t="shared" si="22"/>
        <v>1286.0568999999996</v>
      </c>
      <c r="M210" s="26">
        <f t="shared" si="22"/>
        <v>0</v>
      </c>
      <c r="N210" s="26">
        <f t="shared" si="22"/>
        <v>0</v>
      </c>
      <c r="O210" s="26">
        <f t="shared" si="22"/>
        <v>0</v>
      </c>
      <c r="P210" s="26">
        <f t="shared" si="22"/>
        <v>0</v>
      </c>
      <c r="Q210" s="26">
        <f t="shared" si="22"/>
        <v>0</v>
      </c>
      <c r="R210" s="26">
        <f t="shared" si="22"/>
        <v>138.51819999999995</v>
      </c>
      <c r="S210" s="26">
        <f t="shared" si="22"/>
        <v>63.4267</v>
      </c>
      <c r="T210" s="26">
        <f t="shared" si="22"/>
        <v>0.005</v>
      </c>
      <c r="U210" s="26">
        <f t="shared" si="22"/>
        <v>0</v>
      </c>
      <c r="V210" s="26">
        <f t="shared" si="22"/>
        <v>229.34570000000008</v>
      </c>
      <c r="W210" s="26">
        <f t="shared" si="22"/>
        <v>0</v>
      </c>
      <c r="X210" s="26">
        <f t="shared" si="22"/>
        <v>0</v>
      </c>
      <c r="Y210" s="26">
        <f t="shared" si="22"/>
        <v>0</v>
      </c>
      <c r="Z210" s="26">
        <f t="shared" si="22"/>
        <v>0</v>
      </c>
      <c r="AA210" s="26">
        <f t="shared" si="22"/>
        <v>0</v>
      </c>
      <c r="AB210" s="26">
        <f t="shared" si="22"/>
        <v>0</v>
      </c>
      <c r="AC210" s="26">
        <f t="shared" si="22"/>
        <v>0</v>
      </c>
      <c r="AD210" s="26">
        <f t="shared" si="22"/>
        <v>0</v>
      </c>
      <c r="AE210" s="26">
        <f t="shared" si="22"/>
        <v>0</v>
      </c>
      <c r="AF210" s="26">
        <f t="shared" si="22"/>
        <v>0</v>
      </c>
      <c r="AG210" s="26">
        <f t="shared" si="22"/>
        <v>0</v>
      </c>
      <c r="AH210" s="26">
        <f t="shared" si="22"/>
        <v>0</v>
      </c>
      <c r="AI210" s="26">
        <f t="shared" si="22"/>
        <v>0</v>
      </c>
      <c r="AJ210" s="26">
        <f t="shared" si="22"/>
        <v>0</v>
      </c>
      <c r="AK210" s="26">
        <f t="shared" si="22"/>
        <v>0</v>
      </c>
      <c r="AL210" s="26">
        <f t="shared" si="22"/>
        <v>0</v>
      </c>
      <c r="AM210" s="26">
        <f t="shared" si="22"/>
        <v>0</v>
      </c>
      <c r="AN210" s="26">
        <f t="shared" si="22"/>
        <v>0</v>
      </c>
      <c r="AO210" s="26">
        <f t="shared" si="22"/>
        <v>0</v>
      </c>
      <c r="AP210" s="26">
        <f t="shared" si="22"/>
        <v>0</v>
      </c>
      <c r="AQ210" s="26">
        <f t="shared" si="22"/>
        <v>0</v>
      </c>
      <c r="AR210" s="26">
        <f t="shared" si="22"/>
        <v>0</v>
      </c>
      <c r="AS210" s="26">
        <f t="shared" si="22"/>
        <v>0</v>
      </c>
      <c r="AT210" s="26">
        <f t="shared" si="22"/>
        <v>0</v>
      </c>
      <c r="AU210" s="26">
        <f t="shared" si="22"/>
        <v>0</v>
      </c>
      <c r="AV210" s="26">
        <f t="shared" si="22"/>
        <v>0</v>
      </c>
      <c r="AW210" s="26">
        <f t="shared" si="22"/>
        <v>0</v>
      </c>
      <c r="AX210" s="26">
        <f t="shared" si="22"/>
        <v>0</v>
      </c>
      <c r="AY210" s="26">
        <f t="shared" si="22"/>
        <v>0</v>
      </c>
      <c r="AZ210" s="26">
        <f t="shared" si="22"/>
        <v>0</v>
      </c>
      <c r="BA210" s="26">
        <f t="shared" si="22"/>
        <v>0</v>
      </c>
      <c r="BB210" s="26">
        <f t="shared" si="22"/>
        <v>0</v>
      </c>
      <c r="BC210" s="26">
        <f t="shared" si="22"/>
        <v>0</v>
      </c>
      <c r="BD210" s="26">
        <f t="shared" si="22"/>
        <v>0</v>
      </c>
      <c r="BE210" s="26">
        <f t="shared" si="22"/>
        <v>0</v>
      </c>
      <c r="BF210" s="26">
        <f t="shared" si="22"/>
        <v>0</v>
      </c>
      <c r="BG210" s="26">
        <f t="shared" si="22"/>
        <v>0</v>
      </c>
      <c r="BH210" s="26">
        <f t="shared" si="22"/>
        <v>0</v>
      </c>
      <c r="BI210" s="26">
        <f t="shared" si="22"/>
        <v>0</v>
      </c>
      <c r="BJ210" s="26">
        <f t="shared" si="22"/>
        <v>0</v>
      </c>
      <c r="BK210" s="29">
        <f>SUM(BK209)</f>
        <v>3134.9260520545668</v>
      </c>
    </row>
    <row r="211" spans="1:63" s="25" customFormat="1" ht="15">
      <c r="A211" s="20" t="s">
        <v>10</v>
      </c>
      <c r="B211" s="5" t="s">
        <v>41</v>
      </c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4"/>
    </row>
    <row r="212" spans="1:63" s="25" customFormat="1" ht="15">
      <c r="A212" s="20"/>
      <c r="B212" s="7" t="s">
        <v>273</v>
      </c>
      <c r="C212" s="21">
        <v>0</v>
      </c>
      <c r="D212" s="22">
        <v>2.9594196228584857</v>
      </c>
      <c r="E212" s="22">
        <v>0</v>
      </c>
      <c r="F212" s="22">
        <v>0</v>
      </c>
      <c r="G212" s="23">
        <v>0</v>
      </c>
      <c r="H212" s="21">
        <v>0.28129999999999994</v>
      </c>
      <c r="I212" s="22">
        <v>4.412301134385713</v>
      </c>
      <c r="J212" s="22">
        <v>0</v>
      </c>
      <c r="K212" s="22">
        <v>0</v>
      </c>
      <c r="L212" s="23">
        <v>0.3159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0.0859</v>
      </c>
      <c r="S212" s="22">
        <v>11.039100000000001</v>
      </c>
      <c r="T212" s="22">
        <v>0</v>
      </c>
      <c r="U212" s="22">
        <v>0</v>
      </c>
      <c r="V212" s="23">
        <v>0.0631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aca="true" t="shared" si="23" ref="BK212:BK228">SUM(C212:BJ212)</f>
        <v>19.157020757244197</v>
      </c>
    </row>
    <row r="213" spans="1:63" s="25" customFormat="1" ht="15">
      <c r="A213" s="20"/>
      <c r="B213" s="7" t="s">
        <v>274</v>
      </c>
      <c r="C213" s="21">
        <v>0</v>
      </c>
      <c r="D213" s="22">
        <v>1.0311727440951612</v>
      </c>
      <c r="E213" s="22">
        <v>0</v>
      </c>
      <c r="F213" s="22">
        <v>0</v>
      </c>
      <c r="G213" s="23">
        <v>0</v>
      </c>
      <c r="H213" s="21">
        <v>1.4036</v>
      </c>
      <c r="I213" s="22">
        <v>2.3041994327467736</v>
      </c>
      <c r="J213" s="22">
        <v>0</v>
      </c>
      <c r="K213" s="22">
        <v>0</v>
      </c>
      <c r="L213" s="23">
        <v>0.1854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0.8700999999999999</v>
      </c>
      <c r="S213" s="22">
        <v>0.0128</v>
      </c>
      <c r="T213" s="22">
        <v>0</v>
      </c>
      <c r="U213" s="22">
        <v>0</v>
      </c>
      <c r="V213" s="23">
        <v>0.0264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 t="shared" si="23"/>
        <v>5.833672176841935</v>
      </c>
    </row>
    <row r="214" spans="1:63" s="25" customFormat="1" ht="15">
      <c r="A214" s="20"/>
      <c r="B214" s="7" t="s">
        <v>275</v>
      </c>
      <c r="C214" s="21">
        <v>0</v>
      </c>
      <c r="D214" s="22">
        <v>1.7904190112106444</v>
      </c>
      <c r="E214" s="22">
        <v>0</v>
      </c>
      <c r="F214" s="22">
        <v>0</v>
      </c>
      <c r="G214" s="23">
        <v>0</v>
      </c>
      <c r="H214" s="21">
        <v>1.1518</v>
      </c>
      <c r="I214" s="22">
        <v>6.479744836319997</v>
      </c>
      <c r="J214" s="22">
        <v>0</v>
      </c>
      <c r="K214" s="22">
        <v>0</v>
      </c>
      <c r="L214" s="23">
        <v>1.1979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0.3761</v>
      </c>
      <c r="S214" s="22">
        <v>0.0022</v>
      </c>
      <c r="T214" s="22">
        <v>0</v>
      </c>
      <c r="U214" s="22">
        <v>0</v>
      </c>
      <c r="V214" s="23">
        <v>0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 t="shared" si="23"/>
        <v>10.998163847530641</v>
      </c>
    </row>
    <row r="215" spans="1:63" s="25" customFormat="1" ht="15">
      <c r="A215" s="20"/>
      <c r="B215" s="7" t="s">
        <v>276</v>
      </c>
      <c r="C215" s="21">
        <v>0</v>
      </c>
      <c r="D215" s="22">
        <v>0.2357899005944312</v>
      </c>
      <c r="E215" s="22">
        <v>0</v>
      </c>
      <c r="F215" s="22">
        <v>0</v>
      </c>
      <c r="G215" s="23">
        <v>0</v>
      </c>
      <c r="H215" s="21">
        <v>0.4847</v>
      </c>
      <c r="I215" s="22">
        <v>0.2378</v>
      </c>
      <c r="J215" s="22">
        <v>0</v>
      </c>
      <c r="K215" s="22">
        <v>0</v>
      </c>
      <c r="L215" s="23">
        <v>0.8056735931436343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0.1386</v>
      </c>
      <c r="S215" s="22">
        <v>0</v>
      </c>
      <c r="T215" s="22">
        <v>0</v>
      </c>
      <c r="U215" s="22">
        <v>0</v>
      </c>
      <c r="V215" s="23">
        <v>0.18309999999999998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>SUM(C215:BJ215)</f>
        <v>2.0856634937380654</v>
      </c>
    </row>
    <row r="216" spans="1:63" s="25" customFormat="1" ht="15">
      <c r="A216" s="20"/>
      <c r="B216" s="7" t="s">
        <v>267</v>
      </c>
      <c r="C216" s="21">
        <v>0</v>
      </c>
      <c r="D216" s="22">
        <v>2.252630034206452</v>
      </c>
      <c r="E216" s="22">
        <v>0</v>
      </c>
      <c r="F216" s="22">
        <v>0</v>
      </c>
      <c r="G216" s="23">
        <v>0</v>
      </c>
      <c r="H216" s="21">
        <v>2.6157</v>
      </c>
      <c r="I216" s="22">
        <v>7.7517947105</v>
      </c>
      <c r="J216" s="22">
        <v>0</v>
      </c>
      <c r="K216" s="22">
        <v>0</v>
      </c>
      <c r="L216" s="23">
        <v>7.3261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0.9665</v>
      </c>
      <c r="S216" s="22">
        <v>0.014599999999999998</v>
      </c>
      <c r="T216" s="22">
        <v>0</v>
      </c>
      <c r="U216" s="22">
        <v>0</v>
      </c>
      <c r="V216" s="23">
        <v>0.7288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21.656124744706453</v>
      </c>
    </row>
    <row r="217" spans="1:63" s="25" customFormat="1" ht="15">
      <c r="A217" s="20"/>
      <c r="B217" s="7" t="s">
        <v>277</v>
      </c>
      <c r="C217" s="21">
        <v>0</v>
      </c>
      <c r="D217" s="22">
        <v>0.6772076715823815</v>
      </c>
      <c r="E217" s="22">
        <v>0</v>
      </c>
      <c r="F217" s="22">
        <v>0</v>
      </c>
      <c r="G217" s="23">
        <v>0</v>
      </c>
      <c r="H217" s="21">
        <v>1.4956999999999996</v>
      </c>
      <c r="I217" s="22">
        <v>412.9917169460083</v>
      </c>
      <c r="J217" s="22">
        <v>0</v>
      </c>
      <c r="K217" s="22">
        <v>0</v>
      </c>
      <c r="L217" s="23">
        <v>2.5021000000000004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0.4769</v>
      </c>
      <c r="S217" s="22">
        <v>0.0015</v>
      </c>
      <c r="T217" s="22">
        <v>0</v>
      </c>
      <c r="U217" s="22">
        <v>0</v>
      </c>
      <c r="V217" s="23">
        <v>1.8695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420.0146246175907</v>
      </c>
    </row>
    <row r="218" spans="1:63" s="25" customFormat="1" ht="15">
      <c r="A218" s="20"/>
      <c r="B218" s="7" t="s">
        <v>278</v>
      </c>
      <c r="C218" s="21">
        <v>0</v>
      </c>
      <c r="D218" s="22">
        <v>64.73414946081188</v>
      </c>
      <c r="E218" s="22">
        <v>0</v>
      </c>
      <c r="F218" s="22">
        <v>0</v>
      </c>
      <c r="G218" s="23">
        <v>0</v>
      </c>
      <c r="H218" s="21">
        <v>28.104400000000005</v>
      </c>
      <c r="I218" s="22">
        <v>5094.462661446285</v>
      </c>
      <c r="J218" s="22">
        <v>22.4942</v>
      </c>
      <c r="K218" s="22">
        <v>0</v>
      </c>
      <c r="L218" s="23">
        <v>68.08630000000001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12.138700000000002</v>
      </c>
      <c r="S218" s="22">
        <v>3.0355</v>
      </c>
      <c r="T218" s="22">
        <v>0</v>
      </c>
      <c r="U218" s="22">
        <v>0</v>
      </c>
      <c r="V218" s="23">
        <v>15.2553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5308.311210907097</v>
      </c>
    </row>
    <row r="219" spans="1:63" s="25" customFormat="1" ht="15">
      <c r="A219" s="20"/>
      <c r="B219" s="7" t="s">
        <v>49</v>
      </c>
      <c r="C219" s="21">
        <v>0</v>
      </c>
      <c r="D219" s="22">
        <v>0.41268749135880123</v>
      </c>
      <c r="E219" s="22">
        <v>0</v>
      </c>
      <c r="F219" s="22">
        <v>0</v>
      </c>
      <c r="G219" s="23">
        <v>0</v>
      </c>
      <c r="H219" s="21">
        <v>771.7716</v>
      </c>
      <c r="I219" s="22">
        <v>8509.789431365938</v>
      </c>
      <c r="J219" s="22">
        <v>2586.9497</v>
      </c>
      <c r="K219" s="22">
        <v>0</v>
      </c>
      <c r="L219" s="23">
        <v>381.1432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394.7328</v>
      </c>
      <c r="S219" s="22">
        <v>121.34130000000002</v>
      </c>
      <c r="T219" s="22">
        <v>0.2378</v>
      </c>
      <c r="U219" s="22">
        <v>0</v>
      </c>
      <c r="V219" s="23">
        <v>97.6713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12864.049818857296</v>
      </c>
    </row>
    <row r="220" spans="1:63" s="25" customFormat="1" ht="15">
      <c r="A220" s="20"/>
      <c r="B220" s="7" t="s">
        <v>279</v>
      </c>
      <c r="C220" s="21">
        <v>0</v>
      </c>
      <c r="D220" s="22">
        <v>0.8480026295531523</v>
      </c>
      <c r="E220" s="22">
        <v>0</v>
      </c>
      <c r="F220" s="22">
        <v>0</v>
      </c>
      <c r="G220" s="23">
        <v>0</v>
      </c>
      <c r="H220" s="21">
        <v>2.2355000000000005</v>
      </c>
      <c r="I220" s="22">
        <v>4.30031368457588</v>
      </c>
      <c r="J220" s="22">
        <v>0</v>
      </c>
      <c r="K220" s="22">
        <v>0</v>
      </c>
      <c r="L220" s="23">
        <v>3.0582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0.7704000000000001</v>
      </c>
      <c r="S220" s="22">
        <v>0.0251</v>
      </c>
      <c r="T220" s="22">
        <v>0</v>
      </c>
      <c r="U220" s="22">
        <v>0</v>
      </c>
      <c r="V220" s="23">
        <v>0.47340000000000004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11.710916314129033</v>
      </c>
    </row>
    <row r="221" spans="1:63" s="25" customFormat="1" ht="15">
      <c r="A221" s="20"/>
      <c r="B221" s="7" t="s">
        <v>280</v>
      </c>
      <c r="C221" s="21">
        <v>0</v>
      </c>
      <c r="D221" s="22">
        <v>0.6654454274193548</v>
      </c>
      <c r="E221" s="22">
        <v>0</v>
      </c>
      <c r="F221" s="22">
        <v>0</v>
      </c>
      <c r="G221" s="23">
        <v>0</v>
      </c>
      <c r="H221" s="21">
        <v>3.0177</v>
      </c>
      <c r="I221" s="22">
        <v>2.2695480065183853</v>
      </c>
      <c r="J221" s="22">
        <v>0</v>
      </c>
      <c r="K221" s="22">
        <v>0</v>
      </c>
      <c r="L221" s="23">
        <v>3.6756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0.6839</v>
      </c>
      <c r="S221" s="22">
        <v>0.0412</v>
      </c>
      <c r="T221" s="22">
        <v>0</v>
      </c>
      <c r="U221" s="22">
        <v>0</v>
      </c>
      <c r="V221" s="23">
        <v>0.1521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10.50549343393774</v>
      </c>
    </row>
    <row r="222" spans="1:63" s="25" customFormat="1" ht="15">
      <c r="A222" s="20"/>
      <c r="B222" s="7" t="s">
        <v>281</v>
      </c>
      <c r="C222" s="21">
        <v>0</v>
      </c>
      <c r="D222" s="22">
        <v>0.528642130561436</v>
      </c>
      <c r="E222" s="22">
        <v>0</v>
      </c>
      <c r="F222" s="22">
        <v>0</v>
      </c>
      <c r="G222" s="23">
        <v>0</v>
      </c>
      <c r="H222" s="21">
        <v>44.474199999999996</v>
      </c>
      <c r="I222" s="22">
        <v>740.2200985691255</v>
      </c>
      <c r="J222" s="22">
        <v>2.7993</v>
      </c>
      <c r="K222" s="22">
        <v>0</v>
      </c>
      <c r="L222" s="23">
        <v>198.13959999999997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17.3754</v>
      </c>
      <c r="S222" s="22">
        <v>3.5004999999999997</v>
      </c>
      <c r="T222" s="22">
        <v>0</v>
      </c>
      <c r="U222" s="22">
        <v>0</v>
      </c>
      <c r="V222" s="23">
        <v>23.506599999999995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1030.544340699687</v>
      </c>
    </row>
    <row r="223" spans="1:63" s="25" customFormat="1" ht="15">
      <c r="A223" s="20"/>
      <c r="B223" s="7" t="s">
        <v>282</v>
      </c>
      <c r="C223" s="21">
        <v>0</v>
      </c>
      <c r="D223" s="22">
        <v>0.5736419371541164</v>
      </c>
      <c r="E223" s="22">
        <v>0</v>
      </c>
      <c r="F223" s="22">
        <v>0</v>
      </c>
      <c r="G223" s="23">
        <v>0</v>
      </c>
      <c r="H223" s="21">
        <v>101.0833</v>
      </c>
      <c r="I223" s="22">
        <v>585.3462866531684</v>
      </c>
      <c r="J223" s="22">
        <v>45.7041</v>
      </c>
      <c r="K223" s="22">
        <v>0</v>
      </c>
      <c r="L223" s="23">
        <v>1134.4711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39.1602</v>
      </c>
      <c r="S223" s="22">
        <v>15.876299999999999</v>
      </c>
      <c r="T223" s="22">
        <v>0</v>
      </c>
      <c r="U223" s="22">
        <v>0</v>
      </c>
      <c r="V223" s="23">
        <v>157.65130000000002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2079.8662285903224</v>
      </c>
    </row>
    <row r="224" spans="1:63" s="25" customFormat="1" ht="15">
      <c r="A224" s="20"/>
      <c r="B224" s="7" t="s">
        <v>283</v>
      </c>
      <c r="C224" s="21">
        <v>0</v>
      </c>
      <c r="D224" s="22">
        <v>47.04083282424933</v>
      </c>
      <c r="E224" s="22">
        <v>0</v>
      </c>
      <c r="F224" s="22">
        <v>0</v>
      </c>
      <c r="G224" s="23">
        <v>0</v>
      </c>
      <c r="H224" s="21">
        <v>135.388</v>
      </c>
      <c r="I224" s="22">
        <v>1380.0831187243862</v>
      </c>
      <c r="J224" s="22">
        <v>15.9879</v>
      </c>
      <c r="K224" s="22">
        <v>0</v>
      </c>
      <c r="L224" s="23">
        <v>676.7328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56.34040000000001</v>
      </c>
      <c r="S224" s="22">
        <v>45.83960000000002</v>
      </c>
      <c r="T224" s="22">
        <v>0.0235</v>
      </c>
      <c r="U224" s="22">
        <v>0</v>
      </c>
      <c r="V224" s="23">
        <v>144.39530000000002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2501.831451548636</v>
      </c>
    </row>
    <row r="225" spans="1:63" s="25" customFormat="1" ht="15">
      <c r="A225" s="20"/>
      <c r="B225" s="7" t="s">
        <v>284</v>
      </c>
      <c r="C225" s="21">
        <v>0</v>
      </c>
      <c r="D225" s="22">
        <v>0.2895620653378711</v>
      </c>
      <c r="E225" s="22">
        <v>0</v>
      </c>
      <c r="F225" s="22">
        <v>0</v>
      </c>
      <c r="G225" s="23">
        <v>0</v>
      </c>
      <c r="H225" s="21">
        <v>3.8168999999999995</v>
      </c>
      <c r="I225" s="22">
        <v>41.8784655550557</v>
      </c>
      <c r="J225" s="22">
        <v>0.0428</v>
      </c>
      <c r="K225" s="22">
        <v>0</v>
      </c>
      <c r="L225" s="23">
        <v>10.279800000000002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1.0763999999999998</v>
      </c>
      <c r="S225" s="22">
        <v>0.0619</v>
      </c>
      <c r="T225" s="22">
        <v>0</v>
      </c>
      <c r="U225" s="22">
        <v>0</v>
      </c>
      <c r="V225" s="23">
        <v>1.0948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58.54062762039357</v>
      </c>
    </row>
    <row r="226" spans="1:63" s="25" customFormat="1" ht="15">
      <c r="A226" s="20"/>
      <c r="B226" s="7" t="s">
        <v>268</v>
      </c>
      <c r="C226" s="21">
        <v>0</v>
      </c>
      <c r="D226" s="22">
        <v>18.373969329480154</v>
      </c>
      <c r="E226" s="22">
        <v>0</v>
      </c>
      <c r="F226" s="22">
        <v>0</v>
      </c>
      <c r="G226" s="23">
        <v>0</v>
      </c>
      <c r="H226" s="21">
        <v>4.9101</v>
      </c>
      <c r="I226" s="22">
        <v>67.14368517038278</v>
      </c>
      <c r="J226" s="22">
        <v>0.0946</v>
      </c>
      <c r="K226" s="22">
        <v>0</v>
      </c>
      <c r="L226" s="23">
        <v>75.43300000000002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1.9871999999999996</v>
      </c>
      <c r="S226" s="22">
        <v>0.13979999999999998</v>
      </c>
      <c r="T226" s="22">
        <v>0</v>
      </c>
      <c r="U226" s="22">
        <v>0</v>
      </c>
      <c r="V226" s="23">
        <v>2.2856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170.36795449986295</v>
      </c>
    </row>
    <row r="227" spans="1:63" s="25" customFormat="1" ht="15">
      <c r="A227" s="20"/>
      <c r="B227" s="7" t="s">
        <v>285</v>
      </c>
      <c r="C227" s="21">
        <v>0</v>
      </c>
      <c r="D227" s="22">
        <v>0.2514532784419355</v>
      </c>
      <c r="E227" s="22">
        <v>0</v>
      </c>
      <c r="F227" s="22">
        <v>0</v>
      </c>
      <c r="G227" s="23">
        <v>0</v>
      </c>
      <c r="H227" s="21">
        <v>0.8158</v>
      </c>
      <c r="I227" s="22">
        <v>0.3452470519325809</v>
      </c>
      <c r="J227" s="22">
        <v>0</v>
      </c>
      <c r="K227" s="22">
        <v>0</v>
      </c>
      <c r="L227" s="23">
        <v>0.5056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0.2518</v>
      </c>
      <c r="S227" s="22">
        <v>0</v>
      </c>
      <c r="T227" s="22">
        <v>0</v>
      </c>
      <c r="U227" s="22">
        <v>0</v>
      </c>
      <c r="V227" s="23">
        <v>0.1389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 t="shared" si="23"/>
        <v>2.3088003303745164</v>
      </c>
    </row>
    <row r="228" spans="1:63" s="25" customFormat="1" ht="15">
      <c r="A228" s="20"/>
      <c r="B228" s="7" t="s">
        <v>269</v>
      </c>
      <c r="C228" s="21">
        <v>0</v>
      </c>
      <c r="D228" s="22">
        <v>1.1621544640000003</v>
      </c>
      <c r="E228" s="22">
        <v>0</v>
      </c>
      <c r="F228" s="22">
        <v>0</v>
      </c>
      <c r="G228" s="23">
        <v>0</v>
      </c>
      <c r="H228" s="21">
        <v>0.03780000000000001</v>
      </c>
      <c r="I228" s="22">
        <v>8.528012672000001</v>
      </c>
      <c r="J228" s="22">
        <v>0</v>
      </c>
      <c r="K228" s="22">
        <v>0</v>
      </c>
      <c r="L228" s="23">
        <v>0.0632</v>
      </c>
      <c r="M228" s="21">
        <v>0</v>
      </c>
      <c r="N228" s="22">
        <v>0</v>
      </c>
      <c r="O228" s="22">
        <v>0</v>
      </c>
      <c r="P228" s="22">
        <v>0</v>
      </c>
      <c r="Q228" s="23">
        <v>0</v>
      </c>
      <c r="R228" s="21">
        <v>0.0048</v>
      </c>
      <c r="S228" s="22">
        <v>0</v>
      </c>
      <c r="T228" s="22">
        <v>0</v>
      </c>
      <c r="U228" s="22">
        <v>0</v>
      </c>
      <c r="V228" s="23">
        <v>0</v>
      </c>
      <c r="W228" s="21">
        <v>0</v>
      </c>
      <c r="X228" s="22">
        <v>0</v>
      </c>
      <c r="Y228" s="22">
        <v>0</v>
      </c>
      <c r="Z228" s="22">
        <v>0</v>
      </c>
      <c r="AA228" s="23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1">
        <v>0</v>
      </c>
      <c r="AH228" s="22">
        <v>0</v>
      </c>
      <c r="AI228" s="22">
        <v>0</v>
      </c>
      <c r="AJ228" s="22">
        <v>0</v>
      </c>
      <c r="AK228" s="23">
        <v>0</v>
      </c>
      <c r="AL228" s="21">
        <v>0</v>
      </c>
      <c r="AM228" s="22">
        <v>0</v>
      </c>
      <c r="AN228" s="22">
        <v>0</v>
      </c>
      <c r="AO228" s="22">
        <v>0</v>
      </c>
      <c r="AP228" s="23">
        <v>0</v>
      </c>
      <c r="AQ228" s="21">
        <v>0</v>
      </c>
      <c r="AR228" s="22">
        <v>0</v>
      </c>
      <c r="AS228" s="22">
        <v>0</v>
      </c>
      <c r="AT228" s="22">
        <v>0</v>
      </c>
      <c r="AU228" s="23">
        <v>0</v>
      </c>
      <c r="AV228" s="21">
        <v>0</v>
      </c>
      <c r="AW228" s="22">
        <v>0</v>
      </c>
      <c r="AX228" s="22">
        <v>0</v>
      </c>
      <c r="AY228" s="22">
        <v>0</v>
      </c>
      <c r="AZ228" s="23">
        <v>0</v>
      </c>
      <c r="BA228" s="21">
        <v>0</v>
      </c>
      <c r="BB228" s="22">
        <v>0</v>
      </c>
      <c r="BC228" s="22">
        <v>0</v>
      </c>
      <c r="BD228" s="22">
        <v>0</v>
      </c>
      <c r="BE228" s="23">
        <v>0</v>
      </c>
      <c r="BF228" s="21">
        <v>0</v>
      </c>
      <c r="BG228" s="22">
        <v>0</v>
      </c>
      <c r="BH228" s="22">
        <v>0</v>
      </c>
      <c r="BI228" s="22">
        <v>0</v>
      </c>
      <c r="BJ228" s="23">
        <v>0</v>
      </c>
      <c r="BK228" s="24">
        <f t="shared" si="23"/>
        <v>9.795967136000002</v>
      </c>
    </row>
    <row r="229" spans="1:63" s="30" customFormat="1" ht="15">
      <c r="A229" s="20"/>
      <c r="B229" s="8" t="s">
        <v>12</v>
      </c>
      <c r="C229" s="26">
        <f aca="true" t="shared" si="24" ref="C229:AH229">SUM(C212:C228)</f>
        <v>0</v>
      </c>
      <c r="D229" s="27">
        <f t="shared" si="24"/>
        <v>143.8271800229156</v>
      </c>
      <c r="E229" s="27">
        <f t="shared" si="24"/>
        <v>0</v>
      </c>
      <c r="F229" s="27">
        <f t="shared" si="24"/>
        <v>0</v>
      </c>
      <c r="G229" s="28">
        <f t="shared" si="24"/>
        <v>0</v>
      </c>
      <c r="H229" s="26">
        <f t="shared" si="24"/>
        <v>1103.0881000000002</v>
      </c>
      <c r="I229" s="27">
        <f t="shared" si="24"/>
        <v>16868.54442595933</v>
      </c>
      <c r="J229" s="27">
        <f t="shared" si="24"/>
        <v>2674.0726000000004</v>
      </c>
      <c r="K229" s="27">
        <f t="shared" si="24"/>
        <v>0</v>
      </c>
      <c r="L229" s="28">
        <f t="shared" si="24"/>
        <v>2563.921473593143</v>
      </c>
      <c r="M229" s="26">
        <f t="shared" si="24"/>
        <v>0</v>
      </c>
      <c r="N229" s="27">
        <f t="shared" si="24"/>
        <v>0</v>
      </c>
      <c r="O229" s="27">
        <f t="shared" si="24"/>
        <v>0</v>
      </c>
      <c r="P229" s="27">
        <f t="shared" si="24"/>
        <v>0</v>
      </c>
      <c r="Q229" s="28">
        <f t="shared" si="24"/>
        <v>0</v>
      </c>
      <c r="R229" s="26">
        <f t="shared" si="24"/>
        <v>527.4361000000001</v>
      </c>
      <c r="S229" s="27">
        <f t="shared" si="24"/>
        <v>200.93140000000005</v>
      </c>
      <c r="T229" s="27">
        <f t="shared" si="24"/>
        <v>0.26130000000000003</v>
      </c>
      <c r="U229" s="27">
        <f t="shared" si="24"/>
        <v>0</v>
      </c>
      <c r="V229" s="28">
        <f t="shared" si="24"/>
        <v>445.49550000000005</v>
      </c>
      <c r="W229" s="26">
        <f t="shared" si="24"/>
        <v>0</v>
      </c>
      <c r="X229" s="27">
        <f t="shared" si="24"/>
        <v>0</v>
      </c>
      <c r="Y229" s="27">
        <f t="shared" si="24"/>
        <v>0</v>
      </c>
      <c r="Z229" s="27">
        <f t="shared" si="24"/>
        <v>0</v>
      </c>
      <c r="AA229" s="28">
        <f t="shared" si="24"/>
        <v>0</v>
      </c>
      <c r="AB229" s="26">
        <f t="shared" si="24"/>
        <v>0</v>
      </c>
      <c r="AC229" s="27">
        <f t="shared" si="24"/>
        <v>0</v>
      </c>
      <c r="AD229" s="27">
        <f t="shared" si="24"/>
        <v>0</v>
      </c>
      <c r="AE229" s="27">
        <f t="shared" si="24"/>
        <v>0</v>
      </c>
      <c r="AF229" s="28">
        <f t="shared" si="24"/>
        <v>0</v>
      </c>
      <c r="AG229" s="26">
        <f t="shared" si="24"/>
        <v>0</v>
      </c>
      <c r="AH229" s="27">
        <f t="shared" si="24"/>
        <v>0</v>
      </c>
      <c r="AI229" s="27">
        <f aca="true" t="shared" si="25" ref="AI229:BK229">SUM(AI212:AI228)</f>
        <v>0</v>
      </c>
      <c r="AJ229" s="27">
        <f t="shared" si="25"/>
        <v>0</v>
      </c>
      <c r="AK229" s="28">
        <f t="shared" si="25"/>
        <v>0</v>
      </c>
      <c r="AL229" s="26">
        <f t="shared" si="25"/>
        <v>0</v>
      </c>
      <c r="AM229" s="27">
        <f t="shared" si="25"/>
        <v>0</v>
      </c>
      <c r="AN229" s="27">
        <f t="shared" si="25"/>
        <v>0</v>
      </c>
      <c r="AO229" s="27">
        <f t="shared" si="25"/>
        <v>0</v>
      </c>
      <c r="AP229" s="28">
        <f t="shared" si="25"/>
        <v>0</v>
      </c>
      <c r="AQ229" s="26">
        <f t="shared" si="25"/>
        <v>0</v>
      </c>
      <c r="AR229" s="27">
        <f t="shared" si="25"/>
        <v>0</v>
      </c>
      <c r="AS229" s="27">
        <f t="shared" si="25"/>
        <v>0</v>
      </c>
      <c r="AT229" s="27">
        <f t="shared" si="25"/>
        <v>0</v>
      </c>
      <c r="AU229" s="28">
        <f t="shared" si="25"/>
        <v>0</v>
      </c>
      <c r="AV229" s="26">
        <f t="shared" si="25"/>
        <v>0</v>
      </c>
      <c r="AW229" s="27">
        <f t="shared" si="25"/>
        <v>0</v>
      </c>
      <c r="AX229" s="27">
        <f t="shared" si="25"/>
        <v>0</v>
      </c>
      <c r="AY229" s="27">
        <f t="shared" si="25"/>
        <v>0</v>
      </c>
      <c r="AZ229" s="28">
        <f t="shared" si="25"/>
        <v>0</v>
      </c>
      <c r="BA229" s="26">
        <f t="shared" si="25"/>
        <v>0</v>
      </c>
      <c r="BB229" s="27">
        <f t="shared" si="25"/>
        <v>0</v>
      </c>
      <c r="BC229" s="27">
        <f t="shared" si="25"/>
        <v>0</v>
      </c>
      <c r="BD229" s="27">
        <f t="shared" si="25"/>
        <v>0</v>
      </c>
      <c r="BE229" s="28">
        <f t="shared" si="25"/>
        <v>0</v>
      </c>
      <c r="BF229" s="26">
        <f t="shared" si="25"/>
        <v>0</v>
      </c>
      <c r="BG229" s="27">
        <f t="shared" si="25"/>
        <v>0</v>
      </c>
      <c r="BH229" s="27">
        <f t="shared" si="25"/>
        <v>0</v>
      </c>
      <c r="BI229" s="27">
        <f t="shared" si="25"/>
        <v>0</v>
      </c>
      <c r="BJ229" s="28">
        <f t="shared" si="25"/>
        <v>0</v>
      </c>
      <c r="BK229" s="28">
        <f t="shared" si="25"/>
        <v>24527.57807957539</v>
      </c>
    </row>
    <row r="230" spans="1:64" s="30" customFormat="1" ht="15">
      <c r="A230" s="20"/>
      <c r="B230" s="9" t="s">
        <v>23</v>
      </c>
      <c r="C230" s="26">
        <f aca="true" t="shared" si="26" ref="C230:AH230">C229+C210</f>
        <v>0</v>
      </c>
      <c r="D230" s="27">
        <f t="shared" si="26"/>
        <v>144.65432127304365</v>
      </c>
      <c r="E230" s="27">
        <f t="shared" si="26"/>
        <v>0</v>
      </c>
      <c r="F230" s="27">
        <f t="shared" si="26"/>
        <v>0</v>
      </c>
      <c r="G230" s="28">
        <f t="shared" si="26"/>
        <v>0</v>
      </c>
      <c r="H230" s="26">
        <f t="shared" si="26"/>
        <v>1461.0506</v>
      </c>
      <c r="I230" s="27">
        <f t="shared" si="26"/>
        <v>17921.30103676377</v>
      </c>
      <c r="J230" s="27">
        <f t="shared" si="26"/>
        <v>2680.0999000000006</v>
      </c>
      <c r="K230" s="27">
        <f t="shared" si="26"/>
        <v>0</v>
      </c>
      <c r="L230" s="28">
        <f t="shared" si="26"/>
        <v>3849.978373593143</v>
      </c>
      <c r="M230" s="26">
        <f t="shared" si="26"/>
        <v>0</v>
      </c>
      <c r="N230" s="27">
        <f t="shared" si="26"/>
        <v>0</v>
      </c>
      <c r="O230" s="27">
        <f t="shared" si="26"/>
        <v>0</v>
      </c>
      <c r="P230" s="27">
        <f t="shared" si="26"/>
        <v>0</v>
      </c>
      <c r="Q230" s="28">
        <f t="shared" si="26"/>
        <v>0</v>
      </c>
      <c r="R230" s="26">
        <f t="shared" si="26"/>
        <v>665.9543000000001</v>
      </c>
      <c r="S230" s="27">
        <f t="shared" si="26"/>
        <v>264.35810000000004</v>
      </c>
      <c r="T230" s="27">
        <f t="shared" si="26"/>
        <v>0.26630000000000004</v>
      </c>
      <c r="U230" s="27">
        <f t="shared" si="26"/>
        <v>0</v>
      </c>
      <c r="V230" s="28">
        <f t="shared" si="26"/>
        <v>674.8412000000001</v>
      </c>
      <c r="W230" s="26">
        <f t="shared" si="26"/>
        <v>0</v>
      </c>
      <c r="X230" s="27">
        <f t="shared" si="26"/>
        <v>0</v>
      </c>
      <c r="Y230" s="27">
        <f t="shared" si="26"/>
        <v>0</v>
      </c>
      <c r="Z230" s="27">
        <f t="shared" si="26"/>
        <v>0</v>
      </c>
      <c r="AA230" s="28">
        <f t="shared" si="26"/>
        <v>0</v>
      </c>
      <c r="AB230" s="26">
        <f t="shared" si="26"/>
        <v>0</v>
      </c>
      <c r="AC230" s="27">
        <f t="shared" si="26"/>
        <v>0</v>
      </c>
      <c r="AD230" s="27">
        <f t="shared" si="26"/>
        <v>0</v>
      </c>
      <c r="AE230" s="27">
        <f t="shared" si="26"/>
        <v>0</v>
      </c>
      <c r="AF230" s="28">
        <f t="shared" si="26"/>
        <v>0</v>
      </c>
      <c r="AG230" s="26">
        <f t="shared" si="26"/>
        <v>0</v>
      </c>
      <c r="AH230" s="27">
        <f t="shared" si="26"/>
        <v>0</v>
      </c>
      <c r="AI230" s="27">
        <f aca="true" t="shared" si="27" ref="AI230:BK230">AI229+AI210</f>
        <v>0</v>
      </c>
      <c r="AJ230" s="27">
        <f t="shared" si="27"/>
        <v>0</v>
      </c>
      <c r="AK230" s="28">
        <f t="shared" si="27"/>
        <v>0</v>
      </c>
      <c r="AL230" s="26">
        <f t="shared" si="27"/>
        <v>0</v>
      </c>
      <c r="AM230" s="27">
        <f t="shared" si="27"/>
        <v>0</v>
      </c>
      <c r="AN230" s="27">
        <f t="shared" si="27"/>
        <v>0</v>
      </c>
      <c r="AO230" s="27">
        <f t="shared" si="27"/>
        <v>0</v>
      </c>
      <c r="AP230" s="28">
        <f t="shared" si="27"/>
        <v>0</v>
      </c>
      <c r="AQ230" s="26">
        <f t="shared" si="27"/>
        <v>0</v>
      </c>
      <c r="AR230" s="27">
        <f t="shared" si="27"/>
        <v>0</v>
      </c>
      <c r="AS230" s="27">
        <f t="shared" si="27"/>
        <v>0</v>
      </c>
      <c r="AT230" s="27">
        <f t="shared" si="27"/>
        <v>0</v>
      </c>
      <c r="AU230" s="28">
        <f t="shared" si="27"/>
        <v>0</v>
      </c>
      <c r="AV230" s="26">
        <f t="shared" si="27"/>
        <v>0</v>
      </c>
      <c r="AW230" s="27">
        <f t="shared" si="27"/>
        <v>0</v>
      </c>
      <c r="AX230" s="27">
        <f t="shared" si="27"/>
        <v>0</v>
      </c>
      <c r="AY230" s="27">
        <f t="shared" si="27"/>
        <v>0</v>
      </c>
      <c r="AZ230" s="28">
        <f t="shared" si="27"/>
        <v>0</v>
      </c>
      <c r="BA230" s="26">
        <f t="shared" si="27"/>
        <v>0</v>
      </c>
      <c r="BB230" s="27">
        <f t="shared" si="27"/>
        <v>0</v>
      </c>
      <c r="BC230" s="27">
        <f t="shared" si="27"/>
        <v>0</v>
      </c>
      <c r="BD230" s="27">
        <f t="shared" si="27"/>
        <v>0</v>
      </c>
      <c r="BE230" s="28">
        <f t="shared" si="27"/>
        <v>0</v>
      </c>
      <c r="BF230" s="26">
        <f t="shared" si="27"/>
        <v>0</v>
      </c>
      <c r="BG230" s="27">
        <f t="shared" si="27"/>
        <v>0</v>
      </c>
      <c r="BH230" s="27">
        <f t="shared" si="27"/>
        <v>0</v>
      </c>
      <c r="BI230" s="27">
        <f t="shared" si="27"/>
        <v>0</v>
      </c>
      <c r="BJ230" s="28">
        <f t="shared" si="27"/>
        <v>0</v>
      </c>
      <c r="BK230" s="28">
        <f t="shared" si="27"/>
        <v>27662.504131629954</v>
      </c>
      <c r="BL230" s="44"/>
    </row>
    <row r="231" spans="1:63" s="25" customFormat="1" ht="15">
      <c r="A231" s="20"/>
      <c r="B231" s="9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25" customFormat="1" ht="15">
      <c r="A232" s="20" t="s">
        <v>42</v>
      </c>
      <c r="B232" s="10" t="s">
        <v>43</v>
      </c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4"/>
    </row>
    <row r="233" spans="1:63" s="25" customFormat="1" ht="15">
      <c r="A233" s="20" t="s">
        <v>7</v>
      </c>
      <c r="B233" s="14" t="s">
        <v>44</v>
      </c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4"/>
    </row>
    <row r="234" spans="1:63" s="41" customFormat="1" ht="15">
      <c r="A234" s="37"/>
      <c r="B234" s="13" t="s">
        <v>33</v>
      </c>
      <c r="C234" s="38">
        <v>0</v>
      </c>
      <c r="D234" s="39">
        <v>0</v>
      </c>
      <c r="E234" s="39">
        <v>0</v>
      </c>
      <c r="F234" s="39">
        <v>0</v>
      </c>
      <c r="G234" s="40">
        <v>0</v>
      </c>
      <c r="H234" s="38">
        <v>0</v>
      </c>
      <c r="I234" s="39">
        <v>0</v>
      </c>
      <c r="J234" s="39">
        <v>0</v>
      </c>
      <c r="K234" s="39">
        <v>0</v>
      </c>
      <c r="L234" s="40">
        <v>0</v>
      </c>
      <c r="M234" s="38">
        <v>0</v>
      </c>
      <c r="N234" s="39">
        <v>0</v>
      </c>
      <c r="O234" s="39">
        <v>0</v>
      </c>
      <c r="P234" s="39">
        <v>0</v>
      </c>
      <c r="Q234" s="40">
        <v>0</v>
      </c>
      <c r="R234" s="38">
        <v>0</v>
      </c>
      <c r="S234" s="39">
        <v>0</v>
      </c>
      <c r="T234" s="39">
        <v>0</v>
      </c>
      <c r="U234" s="39">
        <v>0</v>
      </c>
      <c r="V234" s="40">
        <v>0</v>
      </c>
      <c r="W234" s="38">
        <v>0</v>
      </c>
      <c r="X234" s="39">
        <v>0</v>
      </c>
      <c r="Y234" s="39">
        <v>0</v>
      </c>
      <c r="Z234" s="39">
        <v>0</v>
      </c>
      <c r="AA234" s="40">
        <v>0</v>
      </c>
      <c r="AB234" s="38">
        <v>0</v>
      </c>
      <c r="AC234" s="39">
        <v>0</v>
      </c>
      <c r="AD234" s="39">
        <v>0</v>
      </c>
      <c r="AE234" s="39">
        <v>0</v>
      </c>
      <c r="AF234" s="40">
        <v>0</v>
      </c>
      <c r="AG234" s="38">
        <v>0</v>
      </c>
      <c r="AH234" s="39">
        <v>0</v>
      </c>
      <c r="AI234" s="39">
        <v>0</v>
      </c>
      <c r="AJ234" s="39">
        <v>0</v>
      </c>
      <c r="AK234" s="40">
        <v>0</v>
      </c>
      <c r="AL234" s="38">
        <v>0</v>
      </c>
      <c r="AM234" s="39">
        <v>0</v>
      </c>
      <c r="AN234" s="39">
        <v>0</v>
      </c>
      <c r="AO234" s="39">
        <v>0</v>
      </c>
      <c r="AP234" s="40">
        <v>0</v>
      </c>
      <c r="AQ234" s="38">
        <v>0</v>
      </c>
      <c r="AR234" s="39">
        <v>0</v>
      </c>
      <c r="AS234" s="39">
        <v>0</v>
      </c>
      <c r="AT234" s="39">
        <v>0</v>
      </c>
      <c r="AU234" s="40">
        <v>0</v>
      </c>
      <c r="AV234" s="38">
        <v>0</v>
      </c>
      <c r="AW234" s="39">
        <v>0</v>
      </c>
      <c r="AX234" s="39">
        <v>0</v>
      </c>
      <c r="AY234" s="39">
        <v>0</v>
      </c>
      <c r="AZ234" s="40">
        <v>0</v>
      </c>
      <c r="BA234" s="38">
        <v>0</v>
      </c>
      <c r="BB234" s="39">
        <v>0</v>
      </c>
      <c r="BC234" s="39">
        <v>0</v>
      </c>
      <c r="BD234" s="39">
        <v>0</v>
      </c>
      <c r="BE234" s="40">
        <v>0</v>
      </c>
      <c r="BF234" s="38">
        <v>0</v>
      </c>
      <c r="BG234" s="39">
        <v>0</v>
      </c>
      <c r="BH234" s="39">
        <v>0</v>
      </c>
      <c r="BI234" s="39">
        <v>0</v>
      </c>
      <c r="BJ234" s="40">
        <v>0</v>
      </c>
      <c r="BK234" s="38">
        <v>0</v>
      </c>
    </row>
    <row r="235" spans="1:63" s="30" customFormat="1" ht="15">
      <c r="A235" s="20"/>
      <c r="B235" s="9" t="s">
        <v>27</v>
      </c>
      <c r="C235" s="26">
        <v>0</v>
      </c>
      <c r="D235" s="27">
        <v>0</v>
      </c>
      <c r="E235" s="27">
        <v>0</v>
      </c>
      <c r="F235" s="27">
        <v>0</v>
      </c>
      <c r="G235" s="28">
        <v>0</v>
      </c>
      <c r="H235" s="26">
        <v>0</v>
      </c>
      <c r="I235" s="27">
        <v>0</v>
      </c>
      <c r="J235" s="27">
        <v>0</v>
      </c>
      <c r="K235" s="27">
        <v>0</v>
      </c>
      <c r="L235" s="28">
        <v>0</v>
      </c>
      <c r="M235" s="26">
        <v>0</v>
      </c>
      <c r="N235" s="27">
        <v>0</v>
      </c>
      <c r="O235" s="27">
        <v>0</v>
      </c>
      <c r="P235" s="27">
        <v>0</v>
      </c>
      <c r="Q235" s="28">
        <v>0</v>
      </c>
      <c r="R235" s="26">
        <v>0</v>
      </c>
      <c r="S235" s="27">
        <v>0</v>
      </c>
      <c r="T235" s="27">
        <v>0</v>
      </c>
      <c r="U235" s="27">
        <v>0</v>
      </c>
      <c r="V235" s="28">
        <v>0</v>
      </c>
      <c r="W235" s="26">
        <v>0</v>
      </c>
      <c r="X235" s="27">
        <v>0</v>
      </c>
      <c r="Y235" s="27">
        <v>0</v>
      </c>
      <c r="Z235" s="27">
        <v>0</v>
      </c>
      <c r="AA235" s="28">
        <v>0</v>
      </c>
      <c r="AB235" s="26">
        <v>0</v>
      </c>
      <c r="AC235" s="27">
        <v>0</v>
      </c>
      <c r="AD235" s="27">
        <v>0</v>
      </c>
      <c r="AE235" s="27">
        <v>0</v>
      </c>
      <c r="AF235" s="28">
        <v>0</v>
      </c>
      <c r="AG235" s="26">
        <v>0</v>
      </c>
      <c r="AH235" s="27">
        <v>0</v>
      </c>
      <c r="AI235" s="27">
        <v>0</v>
      </c>
      <c r="AJ235" s="27">
        <v>0</v>
      </c>
      <c r="AK235" s="28">
        <v>0</v>
      </c>
      <c r="AL235" s="26">
        <v>0</v>
      </c>
      <c r="AM235" s="27">
        <v>0</v>
      </c>
      <c r="AN235" s="27">
        <v>0</v>
      </c>
      <c r="AO235" s="27">
        <v>0</v>
      </c>
      <c r="AP235" s="28">
        <v>0</v>
      </c>
      <c r="AQ235" s="26">
        <v>0</v>
      </c>
      <c r="AR235" s="27">
        <v>0</v>
      </c>
      <c r="AS235" s="27">
        <v>0</v>
      </c>
      <c r="AT235" s="27">
        <v>0</v>
      </c>
      <c r="AU235" s="28">
        <v>0</v>
      </c>
      <c r="AV235" s="26">
        <v>0</v>
      </c>
      <c r="AW235" s="27">
        <v>0</v>
      </c>
      <c r="AX235" s="27">
        <v>0</v>
      </c>
      <c r="AY235" s="27">
        <v>0</v>
      </c>
      <c r="AZ235" s="28">
        <v>0</v>
      </c>
      <c r="BA235" s="26">
        <v>0</v>
      </c>
      <c r="BB235" s="27">
        <v>0</v>
      </c>
      <c r="BC235" s="27">
        <v>0</v>
      </c>
      <c r="BD235" s="27">
        <v>0</v>
      </c>
      <c r="BE235" s="28">
        <v>0</v>
      </c>
      <c r="BF235" s="26">
        <v>0</v>
      </c>
      <c r="BG235" s="27">
        <v>0</v>
      </c>
      <c r="BH235" s="27">
        <v>0</v>
      </c>
      <c r="BI235" s="27">
        <v>0</v>
      </c>
      <c r="BJ235" s="28">
        <v>0</v>
      </c>
      <c r="BK235" s="29">
        <v>0</v>
      </c>
    </row>
    <row r="236" spans="1:64" s="25" customFormat="1" ht="12" customHeight="1">
      <c r="A236" s="20"/>
      <c r="B236" s="11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4"/>
      <c r="BL236" s="35"/>
    </row>
    <row r="237" spans="1:64" s="30" customFormat="1" ht="15">
      <c r="A237" s="20"/>
      <c r="B237" s="42" t="s">
        <v>45</v>
      </c>
      <c r="C237" s="43">
        <f aca="true" t="shared" si="28" ref="C237:AH237">C235+C230+C205+C199+C164</f>
        <v>0</v>
      </c>
      <c r="D237" s="43">
        <f t="shared" si="28"/>
        <v>1823.9980340832694</v>
      </c>
      <c r="E237" s="43">
        <f t="shared" si="28"/>
        <v>0</v>
      </c>
      <c r="F237" s="43">
        <f t="shared" si="28"/>
        <v>0</v>
      </c>
      <c r="G237" s="43">
        <f t="shared" si="28"/>
        <v>0</v>
      </c>
      <c r="H237" s="43">
        <f t="shared" si="28"/>
        <v>4442.769251143613</v>
      </c>
      <c r="I237" s="43">
        <f t="shared" si="28"/>
        <v>61444.062855690514</v>
      </c>
      <c r="J237" s="43">
        <f t="shared" si="28"/>
        <v>5249.873869666646</v>
      </c>
      <c r="K237" s="43">
        <f t="shared" si="28"/>
        <v>244.04100186358065</v>
      </c>
      <c r="L237" s="43">
        <f t="shared" si="28"/>
        <v>11377.292102860272</v>
      </c>
      <c r="M237" s="43">
        <f t="shared" si="28"/>
        <v>0</v>
      </c>
      <c r="N237" s="43">
        <f t="shared" si="28"/>
        <v>0</v>
      </c>
      <c r="O237" s="43">
        <f t="shared" si="28"/>
        <v>0</v>
      </c>
      <c r="P237" s="43">
        <f t="shared" si="28"/>
        <v>0</v>
      </c>
      <c r="Q237" s="43">
        <f t="shared" si="28"/>
        <v>0</v>
      </c>
      <c r="R237" s="43">
        <f t="shared" si="28"/>
        <v>2168.4370144406453</v>
      </c>
      <c r="S237" s="43">
        <f t="shared" si="28"/>
        <v>2590.9851252335807</v>
      </c>
      <c r="T237" s="43">
        <f t="shared" si="28"/>
        <v>1297.0343142711934</v>
      </c>
      <c r="U237" s="43">
        <f t="shared" si="28"/>
        <v>0</v>
      </c>
      <c r="V237" s="43">
        <f t="shared" si="28"/>
        <v>2002.0952993534195</v>
      </c>
      <c r="W237" s="43">
        <f t="shared" si="28"/>
        <v>0</v>
      </c>
      <c r="X237" s="43">
        <f t="shared" si="28"/>
        <v>0</v>
      </c>
      <c r="Y237" s="43">
        <f t="shared" si="28"/>
        <v>0</v>
      </c>
      <c r="Z237" s="43">
        <f t="shared" si="28"/>
        <v>0</v>
      </c>
      <c r="AA237" s="43">
        <f t="shared" si="28"/>
        <v>0</v>
      </c>
      <c r="AB237" s="43">
        <f t="shared" si="28"/>
        <v>0</v>
      </c>
      <c r="AC237" s="43">
        <f t="shared" si="28"/>
        <v>0</v>
      </c>
      <c r="AD237" s="43">
        <f t="shared" si="28"/>
        <v>0</v>
      </c>
      <c r="AE237" s="43">
        <f t="shared" si="28"/>
        <v>0</v>
      </c>
      <c r="AF237" s="43">
        <f t="shared" si="28"/>
        <v>0</v>
      </c>
      <c r="AG237" s="43">
        <f t="shared" si="28"/>
        <v>0</v>
      </c>
      <c r="AH237" s="43">
        <f t="shared" si="28"/>
        <v>0</v>
      </c>
      <c r="AI237" s="43">
        <f aca="true" t="shared" si="29" ref="AI237:BK237">AI235+AI230+AI205+AI199+AI164</f>
        <v>0</v>
      </c>
      <c r="AJ237" s="43">
        <f t="shared" si="29"/>
        <v>0</v>
      </c>
      <c r="AK237" s="43">
        <f t="shared" si="29"/>
        <v>0</v>
      </c>
      <c r="AL237" s="43">
        <f t="shared" si="29"/>
        <v>0</v>
      </c>
      <c r="AM237" s="43">
        <f t="shared" si="29"/>
        <v>0</v>
      </c>
      <c r="AN237" s="43">
        <f t="shared" si="29"/>
        <v>0</v>
      </c>
      <c r="AO237" s="43">
        <f t="shared" si="29"/>
        <v>0</v>
      </c>
      <c r="AP237" s="43">
        <f t="shared" si="29"/>
        <v>0</v>
      </c>
      <c r="AQ237" s="43">
        <f t="shared" si="29"/>
        <v>0</v>
      </c>
      <c r="AR237" s="43">
        <f t="shared" si="29"/>
        <v>0</v>
      </c>
      <c r="AS237" s="43">
        <f t="shared" si="29"/>
        <v>0</v>
      </c>
      <c r="AT237" s="43">
        <f t="shared" si="29"/>
        <v>0</v>
      </c>
      <c r="AU237" s="43">
        <f t="shared" si="29"/>
        <v>0</v>
      </c>
      <c r="AV237" s="43">
        <f t="shared" si="29"/>
        <v>23509.047950524706</v>
      </c>
      <c r="AW237" s="43">
        <f t="shared" si="29"/>
        <v>17515.91292592599</v>
      </c>
      <c r="AX237" s="43">
        <f t="shared" si="29"/>
        <v>434.81961627500004</v>
      </c>
      <c r="AY237" s="43">
        <f t="shared" si="29"/>
        <v>0.42061905864516125</v>
      </c>
      <c r="AZ237" s="43">
        <f t="shared" si="29"/>
        <v>26561.345508369774</v>
      </c>
      <c r="BA237" s="43">
        <f t="shared" si="29"/>
        <v>0</v>
      </c>
      <c r="BB237" s="43">
        <f t="shared" si="29"/>
        <v>5.705409419225806</v>
      </c>
      <c r="BC237" s="43">
        <f t="shared" si="29"/>
        <v>0</v>
      </c>
      <c r="BD237" s="43">
        <f t="shared" si="29"/>
        <v>0</v>
      </c>
      <c r="BE237" s="43">
        <f t="shared" si="29"/>
        <v>0</v>
      </c>
      <c r="BF237" s="43">
        <f t="shared" si="29"/>
        <v>14308.336014696903</v>
      </c>
      <c r="BG237" s="43">
        <f t="shared" si="29"/>
        <v>2621.3189847019357</v>
      </c>
      <c r="BH237" s="43">
        <f t="shared" si="29"/>
        <v>738.009493429774</v>
      </c>
      <c r="BI237" s="43">
        <f t="shared" si="29"/>
        <v>0</v>
      </c>
      <c r="BJ237" s="43">
        <f t="shared" si="29"/>
        <v>6369.104265722097</v>
      </c>
      <c r="BK237" s="29">
        <f t="shared" si="29"/>
        <v>184704.60965673078</v>
      </c>
      <c r="BL237" s="44"/>
    </row>
    <row r="238" spans="1:64" s="25" customFormat="1" ht="15">
      <c r="A238" s="20"/>
      <c r="B238" s="9"/>
      <c r="C238" s="21"/>
      <c r="D238" s="22"/>
      <c r="E238" s="22"/>
      <c r="F238" s="22"/>
      <c r="G238" s="23"/>
      <c r="H238" s="21"/>
      <c r="I238" s="22"/>
      <c r="J238" s="22"/>
      <c r="K238" s="22"/>
      <c r="L238" s="23"/>
      <c r="M238" s="21"/>
      <c r="N238" s="22"/>
      <c r="O238" s="22"/>
      <c r="P238" s="22"/>
      <c r="Q238" s="23"/>
      <c r="R238" s="21"/>
      <c r="S238" s="22"/>
      <c r="T238" s="22"/>
      <c r="U238" s="22"/>
      <c r="V238" s="23"/>
      <c r="W238" s="21"/>
      <c r="X238" s="22"/>
      <c r="Y238" s="22"/>
      <c r="Z238" s="22"/>
      <c r="AA238" s="23"/>
      <c r="AB238" s="21"/>
      <c r="AC238" s="22"/>
      <c r="AD238" s="22"/>
      <c r="AE238" s="22"/>
      <c r="AF238" s="23"/>
      <c r="AG238" s="21"/>
      <c r="AH238" s="22"/>
      <c r="AI238" s="22"/>
      <c r="AJ238" s="22"/>
      <c r="AK238" s="23"/>
      <c r="AL238" s="21"/>
      <c r="AM238" s="22"/>
      <c r="AN238" s="22"/>
      <c r="AO238" s="22"/>
      <c r="AP238" s="23"/>
      <c r="AQ238" s="21"/>
      <c r="AR238" s="22"/>
      <c r="AS238" s="22"/>
      <c r="AT238" s="22"/>
      <c r="AU238" s="23"/>
      <c r="AV238" s="21"/>
      <c r="AW238" s="22"/>
      <c r="AX238" s="22"/>
      <c r="AY238" s="22"/>
      <c r="AZ238" s="23"/>
      <c r="BA238" s="21"/>
      <c r="BB238" s="22"/>
      <c r="BC238" s="22"/>
      <c r="BD238" s="22"/>
      <c r="BE238" s="23"/>
      <c r="BF238" s="21"/>
      <c r="BG238" s="22"/>
      <c r="BH238" s="22"/>
      <c r="BI238" s="22"/>
      <c r="BJ238" s="23"/>
      <c r="BK238" s="24"/>
      <c r="BL238" s="35"/>
    </row>
    <row r="239" spans="1:65" s="25" customFormat="1" ht="15">
      <c r="A239" s="20" t="s">
        <v>28</v>
      </c>
      <c r="B239" s="8" t="s">
        <v>29</v>
      </c>
      <c r="C239" s="21"/>
      <c r="D239" s="22"/>
      <c r="E239" s="22"/>
      <c r="F239" s="22"/>
      <c r="G239" s="23"/>
      <c r="H239" s="21"/>
      <c r="I239" s="22"/>
      <c r="J239" s="22"/>
      <c r="K239" s="22"/>
      <c r="L239" s="23"/>
      <c r="M239" s="21"/>
      <c r="N239" s="22"/>
      <c r="O239" s="22"/>
      <c r="P239" s="22"/>
      <c r="Q239" s="23"/>
      <c r="R239" s="21"/>
      <c r="S239" s="22"/>
      <c r="T239" s="22"/>
      <c r="U239" s="22"/>
      <c r="V239" s="23"/>
      <c r="W239" s="21"/>
      <c r="X239" s="22"/>
      <c r="Y239" s="22"/>
      <c r="Z239" s="22"/>
      <c r="AA239" s="23"/>
      <c r="AB239" s="21"/>
      <c r="AC239" s="22"/>
      <c r="AD239" s="22"/>
      <c r="AE239" s="22"/>
      <c r="AF239" s="23"/>
      <c r="AG239" s="21"/>
      <c r="AH239" s="22"/>
      <c r="AI239" s="22"/>
      <c r="AJ239" s="22"/>
      <c r="AK239" s="23"/>
      <c r="AL239" s="21"/>
      <c r="AM239" s="22"/>
      <c r="AN239" s="22"/>
      <c r="AO239" s="22"/>
      <c r="AP239" s="23"/>
      <c r="AQ239" s="21"/>
      <c r="AR239" s="22"/>
      <c r="AS239" s="22"/>
      <c r="AT239" s="22"/>
      <c r="AU239" s="23"/>
      <c r="AV239" s="21"/>
      <c r="AW239" s="22"/>
      <c r="AX239" s="22"/>
      <c r="AY239" s="22"/>
      <c r="AZ239" s="23"/>
      <c r="BA239" s="21"/>
      <c r="BB239" s="22"/>
      <c r="BC239" s="22"/>
      <c r="BD239" s="22"/>
      <c r="BE239" s="23"/>
      <c r="BF239" s="21"/>
      <c r="BG239" s="22"/>
      <c r="BH239" s="22"/>
      <c r="BI239" s="22"/>
      <c r="BJ239" s="23"/>
      <c r="BK239" s="24"/>
      <c r="BL239" s="35"/>
      <c r="BM239" s="63"/>
    </row>
    <row r="240" spans="1:64" s="25" customFormat="1" ht="15">
      <c r="A240" s="20"/>
      <c r="B240" s="7" t="s">
        <v>258</v>
      </c>
      <c r="C240" s="21">
        <v>0</v>
      </c>
      <c r="D240" s="22">
        <v>8.557344947225806</v>
      </c>
      <c r="E240" s="22">
        <v>0</v>
      </c>
      <c r="F240" s="22">
        <v>0</v>
      </c>
      <c r="G240" s="23">
        <v>0</v>
      </c>
      <c r="H240" s="21">
        <v>35.27714462767742</v>
      </c>
      <c r="I240" s="22">
        <v>0.2064470956774193</v>
      </c>
      <c r="J240" s="22">
        <v>0</v>
      </c>
      <c r="K240" s="22">
        <v>0</v>
      </c>
      <c r="L240" s="23">
        <v>11.63521021803226</v>
      </c>
      <c r="M240" s="21">
        <v>0</v>
      </c>
      <c r="N240" s="22">
        <v>0</v>
      </c>
      <c r="O240" s="22">
        <v>0</v>
      </c>
      <c r="P240" s="22">
        <v>0</v>
      </c>
      <c r="Q240" s="23">
        <v>0</v>
      </c>
      <c r="R240" s="21">
        <v>16.403983192000002</v>
      </c>
      <c r="S240" s="22">
        <v>0.40513765096774185</v>
      </c>
      <c r="T240" s="22">
        <v>0</v>
      </c>
      <c r="U240" s="22">
        <v>0</v>
      </c>
      <c r="V240" s="23">
        <v>1.1391188277419353</v>
      </c>
      <c r="W240" s="21">
        <v>0</v>
      </c>
      <c r="X240" s="22">
        <v>0</v>
      </c>
      <c r="Y240" s="22">
        <v>0</v>
      </c>
      <c r="Z240" s="22">
        <v>0</v>
      </c>
      <c r="AA240" s="23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1">
        <v>0</v>
      </c>
      <c r="AH240" s="22">
        <v>0</v>
      </c>
      <c r="AI240" s="22">
        <v>0</v>
      </c>
      <c r="AJ240" s="22">
        <v>0</v>
      </c>
      <c r="AK240" s="23">
        <v>0</v>
      </c>
      <c r="AL240" s="21">
        <v>0</v>
      </c>
      <c r="AM240" s="22">
        <v>0</v>
      </c>
      <c r="AN240" s="22">
        <v>0</v>
      </c>
      <c r="AO240" s="22">
        <v>0</v>
      </c>
      <c r="AP240" s="23">
        <v>0</v>
      </c>
      <c r="AQ240" s="21">
        <v>0</v>
      </c>
      <c r="AR240" s="22">
        <v>0</v>
      </c>
      <c r="AS240" s="22">
        <v>0</v>
      </c>
      <c r="AT240" s="22">
        <v>0</v>
      </c>
      <c r="AU240" s="23">
        <v>0</v>
      </c>
      <c r="AV240" s="21">
        <v>332.38379506361264</v>
      </c>
      <c r="AW240" s="22">
        <v>34.275374762366695</v>
      </c>
      <c r="AX240" s="22">
        <v>0</v>
      </c>
      <c r="AY240" s="22">
        <v>0</v>
      </c>
      <c r="AZ240" s="23">
        <v>159.647632612613</v>
      </c>
      <c r="BA240" s="21">
        <v>0</v>
      </c>
      <c r="BB240" s="22">
        <v>0</v>
      </c>
      <c r="BC240" s="22">
        <v>0</v>
      </c>
      <c r="BD240" s="22">
        <v>0</v>
      </c>
      <c r="BE240" s="23">
        <v>0</v>
      </c>
      <c r="BF240" s="21">
        <v>175.2688784610323</v>
      </c>
      <c r="BG240" s="22">
        <v>1.607352909064516</v>
      </c>
      <c r="BH240" s="22">
        <v>0</v>
      </c>
      <c r="BI240" s="22">
        <v>0</v>
      </c>
      <c r="BJ240" s="23">
        <v>8.533450010935482</v>
      </c>
      <c r="BK240" s="24">
        <f>SUM(C240:BJ240)</f>
        <v>785.3408703789471</v>
      </c>
      <c r="BL240" s="35"/>
    </row>
    <row r="241" spans="1:63" s="25" customFormat="1" ht="15">
      <c r="A241" s="20"/>
      <c r="B241" s="7" t="s">
        <v>259</v>
      </c>
      <c r="C241" s="21">
        <v>0</v>
      </c>
      <c r="D241" s="22">
        <v>0.4234293548387097</v>
      </c>
      <c r="E241" s="22">
        <v>0</v>
      </c>
      <c r="F241" s="22">
        <v>0</v>
      </c>
      <c r="G241" s="23">
        <v>0</v>
      </c>
      <c r="H241" s="21">
        <v>1.9219485823870965</v>
      </c>
      <c r="I241" s="22">
        <v>11.862881300258065</v>
      </c>
      <c r="J241" s="22">
        <v>0</v>
      </c>
      <c r="K241" s="22">
        <v>0</v>
      </c>
      <c r="L241" s="23">
        <v>16.85214709345161</v>
      </c>
      <c r="M241" s="21">
        <v>0</v>
      </c>
      <c r="N241" s="22">
        <v>0</v>
      </c>
      <c r="O241" s="22">
        <v>0</v>
      </c>
      <c r="P241" s="22">
        <v>0</v>
      </c>
      <c r="Q241" s="23">
        <v>0</v>
      </c>
      <c r="R241" s="21">
        <v>0.6493328977419356</v>
      </c>
      <c r="S241" s="22">
        <v>0.12619570241935482</v>
      </c>
      <c r="T241" s="22">
        <v>0</v>
      </c>
      <c r="U241" s="22">
        <v>0</v>
      </c>
      <c r="V241" s="23">
        <v>0.5117752221290324</v>
      </c>
      <c r="W241" s="21">
        <v>0</v>
      </c>
      <c r="X241" s="22">
        <v>0</v>
      </c>
      <c r="Y241" s="22">
        <v>0</v>
      </c>
      <c r="Z241" s="22">
        <v>0</v>
      </c>
      <c r="AA241" s="23">
        <v>0</v>
      </c>
      <c r="AB241" s="21">
        <v>0</v>
      </c>
      <c r="AC241" s="22">
        <v>0</v>
      </c>
      <c r="AD241" s="22">
        <v>0</v>
      </c>
      <c r="AE241" s="22">
        <v>0</v>
      </c>
      <c r="AF241" s="23">
        <v>0</v>
      </c>
      <c r="AG241" s="21">
        <v>0</v>
      </c>
      <c r="AH241" s="22">
        <v>0</v>
      </c>
      <c r="AI241" s="22">
        <v>0</v>
      </c>
      <c r="AJ241" s="22">
        <v>0</v>
      </c>
      <c r="AK241" s="23">
        <v>0</v>
      </c>
      <c r="AL241" s="21">
        <v>0</v>
      </c>
      <c r="AM241" s="22">
        <v>0</v>
      </c>
      <c r="AN241" s="22">
        <v>0</v>
      </c>
      <c r="AO241" s="22">
        <v>0</v>
      </c>
      <c r="AP241" s="23">
        <v>0</v>
      </c>
      <c r="AQ241" s="21">
        <v>0</v>
      </c>
      <c r="AR241" s="22">
        <v>0</v>
      </c>
      <c r="AS241" s="22">
        <v>0</v>
      </c>
      <c r="AT241" s="22">
        <v>0</v>
      </c>
      <c r="AU241" s="23">
        <v>0</v>
      </c>
      <c r="AV241" s="21">
        <v>2.3175415740645167</v>
      </c>
      <c r="AW241" s="22">
        <v>0.756143356009982</v>
      </c>
      <c r="AX241" s="22">
        <v>0</v>
      </c>
      <c r="AY241" s="22">
        <v>0</v>
      </c>
      <c r="AZ241" s="23">
        <v>6.3666612900322574</v>
      </c>
      <c r="BA241" s="21">
        <v>0</v>
      </c>
      <c r="BB241" s="22">
        <v>0</v>
      </c>
      <c r="BC241" s="22">
        <v>0</v>
      </c>
      <c r="BD241" s="22">
        <v>0</v>
      </c>
      <c r="BE241" s="23">
        <v>0</v>
      </c>
      <c r="BF241" s="21">
        <v>1.1094010800967744</v>
      </c>
      <c r="BG241" s="22">
        <v>2.0577338102258067</v>
      </c>
      <c r="BH241" s="22">
        <v>0.012200755903225802</v>
      </c>
      <c r="BI241" s="22">
        <v>0</v>
      </c>
      <c r="BJ241" s="23">
        <v>1.8214251072258063</v>
      </c>
      <c r="BK241" s="24">
        <f>SUM(C241:BJ241)</f>
        <v>46.78881712678416</v>
      </c>
    </row>
    <row r="242" spans="1:63" s="30" customFormat="1" ht="15">
      <c r="A242" s="20"/>
      <c r="B242" s="8" t="s">
        <v>27</v>
      </c>
      <c r="C242" s="26">
        <f>SUM(C240:C241)</f>
        <v>0</v>
      </c>
      <c r="D242" s="26">
        <f aca="true" t="shared" si="30" ref="D242:BJ242">SUM(D240:D241)</f>
        <v>8.980774302064516</v>
      </c>
      <c r="E242" s="26">
        <f t="shared" si="30"/>
        <v>0</v>
      </c>
      <c r="F242" s="26">
        <f t="shared" si="30"/>
        <v>0</v>
      </c>
      <c r="G242" s="26">
        <f t="shared" si="30"/>
        <v>0</v>
      </c>
      <c r="H242" s="26">
        <f t="shared" si="30"/>
        <v>37.19909321006452</v>
      </c>
      <c r="I242" s="26">
        <f t="shared" si="30"/>
        <v>12.069328395935484</v>
      </c>
      <c r="J242" s="26">
        <f t="shared" si="30"/>
        <v>0</v>
      </c>
      <c r="K242" s="26">
        <f t="shared" si="30"/>
        <v>0</v>
      </c>
      <c r="L242" s="26">
        <f t="shared" si="30"/>
        <v>28.48735731148387</v>
      </c>
      <c r="M242" s="26">
        <f t="shared" si="30"/>
        <v>0</v>
      </c>
      <c r="N242" s="26">
        <f t="shared" si="30"/>
        <v>0</v>
      </c>
      <c r="O242" s="26">
        <f t="shared" si="30"/>
        <v>0</v>
      </c>
      <c r="P242" s="26">
        <f t="shared" si="30"/>
        <v>0</v>
      </c>
      <c r="Q242" s="26">
        <f t="shared" si="30"/>
        <v>0</v>
      </c>
      <c r="R242" s="26">
        <f t="shared" si="30"/>
        <v>17.053316089741937</v>
      </c>
      <c r="S242" s="26">
        <f t="shared" si="30"/>
        <v>0.5313333533870966</v>
      </c>
      <c r="T242" s="26">
        <f t="shared" si="30"/>
        <v>0</v>
      </c>
      <c r="U242" s="26">
        <f t="shared" si="30"/>
        <v>0</v>
      </c>
      <c r="V242" s="26">
        <f t="shared" si="30"/>
        <v>1.6508940498709677</v>
      </c>
      <c r="W242" s="26">
        <f t="shared" si="30"/>
        <v>0</v>
      </c>
      <c r="X242" s="26">
        <f t="shared" si="30"/>
        <v>0</v>
      </c>
      <c r="Y242" s="26">
        <f t="shared" si="30"/>
        <v>0</v>
      </c>
      <c r="Z242" s="26">
        <f t="shared" si="30"/>
        <v>0</v>
      </c>
      <c r="AA242" s="26">
        <f t="shared" si="30"/>
        <v>0</v>
      </c>
      <c r="AB242" s="26">
        <f t="shared" si="30"/>
        <v>0</v>
      </c>
      <c r="AC242" s="26">
        <f t="shared" si="30"/>
        <v>0</v>
      </c>
      <c r="AD242" s="26">
        <f t="shared" si="30"/>
        <v>0</v>
      </c>
      <c r="AE242" s="26">
        <f t="shared" si="30"/>
        <v>0</v>
      </c>
      <c r="AF242" s="26">
        <f t="shared" si="30"/>
        <v>0</v>
      </c>
      <c r="AG242" s="26">
        <f t="shared" si="30"/>
        <v>0</v>
      </c>
      <c r="AH242" s="26">
        <f t="shared" si="30"/>
        <v>0</v>
      </c>
      <c r="AI242" s="26">
        <f t="shared" si="30"/>
        <v>0</v>
      </c>
      <c r="AJ242" s="26">
        <f t="shared" si="30"/>
        <v>0</v>
      </c>
      <c r="AK242" s="26">
        <f t="shared" si="30"/>
        <v>0</v>
      </c>
      <c r="AL242" s="26">
        <f t="shared" si="30"/>
        <v>0</v>
      </c>
      <c r="AM242" s="26">
        <f t="shared" si="30"/>
        <v>0</v>
      </c>
      <c r="AN242" s="26">
        <f t="shared" si="30"/>
        <v>0</v>
      </c>
      <c r="AO242" s="26">
        <f t="shared" si="30"/>
        <v>0</v>
      </c>
      <c r="AP242" s="26">
        <f t="shared" si="30"/>
        <v>0</v>
      </c>
      <c r="AQ242" s="26">
        <f t="shared" si="30"/>
        <v>0</v>
      </c>
      <c r="AR242" s="26">
        <f t="shared" si="30"/>
        <v>0</v>
      </c>
      <c r="AS242" s="26">
        <f t="shared" si="30"/>
        <v>0</v>
      </c>
      <c r="AT242" s="26">
        <f t="shared" si="30"/>
        <v>0</v>
      </c>
      <c r="AU242" s="26">
        <f t="shared" si="30"/>
        <v>0</v>
      </c>
      <c r="AV242" s="26">
        <f t="shared" si="30"/>
        <v>334.7013366376772</v>
      </c>
      <c r="AW242" s="26">
        <f t="shared" si="30"/>
        <v>35.031518118376674</v>
      </c>
      <c r="AX242" s="26">
        <f t="shared" si="30"/>
        <v>0</v>
      </c>
      <c r="AY242" s="26">
        <f t="shared" si="30"/>
        <v>0</v>
      </c>
      <c r="AZ242" s="26">
        <f t="shared" si="30"/>
        <v>166.01429390264525</v>
      </c>
      <c r="BA242" s="26">
        <f t="shared" si="30"/>
        <v>0</v>
      </c>
      <c r="BB242" s="26">
        <f t="shared" si="30"/>
        <v>0</v>
      </c>
      <c r="BC242" s="26">
        <f t="shared" si="30"/>
        <v>0</v>
      </c>
      <c r="BD242" s="26">
        <f t="shared" si="30"/>
        <v>0</v>
      </c>
      <c r="BE242" s="26">
        <f t="shared" si="30"/>
        <v>0</v>
      </c>
      <c r="BF242" s="26">
        <f t="shared" si="30"/>
        <v>176.37827954112907</v>
      </c>
      <c r="BG242" s="26">
        <f t="shared" si="30"/>
        <v>3.665086719290323</v>
      </c>
      <c r="BH242" s="26">
        <f t="shared" si="30"/>
        <v>0.012200755903225802</v>
      </c>
      <c r="BI242" s="26">
        <f t="shared" si="30"/>
        <v>0</v>
      </c>
      <c r="BJ242" s="26">
        <f t="shared" si="30"/>
        <v>10.354875118161289</v>
      </c>
      <c r="BK242" s="28">
        <f>SUM(BK240:BK241)</f>
        <v>832.1296875057312</v>
      </c>
    </row>
    <row r="243" spans="3:63" ht="15"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45"/>
      <c r="BK243" s="31"/>
    </row>
    <row r="244" spans="7:63" ht="15">
      <c r="G244" s="19"/>
      <c r="Q244" s="19"/>
      <c r="Y244" s="19"/>
      <c r="AA244" s="19"/>
      <c r="AK244" s="19"/>
      <c r="AU244" s="19"/>
      <c r="BE244" s="19"/>
      <c r="BK244" s="31"/>
    </row>
    <row r="245" s="19" customFormat="1" ht="15">
      <c r="BK245" s="45"/>
    </row>
    <row r="246" spans="1:12" ht="15">
      <c r="A246" s="64" t="s">
        <v>287</v>
      </c>
      <c r="B246"/>
      <c r="C246" s="65"/>
      <c r="D246" s="65"/>
      <c r="E246" s="65"/>
      <c r="F246" s="65"/>
      <c r="G246" s="65"/>
      <c r="H246" s="65"/>
      <c r="I246" s="65"/>
      <c r="J246" s="65"/>
      <c r="K246" s="65"/>
      <c r="L246" s="65"/>
    </row>
    <row r="247" spans="1:12" ht="15">
      <c r="A247" s="64" t="s">
        <v>288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7" t="s">
        <v>289</v>
      </c>
      <c r="L247"/>
    </row>
    <row r="248" spans="1:12" ht="1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4" t="s">
        <v>290</v>
      </c>
      <c r="L248"/>
    </row>
    <row r="249" spans="1:12" ht="15">
      <c r="A249" s="64" t="s">
        <v>291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4" t="s">
        <v>292</v>
      </c>
      <c r="L249"/>
    </row>
    <row r="250" spans="1:62" ht="15">
      <c r="A250" s="64" t="s">
        <v>293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4" t="s">
        <v>294</v>
      </c>
      <c r="L250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</row>
    <row r="251" spans="1:62" ht="15">
      <c r="A251"/>
      <c r="B251" s="66"/>
      <c r="C251" s="66"/>
      <c r="D251" s="66"/>
      <c r="E251" s="66"/>
      <c r="F251" s="66"/>
      <c r="G251" s="66"/>
      <c r="H251" s="66"/>
      <c r="I251" s="66"/>
      <c r="J251" s="66"/>
      <c r="K251" s="64" t="s">
        <v>295</v>
      </c>
      <c r="L251"/>
      <c r="AP251" s="19"/>
      <c r="BJ251" s="19"/>
    </row>
    <row r="252" spans="1:62" ht="15">
      <c r="A252"/>
      <c r="B252"/>
      <c r="C252"/>
      <c r="D252"/>
      <c r="E252"/>
      <c r="F252"/>
      <c r="G252"/>
      <c r="H252"/>
      <c r="I252"/>
      <c r="J252"/>
      <c r="K252" s="64" t="s">
        <v>296</v>
      </c>
      <c r="L252"/>
      <c r="BJ252" s="19"/>
    </row>
    <row r="253" spans="1:62" ht="15">
      <c r="A253"/>
      <c r="B253"/>
      <c r="C253"/>
      <c r="D253"/>
      <c r="E253"/>
      <c r="F253"/>
      <c r="G253"/>
      <c r="H253"/>
      <c r="I253"/>
      <c r="J253"/>
      <c r="K253"/>
      <c r="L253"/>
      <c r="BJ253" s="61"/>
    </row>
    <row r="254" ht="15">
      <c r="BJ254" s="62"/>
    </row>
  </sheetData>
  <sheetProtection password="E5CF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286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260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0.05452854399999999</v>
      </c>
      <c r="E5" s="49">
        <v>0.13978610499999994</v>
      </c>
      <c r="F5" s="49">
        <v>3.485401281741935</v>
      </c>
      <c r="G5" s="49">
        <v>0.30037542287096775</v>
      </c>
      <c r="H5" s="49">
        <v>0</v>
      </c>
      <c r="I5" s="50">
        <v>0</v>
      </c>
      <c r="J5" s="50">
        <v>0</v>
      </c>
      <c r="K5" s="50">
        <f>D5+E5+F5+G5+H5+I5+J5</f>
        <v>3.980091353612903</v>
      </c>
      <c r="L5" s="49">
        <v>0.05915138693548388</v>
      </c>
    </row>
    <row r="6" spans="2:12" ht="15">
      <c r="B6" s="47">
        <v>2</v>
      </c>
      <c r="C6" s="51" t="s">
        <v>60</v>
      </c>
      <c r="D6" s="49">
        <v>206.62181159619357</v>
      </c>
      <c r="E6" s="49">
        <v>316.0230043964839</v>
      </c>
      <c r="F6" s="49">
        <v>702.272744387516</v>
      </c>
      <c r="G6" s="49">
        <v>107.67899454638703</v>
      </c>
      <c r="H6" s="49">
        <v>0</v>
      </c>
      <c r="I6" s="50">
        <v>17.853</v>
      </c>
      <c r="J6" s="50">
        <v>37.832600000000006</v>
      </c>
      <c r="K6" s="50">
        <f aca="true" t="shared" si="0" ref="K6:K41">D6+E6+F6+G6+H6+I6+J6</f>
        <v>1388.2821549265805</v>
      </c>
      <c r="L6" s="49">
        <v>10.079519804806452</v>
      </c>
    </row>
    <row r="7" spans="2:12" ht="15">
      <c r="B7" s="47">
        <v>3</v>
      </c>
      <c r="C7" s="48" t="s">
        <v>61</v>
      </c>
      <c r="D7" s="49">
        <v>0.919332139290323</v>
      </c>
      <c r="E7" s="49">
        <v>0.9191191198387095</v>
      </c>
      <c r="F7" s="49">
        <v>6.2622444947419345</v>
      </c>
      <c r="G7" s="49">
        <v>0.5918329265161288</v>
      </c>
      <c r="H7" s="49">
        <v>0</v>
      </c>
      <c r="I7" s="50">
        <v>0.1508</v>
      </c>
      <c r="J7" s="50">
        <v>0.0468</v>
      </c>
      <c r="K7" s="50">
        <f t="shared" si="0"/>
        <v>8.890128680387095</v>
      </c>
      <c r="L7" s="49">
        <v>0.2798643970967742</v>
      </c>
    </row>
    <row r="8" spans="2:12" ht="15">
      <c r="B8" s="47">
        <v>4</v>
      </c>
      <c r="C8" s="51" t="s">
        <v>62</v>
      </c>
      <c r="D8" s="49">
        <v>59.418590939903225</v>
      </c>
      <c r="E8" s="49">
        <v>493.504135783871</v>
      </c>
      <c r="F8" s="49">
        <v>394.1413946722904</v>
      </c>
      <c r="G8" s="49">
        <v>34.28443742529032</v>
      </c>
      <c r="H8" s="49">
        <v>0</v>
      </c>
      <c r="I8" s="50">
        <v>5.448</v>
      </c>
      <c r="J8" s="50">
        <v>12.180300000000003</v>
      </c>
      <c r="K8" s="50">
        <f t="shared" si="0"/>
        <v>998.9768588213549</v>
      </c>
      <c r="L8" s="49">
        <v>6.392666956677421</v>
      </c>
    </row>
    <row r="9" spans="2:12" ht="15">
      <c r="B9" s="47">
        <v>5</v>
      </c>
      <c r="C9" s="51" t="s">
        <v>63</v>
      </c>
      <c r="D9" s="49">
        <v>41.219766792709684</v>
      </c>
      <c r="E9" s="49">
        <v>151.97191183574182</v>
      </c>
      <c r="F9" s="49">
        <v>987.0216079292906</v>
      </c>
      <c r="G9" s="49">
        <v>59.96615468300001</v>
      </c>
      <c r="H9" s="49">
        <v>0</v>
      </c>
      <c r="I9" s="50">
        <v>17.313</v>
      </c>
      <c r="J9" s="50">
        <v>53.80119999999999</v>
      </c>
      <c r="K9" s="50">
        <f t="shared" si="0"/>
        <v>1311.293641240742</v>
      </c>
      <c r="L9" s="49">
        <v>32.983330795451614</v>
      </c>
    </row>
    <row r="10" spans="2:12" ht="15">
      <c r="B10" s="47">
        <v>6</v>
      </c>
      <c r="C10" s="51" t="s">
        <v>64</v>
      </c>
      <c r="D10" s="49">
        <v>33.05524232851613</v>
      </c>
      <c r="E10" s="49">
        <v>115.01636344667736</v>
      </c>
      <c r="F10" s="49">
        <v>378.9111803093226</v>
      </c>
      <c r="G10" s="49">
        <v>40.192155387258076</v>
      </c>
      <c r="H10" s="49">
        <v>0</v>
      </c>
      <c r="I10" s="50">
        <v>7.168899999999999</v>
      </c>
      <c r="J10" s="50">
        <v>15.5503</v>
      </c>
      <c r="K10" s="50">
        <f t="shared" si="0"/>
        <v>589.8941414717741</v>
      </c>
      <c r="L10" s="49">
        <v>3.771392891677419</v>
      </c>
    </row>
    <row r="11" spans="2:12" ht="15">
      <c r="B11" s="47">
        <v>7</v>
      </c>
      <c r="C11" s="51" t="s">
        <v>65</v>
      </c>
      <c r="D11" s="49">
        <v>46.24511146903223</v>
      </c>
      <c r="E11" s="49">
        <v>209.01447545825792</v>
      </c>
      <c r="F11" s="49">
        <v>569.5420642149672</v>
      </c>
      <c r="G11" s="49">
        <v>48.458861447096766</v>
      </c>
      <c r="H11" s="49">
        <v>0</v>
      </c>
      <c r="I11" s="50">
        <v>0</v>
      </c>
      <c r="J11" s="50">
        <v>0</v>
      </c>
      <c r="K11" s="50">
        <f t="shared" si="0"/>
        <v>873.2605125893541</v>
      </c>
      <c r="L11" s="49">
        <v>7.583640624032256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0.007037773967741938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0.007037773967741938</v>
      </c>
      <c r="L13" s="49">
        <v>0</v>
      </c>
    </row>
    <row r="14" spans="2:12" ht="15">
      <c r="B14" s="47">
        <v>10</v>
      </c>
      <c r="C14" s="51" t="s">
        <v>68</v>
      </c>
      <c r="D14" s="49">
        <v>113.32601563106451</v>
      </c>
      <c r="E14" s="49">
        <v>696.2602429780645</v>
      </c>
      <c r="F14" s="49">
        <v>613.3337986275161</v>
      </c>
      <c r="G14" s="49">
        <v>78.69049168706452</v>
      </c>
      <c r="H14" s="49">
        <v>0</v>
      </c>
      <c r="I14" s="50">
        <v>79.48559999999999</v>
      </c>
      <c r="J14" s="50">
        <v>9.7158</v>
      </c>
      <c r="K14" s="50">
        <f t="shared" si="0"/>
        <v>1590.8119489237095</v>
      </c>
      <c r="L14" s="49">
        <v>6.251841185903224</v>
      </c>
    </row>
    <row r="15" spans="2:12" ht="15">
      <c r="B15" s="47">
        <v>11</v>
      </c>
      <c r="C15" s="51" t="s">
        <v>69</v>
      </c>
      <c r="D15" s="49">
        <v>1175.9614182838066</v>
      </c>
      <c r="E15" s="49">
        <v>2445.8061266786153</v>
      </c>
      <c r="F15" s="49">
        <v>7938.3316446008375</v>
      </c>
      <c r="G15" s="49">
        <v>946.5033485883873</v>
      </c>
      <c r="H15" s="49">
        <v>0</v>
      </c>
      <c r="I15" s="50">
        <v>172.99419999999998</v>
      </c>
      <c r="J15" s="50">
        <v>1007.1956999999998</v>
      </c>
      <c r="K15" s="50">
        <f t="shared" si="0"/>
        <v>13686.792438151646</v>
      </c>
      <c r="L15" s="49">
        <v>79.0240894629032</v>
      </c>
    </row>
    <row r="16" spans="2:12" ht="15">
      <c r="B16" s="47">
        <v>12</v>
      </c>
      <c r="C16" s="51" t="s">
        <v>70</v>
      </c>
      <c r="D16" s="49">
        <v>1557.061942125645</v>
      </c>
      <c r="E16" s="49">
        <v>4930.768488077291</v>
      </c>
      <c r="F16" s="49">
        <v>2091.990025714258</v>
      </c>
      <c r="G16" s="49">
        <v>120.62031402509675</v>
      </c>
      <c r="H16" s="49">
        <v>0</v>
      </c>
      <c r="I16" s="50">
        <v>38.991600000000005</v>
      </c>
      <c r="J16" s="50">
        <v>257.5891000000001</v>
      </c>
      <c r="K16" s="50">
        <f t="shared" si="0"/>
        <v>8997.021469942289</v>
      </c>
      <c r="L16" s="49">
        <v>23.03142855012903</v>
      </c>
    </row>
    <row r="17" spans="2:12" ht="15">
      <c r="B17" s="47">
        <v>13</v>
      </c>
      <c r="C17" s="51" t="s">
        <v>71</v>
      </c>
      <c r="D17" s="49">
        <v>10.232828266419356</v>
      </c>
      <c r="E17" s="49">
        <v>105.51370309532263</v>
      </c>
      <c r="F17" s="49">
        <v>251.72262323090325</v>
      </c>
      <c r="G17" s="49">
        <v>33.288018617322585</v>
      </c>
      <c r="H17" s="49">
        <v>0</v>
      </c>
      <c r="I17" s="50">
        <v>1.3712</v>
      </c>
      <c r="J17" s="50">
        <v>8.6048</v>
      </c>
      <c r="K17" s="50">
        <f t="shared" si="0"/>
        <v>410.7331732099678</v>
      </c>
      <c r="L17" s="49">
        <v>3.008846302935483</v>
      </c>
    </row>
    <row r="18" spans="2:12" ht="15">
      <c r="B18" s="47">
        <v>14</v>
      </c>
      <c r="C18" s="51" t="s">
        <v>72</v>
      </c>
      <c r="D18" s="49">
        <v>4.793776646741938</v>
      </c>
      <c r="E18" s="49">
        <v>35.79196189280645</v>
      </c>
      <c r="F18" s="49">
        <v>183.00003236619344</v>
      </c>
      <c r="G18" s="49">
        <v>6.657671056387096</v>
      </c>
      <c r="H18" s="49">
        <v>0</v>
      </c>
      <c r="I18" s="50">
        <v>3.0751</v>
      </c>
      <c r="J18" s="50">
        <v>2.8648000000000002</v>
      </c>
      <c r="K18" s="50">
        <f t="shared" si="0"/>
        <v>236.1833419621289</v>
      </c>
      <c r="L18" s="49">
        <v>2.5559631640000005</v>
      </c>
    </row>
    <row r="19" spans="2:12" ht="15">
      <c r="B19" s="47">
        <v>15</v>
      </c>
      <c r="C19" s="51" t="s">
        <v>73</v>
      </c>
      <c r="D19" s="49">
        <v>249.70700397832255</v>
      </c>
      <c r="E19" s="49">
        <v>211.08144013480637</v>
      </c>
      <c r="F19" s="49">
        <v>866.8719913188065</v>
      </c>
      <c r="G19" s="49">
        <v>97.70430320325808</v>
      </c>
      <c r="H19" s="49">
        <v>0</v>
      </c>
      <c r="I19" s="50">
        <v>0.9402999999999999</v>
      </c>
      <c r="J19" s="50">
        <v>22.3094</v>
      </c>
      <c r="K19" s="50">
        <f t="shared" si="0"/>
        <v>1448.6144386351937</v>
      </c>
      <c r="L19" s="49">
        <v>8.271112487903224</v>
      </c>
    </row>
    <row r="20" spans="2:12" ht="15">
      <c r="B20" s="47">
        <v>16</v>
      </c>
      <c r="C20" s="51" t="s">
        <v>74</v>
      </c>
      <c r="D20" s="49">
        <v>1550.4112700295807</v>
      </c>
      <c r="E20" s="49">
        <v>2875.327015141648</v>
      </c>
      <c r="F20" s="49">
        <v>4521.008635107739</v>
      </c>
      <c r="G20" s="49">
        <v>223.9117072110967</v>
      </c>
      <c r="H20" s="49">
        <v>0</v>
      </c>
      <c r="I20" s="50">
        <v>180.89839999999998</v>
      </c>
      <c r="J20" s="50">
        <v>505.89059999999995</v>
      </c>
      <c r="K20" s="50">
        <f t="shared" si="0"/>
        <v>9857.447627490066</v>
      </c>
      <c r="L20" s="49">
        <v>55.616341557806464</v>
      </c>
    </row>
    <row r="21" spans="2:12" ht="15">
      <c r="B21" s="47">
        <v>17</v>
      </c>
      <c r="C21" s="51" t="s">
        <v>75</v>
      </c>
      <c r="D21" s="49">
        <v>305.32231362609673</v>
      </c>
      <c r="E21" s="49">
        <v>393.0052021997422</v>
      </c>
      <c r="F21" s="49">
        <v>1098.856628700549</v>
      </c>
      <c r="G21" s="49">
        <v>77.75603236164517</v>
      </c>
      <c r="H21" s="49">
        <v>0</v>
      </c>
      <c r="I21" s="50">
        <v>38.5642</v>
      </c>
      <c r="J21" s="50">
        <v>55.82020000000001</v>
      </c>
      <c r="K21" s="50">
        <f t="shared" si="0"/>
        <v>1969.324576888033</v>
      </c>
      <c r="L21" s="49">
        <v>18.017124539032256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324.82219949858074</v>
      </c>
      <c r="E23" s="49">
        <v>512.9966609870966</v>
      </c>
      <c r="F23" s="49">
        <v>1671.724738263224</v>
      </c>
      <c r="G23" s="49">
        <v>154.61208823341943</v>
      </c>
      <c r="H23" s="49">
        <v>0</v>
      </c>
      <c r="I23" s="50">
        <v>24.113999999999997</v>
      </c>
      <c r="J23" s="50">
        <v>101.0015</v>
      </c>
      <c r="K23" s="50">
        <f t="shared" si="0"/>
        <v>2789.2711869823206</v>
      </c>
      <c r="L23" s="49">
        <v>21.466103403451616</v>
      </c>
    </row>
    <row r="24" spans="2:12" ht="15">
      <c r="B24" s="47">
        <v>20</v>
      </c>
      <c r="C24" s="51" t="s">
        <v>77</v>
      </c>
      <c r="D24" s="49">
        <v>12543.499767154557</v>
      </c>
      <c r="E24" s="49">
        <v>25881.470326326806</v>
      </c>
      <c r="F24" s="49">
        <v>19507.159917727073</v>
      </c>
      <c r="G24" s="49">
        <v>1649.6545789983993</v>
      </c>
      <c r="H24" s="49">
        <v>0</v>
      </c>
      <c r="I24" s="50">
        <v>1844.7587520545667</v>
      </c>
      <c r="J24" s="50">
        <v>19833.68427957538</v>
      </c>
      <c r="K24" s="50">
        <f t="shared" si="0"/>
        <v>81260.22762183678</v>
      </c>
      <c r="L24" s="49">
        <v>224.00220019537653</v>
      </c>
    </row>
    <row r="25" spans="2:12" ht="15">
      <c r="B25" s="47">
        <v>21</v>
      </c>
      <c r="C25" s="48" t="s">
        <v>78</v>
      </c>
      <c r="D25" s="49">
        <v>0.6625369917419356</v>
      </c>
      <c r="E25" s="49">
        <v>1.4746500016129032</v>
      </c>
      <c r="F25" s="49">
        <v>15.054753809516132</v>
      </c>
      <c r="G25" s="49">
        <v>0.2614993186774193</v>
      </c>
      <c r="H25" s="49">
        <v>0</v>
      </c>
      <c r="I25" s="50">
        <v>0.1069</v>
      </c>
      <c r="J25" s="50">
        <v>0.3424</v>
      </c>
      <c r="K25" s="50">
        <f t="shared" si="0"/>
        <v>17.90274012154839</v>
      </c>
      <c r="L25" s="49">
        <v>0.11153855077419356</v>
      </c>
    </row>
    <row r="26" spans="2:12" ht="15">
      <c r="B26" s="47">
        <v>22</v>
      </c>
      <c r="C26" s="51" t="s">
        <v>79</v>
      </c>
      <c r="D26" s="49">
        <v>3.495545292516129</v>
      </c>
      <c r="E26" s="49">
        <v>31.02056843854839</v>
      </c>
      <c r="F26" s="49">
        <v>59.572956797354855</v>
      </c>
      <c r="G26" s="49">
        <v>7.2265323296451625</v>
      </c>
      <c r="H26" s="49">
        <v>0</v>
      </c>
      <c r="I26" s="50">
        <v>0.3689</v>
      </c>
      <c r="J26" s="50">
        <v>0.7644000000000001</v>
      </c>
      <c r="K26" s="50">
        <f t="shared" si="0"/>
        <v>102.44890285806453</v>
      </c>
      <c r="L26" s="49">
        <v>0.4752740056774193</v>
      </c>
    </row>
    <row r="27" spans="2:12" ht="15">
      <c r="B27" s="47">
        <v>23</v>
      </c>
      <c r="C27" s="48" t="s">
        <v>80</v>
      </c>
      <c r="D27" s="49">
        <v>0.0010795560967741932</v>
      </c>
      <c r="E27" s="49">
        <v>0.00013537877419354837</v>
      </c>
      <c r="F27" s="49">
        <v>0.10772922506451614</v>
      </c>
      <c r="G27" s="49">
        <v>0.0006124624838709677</v>
      </c>
      <c r="H27" s="49">
        <v>0</v>
      </c>
      <c r="I27" s="50">
        <v>0.0057</v>
      </c>
      <c r="J27" s="50">
        <v>0.0197</v>
      </c>
      <c r="K27" s="50">
        <f t="shared" si="0"/>
        <v>0.13495662241935485</v>
      </c>
      <c r="L27" s="49">
        <v>0.00014340841935483873</v>
      </c>
    </row>
    <row r="28" spans="2:12" ht="15">
      <c r="B28" s="47">
        <v>24</v>
      </c>
      <c r="C28" s="48" t="s">
        <v>81</v>
      </c>
      <c r="D28" s="49">
        <v>0.9936786009999999</v>
      </c>
      <c r="E28" s="49">
        <v>3.02001201216129</v>
      </c>
      <c r="F28" s="49">
        <v>20.833412023677415</v>
      </c>
      <c r="G28" s="49">
        <v>1.4104280367419355</v>
      </c>
      <c r="H28" s="49">
        <v>0</v>
      </c>
      <c r="I28" s="50">
        <v>0.1802</v>
      </c>
      <c r="J28" s="50">
        <v>0.24530000000000002</v>
      </c>
      <c r="K28" s="50">
        <f t="shared" si="0"/>
        <v>26.683030673580642</v>
      </c>
      <c r="L28" s="49">
        <v>0.12283037054838711</v>
      </c>
    </row>
    <row r="29" spans="2:12" ht="15">
      <c r="B29" s="47">
        <v>25</v>
      </c>
      <c r="C29" s="51" t="s">
        <v>82</v>
      </c>
      <c r="D29" s="49">
        <v>4281.78855148503</v>
      </c>
      <c r="E29" s="49">
        <v>4213.899511288259</v>
      </c>
      <c r="F29" s="49">
        <v>5550.354194964963</v>
      </c>
      <c r="G29" s="49">
        <v>245.60041241187088</v>
      </c>
      <c r="H29" s="49">
        <v>0</v>
      </c>
      <c r="I29" s="50">
        <v>126.6093</v>
      </c>
      <c r="J29" s="50">
        <v>1062.7232999999997</v>
      </c>
      <c r="K29" s="50">
        <f t="shared" si="0"/>
        <v>15480.975270150124</v>
      </c>
      <c r="L29" s="49">
        <v>54.716907603516134</v>
      </c>
    </row>
    <row r="30" spans="2:12" ht="15">
      <c r="B30" s="47">
        <v>26</v>
      </c>
      <c r="C30" s="51" t="s">
        <v>83</v>
      </c>
      <c r="D30" s="49">
        <v>178.21915074464513</v>
      </c>
      <c r="E30" s="49">
        <v>854.1336468634196</v>
      </c>
      <c r="F30" s="49">
        <v>939.6011131646445</v>
      </c>
      <c r="G30" s="49">
        <v>89.33356851593548</v>
      </c>
      <c r="H30" s="49">
        <v>0</v>
      </c>
      <c r="I30" s="50">
        <v>6.1326</v>
      </c>
      <c r="J30" s="50">
        <v>56.3804</v>
      </c>
      <c r="K30" s="50">
        <f t="shared" si="0"/>
        <v>2123.8004792886445</v>
      </c>
      <c r="L30" s="49">
        <v>8.317516318354835</v>
      </c>
    </row>
    <row r="31" spans="2:12" ht="15">
      <c r="B31" s="47">
        <v>27</v>
      </c>
      <c r="C31" s="51" t="s">
        <v>22</v>
      </c>
      <c r="D31" s="49">
        <v>3.575545354548388</v>
      </c>
      <c r="E31" s="49">
        <v>74.37509474151615</v>
      </c>
      <c r="F31" s="49">
        <v>149.36267409864516</v>
      </c>
      <c r="G31" s="49">
        <v>15.188181542967744</v>
      </c>
      <c r="H31" s="49">
        <v>0</v>
      </c>
      <c r="I31" s="50">
        <v>78.2634</v>
      </c>
      <c r="J31" s="50">
        <v>207.89269999999996</v>
      </c>
      <c r="K31" s="50">
        <f t="shared" si="0"/>
        <v>528.6575957376774</v>
      </c>
      <c r="L31" s="49">
        <v>1.1228645870967742</v>
      </c>
    </row>
    <row r="32" spans="2:12" ht="15">
      <c r="B32" s="47">
        <v>28</v>
      </c>
      <c r="C32" s="51" t="s">
        <v>84</v>
      </c>
      <c r="D32" s="49">
        <v>4.447665332741936</v>
      </c>
      <c r="E32" s="49">
        <v>11.313118340193553</v>
      </c>
      <c r="F32" s="49">
        <v>61.95460993574193</v>
      </c>
      <c r="G32" s="49">
        <v>3.953359887193547</v>
      </c>
      <c r="H32" s="49">
        <v>0</v>
      </c>
      <c r="I32" s="50">
        <v>0</v>
      </c>
      <c r="J32" s="50">
        <v>0</v>
      </c>
      <c r="K32" s="50">
        <f t="shared" si="0"/>
        <v>81.66875349587096</v>
      </c>
      <c r="L32" s="49">
        <v>0.854288746</v>
      </c>
    </row>
    <row r="33" spans="2:12" ht="15">
      <c r="B33" s="47">
        <v>29</v>
      </c>
      <c r="C33" s="51" t="s">
        <v>85</v>
      </c>
      <c r="D33" s="49">
        <v>80.62139818538708</v>
      </c>
      <c r="E33" s="49">
        <v>690.8048434684192</v>
      </c>
      <c r="F33" s="49">
        <v>1401.3080939814186</v>
      </c>
      <c r="G33" s="49">
        <v>100.82967273219356</v>
      </c>
      <c r="H33" s="49">
        <v>0</v>
      </c>
      <c r="I33" s="50">
        <v>12.5871</v>
      </c>
      <c r="J33" s="50">
        <v>28.114500000000003</v>
      </c>
      <c r="K33" s="50">
        <f t="shared" si="0"/>
        <v>2314.2656083674187</v>
      </c>
      <c r="L33" s="49">
        <v>11.706549592709681</v>
      </c>
    </row>
    <row r="34" spans="2:12" ht="15">
      <c r="B34" s="47">
        <v>30</v>
      </c>
      <c r="C34" s="51" t="s">
        <v>86</v>
      </c>
      <c r="D34" s="49">
        <v>580.8818382601936</v>
      </c>
      <c r="E34" s="49">
        <v>1560.146368531612</v>
      </c>
      <c r="F34" s="49">
        <v>1768.2460593817414</v>
      </c>
      <c r="G34" s="49">
        <v>95.01302097141935</v>
      </c>
      <c r="H34" s="49">
        <v>0</v>
      </c>
      <c r="I34" s="50">
        <v>22.1258</v>
      </c>
      <c r="J34" s="50">
        <v>183.1051</v>
      </c>
      <c r="K34" s="50">
        <f t="shared" si="0"/>
        <v>4209.518187144966</v>
      </c>
      <c r="L34" s="49">
        <v>16.01778757999999</v>
      </c>
    </row>
    <row r="35" spans="2:12" ht="15">
      <c r="B35" s="47">
        <v>31</v>
      </c>
      <c r="C35" s="48" t="s">
        <v>87</v>
      </c>
      <c r="D35" s="49">
        <v>2.8671033295806456</v>
      </c>
      <c r="E35" s="49">
        <v>11.14992558974194</v>
      </c>
      <c r="F35" s="49">
        <v>38.21804942358063</v>
      </c>
      <c r="G35" s="49">
        <v>8.255192302806451</v>
      </c>
      <c r="H35" s="49">
        <v>0</v>
      </c>
      <c r="I35" s="50">
        <v>0</v>
      </c>
      <c r="J35" s="50">
        <v>0</v>
      </c>
      <c r="K35" s="50">
        <f t="shared" si="0"/>
        <v>60.490270645709664</v>
      </c>
      <c r="L35" s="49">
        <v>0.8224564677419353</v>
      </c>
    </row>
    <row r="36" spans="2:12" ht="15">
      <c r="B36" s="47">
        <v>32</v>
      </c>
      <c r="C36" s="51" t="s">
        <v>88</v>
      </c>
      <c r="D36" s="49">
        <v>2250.275459821613</v>
      </c>
      <c r="E36" s="49">
        <v>1619.7537604808037</v>
      </c>
      <c r="F36" s="49">
        <v>3061.1204679030984</v>
      </c>
      <c r="G36" s="49">
        <v>198.92195250270964</v>
      </c>
      <c r="H36" s="49">
        <v>0</v>
      </c>
      <c r="I36" s="50">
        <v>212.52999999999997</v>
      </c>
      <c r="J36" s="50">
        <v>341.23670000000004</v>
      </c>
      <c r="K36" s="50">
        <f t="shared" si="0"/>
        <v>7683.838340708224</v>
      </c>
      <c r="L36" s="49">
        <v>47.15688241841935</v>
      </c>
    </row>
    <row r="37" spans="2:12" ht="15">
      <c r="B37" s="47">
        <v>33</v>
      </c>
      <c r="C37" s="51" t="s">
        <v>89</v>
      </c>
      <c r="D37" s="49">
        <v>1489.7506908239354</v>
      </c>
      <c r="E37" s="49">
        <v>1073.5730073750333</v>
      </c>
      <c r="F37" s="49">
        <v>2432.9085305706426</v>
      </c>
      <c r="G37" s="49">
        <v>115.1534217263548</v>
      </c>
      <c r="H37" s="49">
        <v>0</v>
      </c>
      <c r="I37" s="50">
        <v>70.7548</v>
      </c>
      <c r="J37" s="50">
        <v>240.82490000000004</v>
      </c>
      <c r="K37" s="50">
        <f t="shared" si="0"/>
        <v>5422.965350495966</v>
      </c>
      <c r="L37" s="49">
        <v>28.815349353419354</v>
      </c>
    </row>
    <row r="38" spans="2:12" ht="15">
      <c r="B38" s="47">
        <v>34</v>
      </c>
      <c r="C38" s="51" t="s">
        <v>90</v>
      </c>
      <c r="D38" s="49">
        <v>23.899969029709684</v>
      </c>
      <c r="E38" s="49">
        <v>12.754364071129027</v>
      </c>
      <c r="F38" s="49">
        <v>34.38386327451612</v>
      </c>
      <c r="G38" s="49">
        <v>3.2679291010645173</v>
      </c>
      <c r="H38" s="49">
        <v>0</v>
      </c>
      <c r="I38" s="50">
        <v>0.2293</v>
      </c>
      <c r="J38" s="50">
        <v>0.47019999999999995</v>
      </c>
      <c r="K38" s="50">
        <f t="shared" si="0"/>
        <v>75.00562547641934</v>
      </c>
      <c r="L38" s="49">
        <v>0.7117343545483871</v>
      </c>
    </row>
    <row r="39" spans="2:12" ht="15">
      <c r="B39" s="47">
        <v>35</v>
      </c>
      <c r="C39" s="51" t="s">
        <v>91</v>
      </c>
      <c r="D39" s="49">
        <v>923.6687409126773</v>
      </c>
      <c r="E39" s="49">
        <v>1599.4161616214494</v>
      </c>
      <c r="F39" s="49">
        <v>4888.835252780578</v>
      </c>
      <c r="G39" s="49">
        <v>331.6049710690322</v>
      </c>
      <c r="H39" s="49">
        <v>0</v>
      </c>
      <c r="I39" s="50">
        <v>74.1939</v>
      </c>
      <c r="J39" s="50">
        <v>210.39799999999997</v>
      </c>
      <c r="K39" s="50">
        <f t="shared" si="0"/>
        <v>8028.1170263837375</v>
      </c>
      <c r="L39" s="49">
        <v>50.467563576032276</v>
      </c>
    </row>
    <row r="40" spans="2:12" ht="15">
      <c r="B40" s="47">
        <v>36</v>
      </c>
      <c r="C40" s="51" t="s">
        <v>92</v>
      </c>
      <c r="D40" s="49">
        <v>18.505842931225803</v>
      </c>
      <c r="E40" s="49">
        <v>75.72428267164514</v>
      </c>
      <c r="F40" s="49">
        <v>294.886448567516</v>
      </c>
      <c r="G40" s="49">
        <v>15.259396013225809</v>
      </c>
      <c r="H40" s="49">
        <v>0</v>
      </c>
      <c r="I40" s="50">
        <v>0.0004</v>
      </c>
      <c r="J40" s="50">
        <v>0.1058</v>
      </c>
      <c r="K40" s="50">
        <f t="shared" si="0"/>
        <v>404.48217018361277</v>
      </c>
      <c r="L40" s="49">
        <v>3.478385112774193</v>
      </c>
    </row>
    <row r="41" spans="2:12" ht="15">
      <c r="B41" s="47">
        <v>37</v>
      </c>
      <c r="C41" s="51" t="s">
        <v>93</v>
      </c>
      <c r="D41" s="49">
        <v>1399.9515488667414</v>
      </c>
      <c r="E41" s="49">
        <v>3810.433966429164</v>
      </c>
      <c r="F41" s="49">
        <v>4742.415904283194</v>
      </c>
      <c r="G41" s="49">
        <v>401.2635379177742</v>
      </c>
      <c r="H41" s="49">
        <v>0</v>
      </c>
      <c r="I41" s="50">
        <v>97.7107</v>
      </c>
      <c r="J41" s="50">
        <v>270.86729999999983</v>
      </c>
      <c r="K41" s="50">
        <f t="shared" si="0"/>
        <v>10722.642957496873</v>
      </c>
      <c r="L41" s="49">
        <v>104.83699775358065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29466.279264569843</v>
      </c>
      <c r="E42" s="54">
        <f t="shared" si="1"/>
        <v>55017.60338096155</v>
      </c>
      <c r="F42" s="54">
        <f t="shared" si="1"/>
        <v>67244.80782490682</v>
      </c>
      <c r="G42" s="54">
        <f t="shared" si="1"/>
        <v>5313.415054662594</v>
      </c>
      <c r="H42" s="54">
        <f t="shared" si="1"/>
        <v>0</v>
      </c>
      <c r="I42" s="54">
        <f t="shared" si="1"/>
        <v>3134.9260520545668</v>
      </c>
      <c r="J42" s="54">
        <f t="shared" si="1"/>
        <v>24527.578079575378</v>
      </c>
      <c r="K42" s="54">
        <f t="shared" si="1"/>
        <v>184704.60965673078</v>
      </c>
      <c r="L42" s="54">
        <f t="shared" si="1"/>
        <v>832.1296875057315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2020-04-15T07:11:36Z</dcterms:modified>
  <cp:category/>
  <cp:version/>
  <cp:contentType/>
  <cp:contentStatus/>
</cp:coreProperties>
</file>