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<sst xmlns="http://schemas.openxmlformats.org/spreadsheetml/2006/main" count="300" uniqueCount="266">
  <si>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</si>
  <si>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</si>
  <si>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</si>
  <si>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</si>
  <si>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</si>
  <si>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</si>
  <si>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</si>
  <si>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</si>
  <si>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</si>
  <si>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</si>
  <si>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</si>
  <si>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</si>
  <si>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</si>
  <si>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</si>
  <si>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</si>
  <si>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</si>
  <si>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</si>
  <si>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</si>
  <si>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</si>
  <si>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</si>
  <si>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</si>
  <si>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</si>
  <si>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</si>
  <si>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</si>
  <si>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</si>
  <si>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</si>
  <si>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</si>
  <si>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</si>
  <si>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</si>
  <si>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</si>
  <si>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</si>
  <si>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</si>
  <si>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</si>
  <si>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</si>
  <si>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</si>
  <si>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</si>
  <si>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</si>
  <si>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</si>
  <si>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</si>
  <si>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</si>
  <si>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</si>
  <si>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</si>
  <si>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</si>
  <si>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</si>
  <si>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</si>
  <si>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</si>
  <si>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</si>
  <si>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</si>
  <si>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</si>
  <si>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</si>
  <si>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</si>
  <si>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</si>
  <si>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</si>
  <si>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</si>
  <si>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</si>
  <si>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</si>
  <si>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</si>
  <si>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</si>
  <si>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</si>
  <si>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</si>
  <si>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</si>
  <si>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</si>
  <si>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</si>
  <si>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</si>
  <si>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</si>
  <si>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</si>
  <si>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</si>
  <si>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</si>
  <si>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</si>
  <si>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</si>
  <si>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</si>
  <si>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</si>
  <si>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</si>
  <si>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</si>
  <si>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</si>
  <si>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</si>
  <si>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</si>
  <si>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</si>
  <si>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</si>
  <si>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</si>
  <si>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</si>
  <si>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</si>
  <si>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</si>
  <si>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</si>
  <si>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</si>
  <si>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</si>
  <si>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</si>
  <si>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</si>
  <si>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</si>
  <si>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</si>
  <si>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</si>
  <si>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</si>
  <si>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</si>
  <si>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</si>
  <si>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</si>
  <si>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</si>
  <si>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</si>
  <si>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</si>
  <si>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</si>
  <si>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</si>
  <si>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</si>
  <si>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</si>
  <si>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</si>
  <si>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</si>
  <si>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</si>
  <si>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</si>
  <si>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</si>
  <si>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</si>
  <si>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</si>
  <si>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</si>
  <si>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</si>
  <si>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</si>
  <si>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</si>
  <si>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</si>
  <si>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</si>
  <si>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</si>
  <si>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</si>
  <si>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</si>
  <si>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</si>
  <si>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</si>
  <si>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</si>
  <si>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</si>
  <si>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</si>
  <si>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</si>
  <si>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</si>
  <si>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</si>
  <si>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</si>
  <si>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</si>
  <si>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</si>
  <si>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</si>
  <si>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</si>
  <si>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</si>
  <si>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</si>
  <si>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</si>
  <si>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</si>
  <si>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</si>
  <si>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</si>
  <si>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</si>
  <si>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</si>
  <si>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</si>
  <si>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</si>
  <si>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</si>
  <si>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</si>
  <si>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</si>
  <si>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</si>
  <si>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</si>
  <si>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</si>
  <si>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</si>
  <si>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</si>
  <si>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</si>
  <si>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</si>
  <si>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</si>
  <si>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</si>
  <si>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</si>
  <si>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</si>
  <si>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</si>
  <si>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</si>
  <si>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</si>
  <si>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</si>
  <si>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</si>
  <si>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</si>
  <si>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</si>
  <si>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</si>
  <si>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</si>
  <si>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</si>
  <si>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</si>
  <si>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</si>
  <si>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</si>
  <si>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</si>
  <si>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</si>
  <si>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</si>
  <si>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</si>
  <si>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</si>
  <si>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</si>
  <si>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</si>
  <si>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</si>
  <si>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</si>
  <si>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</si>
  <si>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</si>
  <si>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</si>
  <si>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</si>
  <si>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</si>
  <si>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</si>
  <si>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</si>
  <si>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</si>
  <si>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</si>
  <si>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</si>
  <si>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</si>
  <si>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</si>
  <si>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</si>
  <si>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</si>
  <si>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</si>
  <si>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</si>
  <si>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</si>
  <si>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</si>
  <si>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B</t>
  </si>
  <si>
    <t>NIPPON INDIA CAPITAL BUILDER FUND IV - SERIES C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</si>
  <si>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</si>
  <si>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</si>
  <si>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</si>
  <si>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</si>
  <si>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</si>
  <si>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</si>
  <si>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</si>
  <si>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</si>
  <si>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</si>
  <si>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</si>
  <si>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</si>
  <si>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</si>
  <si>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</si>
  <si>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</si>
  <si>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</si>
  <si>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</si>
  <si>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</si>
  <si>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</si>
  <si>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</si>
  <si>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</si>
  <si>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</si>
  <si>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</si>
  <si>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</si>
  <si>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</si>
  <si>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</si>
  <si>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</si>
  <si>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</si>
  <si>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</si>
  <si>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</si>
  <si>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</si>
  <si>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</si>
  <si>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</si>
  <si>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</si>
  <si>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</si>
  <si>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</si>
  <si>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</si>
  <si>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</si>
  <si>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</si>
  <si>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</si>
  <si>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</si>
  <si>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</si>
  <si>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</si>
  <si>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</si>
  <si>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</si>
  <si>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</si>
  <si>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MULTI ASSET FUND</t>
  </si>
  <si>
    <t>NIPPON INDIA NIFTY SMALLCAP 250 INDEX FUND</t>
  </si>
  <si>
    <t>NIPPON INDIA ETF SENSEX NEXT 50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</si>
  <si>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</si>
  <si>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</si>
  <si>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</si>
  <si>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</si>
  <si>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</si>
  <si>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</si>
  <si>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Mutual Fund: Average Net Assets Under Management (AAUM) as on March 2021 (All figures in Rs. Crore)</t>
  </si>
  <si>
    <t>NIPPON INDIA ETF NIFTY SDL - 2026 MATURITY</t>
  </si>
  <si>
    <t>Table showing State wise /Union Territory wise contribution to AAUM of category of schemes as on Mar 2021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</si>
  <si>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</si>
  <si>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</si>
  <si>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</si>
  <si>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</si>
  <si>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</si>
  <si>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</si>
  <si>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</si>
  <si>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</si>
  <si>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</si>
  <si>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</si>
  <si>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I : Contribution of sponsor and its associates in AAUM</t>
  </si>
  <si>
    <t>The AUM under this category also includes an AUM of Rs. 270.21. which has been garnered by ICICI Securities. It may be noted that while ICICI Securities is a non-Nippon Group entity; however on account of having common directorship, it has been categorised as an Associate entity, in terms of the requirements of relevant Mutual Fund Regulations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</si>
</sst>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6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49" fontId="43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1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3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1" fillId="0" borderId="10" xfId="0" applyNumberFormat="1" applyFont="1" applyBorder="1" applyAlignment="1">
      <alignment wrapText="1"/>
    </xf>
    <xf numFmtId="4" fontId="41" fillId="0" borderId="11" xfId="0" applyNumberFormat="1" applyFont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" fontId="41" fillId="0" borderId="15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1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1" fillId="0" borderId="11" xfId="0" applyNumberFormat="1" applyFont="1" applyBorder="1" applyAlignment="1">
      <alignment horizontal="center" wrapText="1"/>
    </xf>
    <xf numFmtId="4" fontId="41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1" fillId="0" borderId="11" xfId="0" applyFont="1" applyBorder="1" applyAlignment="1">
      <alignment/>
    </xf>
    <xf numFmtId="43" fontId="41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3" fillId="0" borderId="25" xfId="55" applyNumberFormat="1" applyFont="1" applyFill="1" applyBorder="1" applyAlignment="1">
      <alignment horizontal="center" vertical="center" wrapText="1"/>
      <protection/>
    </xf>
    <xf numFmtId="49" fontId="43" fillId="0" borderId="15" xfId="55" applyNumberFormat="1" applyFont="1" applyFill="1" applyBorder="1" applyAlignment="1">
      <alignment horizontal="center" vertical="center" wrapText="1"/>
      <protection/>
    </xf>
    <xf numFmtId="49" fontId="43" fillId="0" borderId="26" xfId="55" applyNumberFormat="1" applyFont="1" applyFill="1" applyBorder="1" applyAlignment="1">
      <alignment horizontal="center" vertical="center" wrapText="1"/>
      <protection/>
    </xf>
    <xf numFmtId="49" fontId="43" fillId="0" borderId="27" xfId="55" applyNumberFormat="1" applyFont="1" applyFill="1" applyBorder="1" applyAlignment="1">
      <alignment horizontal="center" vertical="center" wrapText="1"/>
      <protection/>
    </xf>
    <xf numFmtId="49" fontId="43" fillId="0" borderId="28" xfId="55" applyNumberFormat="1" applyFont="1" applyFill="1" applyBorder="1" applyAlignment="1">
      <alignment horizontal="center" vertical="center" wrapText="1"/>
      <protection/>
    </xf>
    <xf numFmtId="2" fontId="4" fillId="0" borderId="22" xfId="56" applyNumberFormat="1" applyFont="1" applyFill="1" applyBorder="1" applyAlignment="1">
      <alignment horizontal="left" vertical="top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0" t="s">
        <v>0</v>
      </c>
      <c r="B2" s="72" t="s">
        <v>1</v>
      </c>
      <c r="C2" s="75" t="s">
        <v>251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7"/>
    </row>
    <row r="3" spans="1:63" ht="16.5" thickBot="1">
      <c r="A3" s="71"/>
      <c r="B3" s="73"/>
      <c r="C3" s="78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78" t="s">
        <v>3</v>
      </c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0"/>
      <c r="AQ3" s="78" t="s">
        <v>4</v>
      </c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80"/>
      <c r="BK3" s="64" t="s">
        <v>30</v>
      </c>
    </row>
    <row r="4" spans="1:63" ht="16.5" thickBot="1">
      <c r="A4" s="71"/>
      <c r="B4" s="73"/>
      <c r="C4" s="67" t="s">
        <v>50</v>
      </c>
      <c r="D4" s="68"/>
      <c r="E4" s="68"/>
      <c r="F4" s="68"/>
      <c r="G4" s="68"/>
      <c r="H4" s="68"/>
      <c r="I4" s="68"/>
      <c r="J4" s="68"/>
      <c r="K4" s="68"/>
      <c r="L4" s="69"/>
      <c r="M4" s="67" t="s">
        <v>51</v>
      </c>
      <c r="N4" s="68"/>
      <c r="O4" s="68"/>
      <c r="P4" s="68"/>
      <c r="Q4" s="68"/>
      <c r="R4" s="68"/>
      <c r="S4" s="68"/>
      <c r="T4" s="68"/>
      <c r="U4" s="68"/>
      <c r="V4" s="69"/>
      <c r="W4" s="67" t="s">
        <v>50</v>
      </c>
      <c r="X4" s="68"/>
      <c r="Y4" s="68"/>
      <c r="Z4" s="68"/>
      <c r="AA4" s="68"/>
      <c r="AB4" s="68"/>
      <c r="AC4" s="68"/>
      <c r="AD4" s="68"/>
      <c r="AE4" s="68"/>
      <c r="AF4" s="69"/>
      <c r="AG4" s="67" t="s">
        <v>51</v>
      </c>
      <c r="AH4" s="68"/>
      <c r="AI4" s="68"/>
      <c r="AJ4" s="68"/>
      <c r="AK4" s="68"/>
      <c r="AL4" s="68"/>
      <c r="AM4" s="68"/>
      <c r="AN4" s="68"/>
      <c r="AO4" s="68"/>
      <c r="AP4" s="69"/>
      <c r="AQ4" s="67" t="s">
        <v>50</v>
      </c>
      <c r="AR4" s="68"/>
      <c r="AS4" s="68"/>
      <c r="AT4" s="68"/>
      <c r="AU4" s="68"/>
      <c r="AV4" s="68"/>
      <c r="AW4" s="68"/>
      <c r="AX4" s="68"/>
      <c r="AY4" s="68"/>
      <c r="AZ4" s="69"/>
      <c r="BA4" s="67" t="s">
        <v>51</v>
      </c>
      <c r="BB4" s="68"/>
      <c r="BC4" s="68"/>
      <c r="BD4" s="68"/>
      <c r="BE4" s="68"/>
      <c r="BF4" s="68"/>
      <c r="BG4" s="68"/>
      <c r="BH4" s="68"/>
      <c r="BI4" s="68"/>
      <c r="BJ4" s="69"/>
      <c r="BK4" s="65"/>
    </row>
    <row r="5" spans="1:63" ht="18" customHeight="1">
      <c r="A5" s="71"/>
      <c r="B5" s="73"/>
      <c r="C5" s="81" t="s">
        <v>5</v>
      </c>
      <c r="D5" s="82"/>
      <c r="E5" s="82"/>
      <c r="F5" s="82"/>
      <c r="G5" s="83"/>
      <c r="H5" s="84" t="s">
        <v>6</v>
      </c>
      <c r="I5" s="85"/>
      <c r="J5" s="85"/>
      <c r="K5" s="85"/>
      <c r="L5" s="86"/>
      <c r="M5" s="81" t="s">
        <v>5</v>
      </c>
      <c r="N5" s="82"/>
      <c r="O5" s="82"/>
      <c r="P5" s="82"/>
      <c r="Q5" s="83"/>
      <c r="R5" s="84" t="s">
        <v>6</v>
      </c>
      <c r="S5" s="85"/>
      <c r="T5" s="85"/>
      <c r="U5" s="85"/>
      <c r="V5" s="86"/>
      <c r="W5" s="81" t="s">
        <v>5</v>
      </c>
      <c r="X5" s="82"/>
      <c r="Y5" s="82"/>
      <c r="Z5" s="82"/>
      <c r="AA5" s="83"/>
      <c r="AB5" s="84" t="s">
        <v>6</v>
      </c>
      <c r="AC5" s="85"/>
      <c r="AD5" s="85"/>
      <c r="AE5" s="85"/>
      <c r="AF5" s="86"/>
      <c r="AG5" s="81" t="s">
        <v>5</v>
      </c>
      <c r="AH5" s="82"/>
      <c r="AI5" s="82"/>
      <c r="AJ5" s="82"/>
      <c r="AK5" s="83"/>
      <c r="AL5" s="84" t="s">
        <v>6</v>
      </c>
      <c r="AM5" s="85"/>
      <c r="AN5" s="85"/>
      <c r="AO5" s="85"/>
      <c r="AP5" s="86"/>
      <c r="AQ5" s="81" t="s">
        <v>5</v>
      </c>
      <c r="AR5" s="82"/>
      <c r="AS5" s="82"/>
      <c r="AT5" s="82"/>
      <c r="AU5" s="83"/>
      <c r="AV5" s="84" t="s">
        <v>6</v>
      </c>
      <c r="AW5" s="85"/>
      <c r="AX5" s="85"/>
      <c r="AY5" s="85"/>
      <c r="AZ5" s="86"/>
      <c r="BA5" s="81" t="s">
        <v>5</v>
      </c>
      <c r="BB5" s="82"/>
      <c r="BC5" s="82"/>
      <c r="BD5" s="82"/>
      <c r="BE5" s="83"/>
      <c r="BF5" s="84" t="s">
        <v>6</v>
      </c>
      <c r="BG5" s="85"/>
      <c r="BH5" s="85"/>
      <c r="BI5" s="85"/>
      <c r="BJ5" s="86"/>
      <c r="BK5" s="65"/>
    </row>
    <row r="6" spans="1:63" ht="15">
      <c r="A6" s="71"/>
      <c r="B6" s="74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6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37.5897012504193</v>
      </c>
      <c r="E9" s="22">
        <v>0</v>
      </c>
      <c r="F9" s="22">
        <v>0</v>
      </c>
      <c r="G9" s="23">
        <v>0</v>
      </c>
      <c r="H9" s="21">
        <v>230.66664059915047</v>
      </c>
      <c r="I9" s="22">
        <v>16043.704689210024</v>
      </c>
      <c r="J9" s="22">
        <v>945.8942346368384</v>
      </c>
      <c r="K9" s="22">
        <v>0</v>
      </c>
      <c r="L9" s="23">
        <v>759.8204721867592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153.2243115341907</v>
      </c>
      <c r="S9" s="22">
        <v>1256.2333910723817</v>
      </c>
      <c r="T9" s="22">
        <v>138.08242967954791</v>
      </c>
      <c r="U9" s="22">
        <v>0</v>
      </c>
      <c r="V9" s="23">
        <v>151.68886403479823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1.4759102147741932</v>
      </c>
      <c r="AC9" s="22">
        <v>0.8694912818064515</v>
      </c>
      <c r="AD9" s="22">
        <v>0</v>
      </c>
      <c r="AE9" s="22">
        <v>0</v>
      </c>
      <c r="AF9" s="23">
        <v>7.360893938096775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0.4647678416129031</v>
      </c>
      <c r="AM9" s="22">
        <v>0.28238581283870967</v>
      </c>
      <c r="AN9" s="22">
        <v>0</v>
      </c>
      <c r="AO9" s="22">
        <v>0</v>
      </c>
      <c r="AP9" s="23">
        <v>0.7736173954516127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351.2995209934065</v>
      </c>
      <c r="AW9" s="22">
        <v>3023.6476039233385</v>
      </c>
      <c r="AX9" s="22">
        <v>5.0852395921285005</v>
      </c>
      <c r="AY9" s="22">
        <v>0</v>
      </c>
      <c r="AZ9" s="23">
        <v>1004.1672927691744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230.35531681206442</v>
      </c>
      <c r="BG9" s="22">
        <v>163.61371300004168</v>
      </c>
      <c r="BH9" s="22">
        <v>27.251386514418705</v>
      </c>
      <c r="BI9" s="22">
        <v>0</v>
      </c>
      <c r="BJ9" s="23">
        <v>245.89596257615875</v>
      </c>
      <c r="BK9" s="24">
        <f>SUM(C9:BJ9)</f>
        <v>24779.447836869418</v>
      </c>
    </row>
    <row r="10" spans="1:63" s="25" customFormat="1" ht="14.25">
      <c r="A10" s="20"/>
      <c r="B10" s="7" t="s">
        <v>98</v>
      </c>
      <c r="C10" s="21">
        <v>0</v>
      </c>
      <c r="D10" s="22">
        <v>35.1712687407419</v>
      </c>
      <c r="E10" s="22">
        <v>0</v>
      </c>
      <c r="F10" s="22">
        <v>0</v>
      </c>
      <c r="G10" s="23">
        <v>0</v>
      </c>
      <c r="H10" s="21">
        <v>3.5996146397375006</v>
      </c>
      <c r="I10" s="22">
        <v>3028.7078562570623</v>
      </c>
      <c r="J10" s="22">
        <v>2.8061123177094998</v>
      </c>
      <c r="K10" s="22">
        <v>0</v>
      </c>
      <c r="L10" s="23">
        <v>31.054882218706894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2.0749812167368002</v>
      </c>
      <c r="S10" s="22">
        <v>146.46790270257958</v>
      </c>
      <c r="T10" s="22">
        <v>50.6946856002253</v>
      </c>
      <c r="U10" s="22">
        <v>0</v>
      </c>
      <c r="V10" s="23">
        <v>3.9225970343210004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0.014687293709677422</v>
      </c>
      <c r="AC10" s="22">
        <v>0.552523091516129</v>
      </c>
      <c r="AD10" s="22">
        <v>0</v>
      </c>
      <c r="AE10" s="22">
        <v>0</v>
      </c>
      <c r="AF10" s="23">
        <v>0.8265025942903226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0.011980925032258062</v>
      </c>
      <c r="AM10" s="22">
        <v>0.027122207225806452</v>
      </c>
      <c r="AN10" s="22">
        <v>0</v>
      </c>
      <c r="AO10" s="22">
        <v>0</v>
      </c>
      <c r="AP10" s="23">
        <v>0.013701594741935483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20.857495364667628</v>
      </c>
      <c r="AW10" s="22">
        <v>1161.7470402276265</v>
      </c>
      <c r="AX10" s="22">
        <v>2.2523443142903004</v>
      </c>
      <c r="AY10" s="22">
        <v>0</v>
      </c>
      <c r="AZ10" s="23">
        <v>105.77677540803955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22.161585663749342</v>
      </c>
      <c r="BG10" s="22">
        <v>22.34553553073839</v>
      </c>
      <c r="BH10" s="22">
        <v>4.922589926870599</v>
      </c>
      <c r="BI10" s="22">
        <v>0</v>
      </c>
      <c r="BJ10" s="23">
        <v>43.10553554211106</v>
      </c>
      <c r="BK10" s="24">
        <f>SUM(C10:BJ10)</f>
        <v>4689.11532041243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72.7609699911612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234.26625523888796</v>
      </c>
      <c r="I11" s="27">
        <f t="shared" si="0"/>
        <v>19072.412545467087</v>
      </c>
      <c r="J11" s="27">
        <f t="shared" si="0"/>
        <v>948.7003469545479</v>
      </c>
      <c r="K11" s="27">
        <f t="shared" si="0"/>
        <v>0</v>
      </c>
      <c r="L11" s="28">
        <f t="shared" si="0"/>
        <v>790.875354405466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155.2992927509275</v>
      </c>
      <c r="S11" s="27">
        <f t="shared" si="0"/>
        <v>1402.7012937749612</v>
      </c>
      <c r="T11" s="27">
        <f t="shared" si="0"/>
        <v>188.77711527977323</v>
      </c>
      <c r="U11" s="27">
        <f t="shared" si="0"/>
        <v>0</v>
      </c>
      <c r="V11" s="28">
        <f t="shared" si="0"/>
        <v>155.61146106911923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1.4905975084838705</v>
      </c>
      <c r="AC11" s="27">
        <f t="shared" si="0"/>
        <v>1.4220143733225805</v>
      </c>
      <c r="AD11" s="27">
        <f t="shared" si="0"/>
        <v>0</v>
      </c>
      <c r="AE11" s="27">
        <f t="shared" si="0"/>
        <v>0</v>
      </c>
      <c r="AF11" s="28">
        <f t="shared" si="0"/>
        <v>8.187396532387098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0.47674876664516114</v>
      </c>
      <c r="AM11" s="27">
        <f t="shared" si="1"/>
        <v>0.3095080200645161</v>
      </c>
      <c r="AN11" s="27">
        <f t="shared" si="1"/>
        <v>0</v>
      </c>
      <c r="AO11" s="27">
        <f t="shared" si="1"/>
        <v>0</v>
      </c>
      <c r="AP11" s="28">
        <f t="shared" si="1"/>
        <v>0.7873189901935481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372.1570163580741</v>
      </c>
      <c r="AW11" s="27">
        <f t="shared" si="1"/>
        <v>4185.394644150965</v>
      </c>
      <c r="AX11" s="27">
        <f t="shared" si="1"/>
        <v>7.337583906418801</v>
      </c>
      <c r="AY11" s="27">
        <f t="shared" si="1"/>
        <v>0</v>
      </c>
      <c r="AZ11" s="28">
        <f t="shared" si="1"/>
        <v>1109.944068177214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252.51690247581377</v>
      </c>
      <c r="BG11" s="27">
        <f t="shared" si="1"/>
        <v>185.9592485307801</v>
      </c>
      <c r="BH11" s="27">
        <f t="shared" si="1"/>
        <v>32.173976441289305</v>
      </c>
      <c r="BI11" s="27">
        <f t="shared" si="1"/>
        <v>0</v>
      </c>
      <c r="BJ11" s="28">
        <f t="shared" si="1"/>
        <v>289.0014981182698</v>
      </c>
      <c r="BK11" s="29">
        <f t="shared" si="1"/>
        <v>29468.56315728185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43.8429684509354</v>
      </c>
      <c r="E14" s="22">
        <v>0</v>
      </c>
      <c r="F14" s="22">
        <v>0</v>
      </c>
      <c r="G14" s="23">
        <v>0</v>
      </c>
      <c r="H14" s="21">
        <v>124.49291548826703</v>
      </c>
      <c r="I14" s="22">
        <v>349.9913723981259</v>
      </c>
      <c r="J14" s="22">
        <v>0</v>
      </c>
      <c r="K14" s="22">
        <v>0</v>
      </c>
      <c r="L14" s="23">
        <v>358.88521297047515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46.83052067185331</v>
      </c>
      <c r="S14" s="22">
        <v>90.53613079683738</v>
      </c>
      <c r="T14" s="22">
        <v>21.231781548451497</v>
      </c>
      <c r="U14" s="22">
        <v>0</v>
      </c>
      <c r="V14" s="23">
        <v>33.2231306986403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0.8942148821612901</v>
      </c>
      <c r="AC14" s="22">
        <v>0.7452018010967741</v>
      </c>
      <c r="AD14" s="22">
        <v>0</v>
      </c>
      <c r="AE14" s="22">
        <v>0</v>
      </c>
      <c r="AF14" s="23">
        <v>1.8526352632258065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0.1726969098064516</v>
      </c>
      <c r="AM14" s="22">
        <v>0.018664480548387097</v>
      </c>
      <c r="AN14" s="22">
        <v>0</v>
      </c>
      <c r="AO14" s="22">
        <v>0</v>
      </c>
      <c r="AP14" s="23">
        <v>0.4119344910645162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37.182426282188025</v>
      </c>
      <c r="AW14" s="22">
        <v>217.80220249086105</v>
      </c>
      <c r="AX14" s="22">
        <v>9.8069600548386</v>
      </c>
      <c r="AY14" s="22">
        <v>0</v>
      </c>
      <c r="AZ14" s="23">
        <v>146.82623608868474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16.78910383146285</v>
      </c>
      <c r="BG14" s="22">
        <v>16.90107994264321</v>
      </c>
      <c r="BH14" s="22">
        <v>10.8016536844838</v>
      </c>
      <c r="BI14" s="22">
        <v>0</v>
      </c>
      <c r="BJ14" s="23">
        <v>24.765828316927188</v>
      </c>
      <c r="BK14" s="24">
        <f>SUM(C14:BJ14)</f>
        <v>1554.0048715435785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43.8429684509354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124.49291548826703</v>
      </c>
      <c r="I15" s="27">
        <f t="shared" si="2"/>
        <v>349.9913723981259</v>
      </c>
      <c r="J15" s="27">
        <f t="shared" si="2"/>
        <v>0</v>
      </c>
      <c r="K15" s="27">
        <f t="shared" si="2"/>
        <v>0</v>
      </c>
      <c r="L15" s="28">
        <f t="shared" si="2"/>
        <v>358.88521297047515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46.83052067185331</v>
      </c>
      <c r="S15" s="27">
        <f t="shared" si="2"/>
        <v>90.53613079683738</v>
      </c>
      <c r="T15" s="27">
        <f t="shared" si="2"/>
        <v>21.231781548451497</v>
      </c>
      <c r="U15" s="27">
        <f t="shared" si="2"/>
        <v>0</v>
      </c>
      <c r="V15" s="28">
        <f t="shared" si="2"/>
        <v>33.2231306986403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0.8942148821612901</v>
      </c>
      <c r="AC15" s="27">
        <f t="shared" si="2"/>
        <v>0.7452018010967741</v>
      </c>
      <c r="AD15" s="27">
        <f t="shared" si="2"/>
        <v>0</v>
      </c>
      <c r="AE15" s="27">
        <f t="shared" si="2"/>
        <v>0</v>
      </c>
      <c r="AF15" s="28">
        <f t="shared" si="2"/>
        <v>1.8526352632258065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0.1726969098064516</v>
      </c>
      <c r="AM15" s="27">
        <f t="shared" si="2"/>
        <v>0.018664480548387097</v>
      </c>
      <c r="AN15" s="27">
        <f t="shared" si="2"/>
        <v>0</v>
      </c>
      <c r="AO15" s="27">
        <f t="shared" si="2"/>
        <v>0</v>
      </c>
      <c r="AP15" s="28">
        <f t="shared" si="2"/>
        <v>0.4119344910645162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37.182426282188025</v>
      </c>
      <c r="AW15" s="27">
        <f t="shared" si="2"/>
        <v>217.80220249086105</v>
      </c>
      <c r="AX15" s="27">
        <f t="shared" si="2"/>
        <v>9.8069600548386</v>
      </c>
      <c r="AY15" s="27">
        <f t="shared" si="2"/>
        <v>0</v>
      </c>
      <c r="AZ15" s="28">
        <f t="shared" si="2"/>
        <v>146.82623608868474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16.78910383146285</v>
      </c>
      <c r="BG15" s="27">
        <f t="shared" si="2"/>
        <v>16.90107994264321</v>
      </c>
      <c r="BH15" s="27">
        <f t="shared" si="2"/>
        <v>10.8016536844838</v>
      </c>
      <c r="BI15" s="27">
        <f t="shared" si="2"/>
        <v>0</v>
      </c>
      <c r="BJ15" s="28">
        <f t="shared" si="2"/>
        <v>24.765828316927188</v>
      </c>
      <c r="BK15" s="28">
        <f t="shared" si="2"/>
        <v>1554.0048715435785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0.5118787927741001</v>
      </c>
      <c r="E18" s="22">
        <v>0</v>
      </c>
      <c r="F18" s="22">
        <v>0</v>
      </c>
      <c r="G18" s="23">
        <v>0</v>
      </c>
      <c r="H18" s="21">
        <v>0.0911481287094</v>
      </c>
      <c r="I18" s="22">
        <v>0</v>
      </c>
      <c r="J18" s="22">
        <v>0</v>
      </c>
      <c r="K18" s="22">
        <v>0</v>
      </c>
      <c r="L18" s="23">
        <v>0.3986118025159999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0.045484618644700006</v>
      </c>
      <c r="S18" s="22">
        <v>0</v>
      </c>
      <c r="T18" s="22">
        <v>0</v>
      </c>
      <c r="U18" s="22">
        <v>0</v>
      </c>
      <c r="V18" s="23">
        <v>0.0829849727741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7.961522580645161E-05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0.0005963996451612903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0.3978349091281935</v>
      </c>
      <c r="AW18" s="22">
        <v>1.7461425345704868</v>
      </c>
      <c r="AX18" s="22">
        <v>0</v>
      </c>
      <c r="AY18" s="22">
        <v>0</v>
      </c>
      <c r="AZ18" s="23">
        <v>0.836108155354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0.3598760011602387</v>
      </c>
      <c r="BG18" s="22">
        <v>0.024248698838699997</v>
      </c>
      <c r="BH18" s="22">
        <v>0</v>
      </c>
      <c r="BI18" s="22">
        <v>0</v>
      </c>
      <c r="BJ18" s="23">
        <v>0.240753500516</v>
      </c>
      <c r="BK18" s="24">
        <f aca="true" t="shared" si="3" ref="BK18:BK33">SUM(C18:BJ18)</f>
        <v>4.735748129856887</v>
      </c>
    </row>
    <row r="19" spans="1:63" s="25" customFormat="1" ht="14.25">
      <c r="A19" s="20"/>
      <c r="B19" s="7" t="s">
        <v>101</v>
      </c>
      <c r="C19" s="21">
        <v>0</v>
      </c>
      <c r="D19" s="22">
        <v>0.5079115443225</v>
      </c>
      <c r="E19" s="22">
        <v>0</v>
      </c>
      <c r="F19" s="22">
        <v>0</v>
      </c>
      <c r="G19" s="23">
        <v>0</v>
      </c>
      <c r="H19" s="21">
        <v>0.052873730483700004</v>
      </c>
      <c r="I19" s="22">
        <v>0.055019307387</v>
      </c>
      <c r="J19" s="22">
        <v>0</v>
      </c>
      <c r="K19" s="22">
        <v>0</v>
      </c>
      <c r="L19" s="23">
        <v>0.3547268210322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0.04889531545140001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0.0007004077419354839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0.20032703309576452</v>
      </c>
      <c r="AW19" s="22">
        <v>1.1474488725422793</v>
      </c>
      <c r="AX19" s="22">
        <v>0</v>
      </c>
      <c r="AY19" s="22">
        <v>0</v>
      </c>
      <c r="AZ19" s="23">
        <v>0.8827187546769001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0.0827632766122</v>
      </c>
      <c r="BG19" s="22">
        <v>0</v>
      </c>
      <c r="BH19" s="22">
        <v>0</v>
      </c>
      <c r="BI19" s="22">
        <v>0</v>
      </c>
      <c r="BJ19" s="23">
        <v>0.2126586822257</v>
      </c>
      <c r="BK19" s="24">
        <f t="shared" si="3"/>
        <v>3.54604374557158</v>
      </c>
    </row>
    <row r="20" spans="1:63" s="25" customFormat="1" ht="14.25">
      <c r="A20" s="20"/>
      <c r="B20" s="7" t="s">
        <v>226</v>
      </c>
      <c r="C20" s="21">
        <v>0</v>
      </c>
      <c r="D20" s="22">
        <v>0.5494346774193</v>
      </c>
      <c r="E20" s="22">
        <v>0</v>
      </c>
      <c r="F20" s="22">
        <v>0</v>
      </c>
      <c r="G20" s="23">
        <v>0</v>
      </c>
      <c r="H20" s="21">
        <v>0.0307683419352</v>
      </c>
      <c r="I20" s="22">
        <v>0</v>
      </c>
      <c r="J20" s="22">
        <v>0</v>
      </c>
      <c r="K20" s="22">
        <v>0</v>
      </c>
      <c r="L20" s="23">
        <v>192.50762566612877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0.0122471099031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0.0006354174193548387</v>
      </c>
      <c r="AC20" s="22">
        <v>0</v>
      </c>
      <c r="AD20" s="22">
        <v>0</v>
      </c>
      <c r="AE20" s="22">
        <v>0</v>
      </c>
      <c r="AF20" s="23">
        <v>0.0067777858064516135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7.060193548387096E-05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0.007703577838545162</v>
      </c>
      <c r="AW20" s="22">
        <v>4.058620106661692E-11</v>
      </c>
      <c r="AX20" s="22">
        <v>0</v>
      </c>
      <c r="AY20" s="22">
        <v>0</v>
      </c>
      <c r="AZ20" s="23">
        <v>0.10075135483854838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0.002672488387016129</v>
      </c>
      <c r="BG20" s="22">
        <v>0</v>
      </c>
      <c r="BH20" s="22">
        <v>0</v>
      </c>
      <c r="BI20" s="22">
        <v>0</v>
      </c>
      <c r="BJ20" s="23">
        <v>0.0427922090322</v>
      </c>
      <c r="BK20" s="24">
        <f t="shared" si="3"/>
        <v>193.26147923068456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0.8076469751603</v>
      </c>
      <c r="I21" s="22">
        <v>4.6861234001287</v>
      </c>
      <c r="J21" s="22">
        <v>0.31366741935479997</v>
      </c>
      <c r="K21" s="22">
        <v>0</v>
      </c>
      <c r="L21" s="23">
        <v>25.2335285075796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0.4328309010636</v>
      </c>
      <c r="S21" s="22">
        <v>6.570705100644901</v>
      </c>
      <c r="T21" s="22">
        <v>0</v>
      </c>
      <c r="U21" s="22">
        <v>0</v>
      </c>
      <c r="V21" s="23">
        <v>3.9427677370314997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0.007063517258064516</v>
      </c>
      <c r="AC21" s="22">
        <v>0.006431896774193548</v>
      </c>
      <c r="AD21" s="22">
        <v>0</v>
      </c>
      <c r="AE21" s="22">
        <v>0</v>
      </c>
      <c r="AF21" s="23">
        <v>0.07135980435483871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0.0008039870967741935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8.298982791765534</v>
      </c>
      <c r="AW21" s="22">
        <v>36.20319140461312</v>
      </c>
      <c r="AX21" s="22">
        <v>0</v>
      </c>
      <c r="AY21" s="22">
        <v>0</v>
      </c>
      <c r="AZ21" s="23">
        <v>83.48428217428155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2.143202562574626</v>
      </c>
      <c r="BG21" s="22">
        <v>12.493242543934599</v>
      </c>
      <c r="BH21" s="22">
        <v>0.6374480129032</v>
      </c>
      <c r="BI21" s="22">
        <v>0</v>
      </c>
      <c r="BJ21" s="23">
        <v>12.446412594287501</v>
      </c>
      <c r="BK21" s="24">
        <f t="shared" si="3"/>
        <v>197.7796913308074</v>
      </c>
    </row>
    <row r="22" spans="1:63" s="25" customFormat="1" ht="14.25">
      <c r="A22" s="20"/>
      <c r="B22" s="7" t="s">
        <v>103</v>
      </c>
      <c r="C22" s="21">
        <v>0</v>
      </c>
      <c r="D22" s="22">
        <v>2.5063922580645</v>
      </c>
      <c r="E22" s="22">
        <v>0</v>
      </c>
      <c r="F22" s="22">
        <v>0</v>
      </c>
      <c r="G22" s="23">
        <v>0</v>
      </c>
      <c r="H22" s="21">
        <v>0.08530178958019999</v>
      </c>
      <c r="I22" s="22">
        <v>57.79740547096759</v>
      </c>
      <c r="J22" s="22">
        <v>0</v>
      </c>
      <c r="K22" s="22">
        <v>0</v>
      </c>
      <c r="L22" s="23">
        <v>5.0425843734514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0.027570314838600007</v>
      </c>
      <c r="S22" s="22">
        <v>0</v>
      </c>
      <c r="T22" s="22">
        <v>0</v>
      </c>
      <c r="U22" s="22">
        <v>0</v>
      </c>
      <c r="V22" s="23">
        <v>1.404279951645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0.0026472812903225807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0.000240661935483871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0.19059724354717744</v>
      </c>
      <c r="AW22" s="22">
        <v>25.027158387505388</v>
      </c>
      <c r="AX22" s="22">
        <v>0</v>
      </c>
      <c r="AY22" s="22">
        <v>0</v>
      </c>
      <c r="AZ22" s="23">
        <v>9.777404389482701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0.05514282067691612</v>
      </c>
      <c r="BG22" s="22">
        <v>0</v>
      </c>
      <c r="BH22" s="22">
        <v>0</v>
      </c>
      <c r="BI22" s="22">
        <v>0</v>
      </c>
      <c r="BJ22" s="23">
        <v>0.5727608387095</v>
      </c>
      <c r="BK22" s="24">
        <f t="shared" si="3"/>
        <v>102.48948578169477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0.25880651622530004</v>
      </c>
      <c r="I23" s="22">
        <v>15.8040793967092</v>
      </c>
      <c r="J23" s="22">
        <v>0</v>
      </c>
      <c r="K23" s="22">
        <v>0</v>
      </c>
      <c r="L23" s="23">
        <v>2.0163361478383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0.0250217842256</v>
      </c>
      <c r="S23" s="22">
        <v>0.5546771561289</v>
      </c>
      <c r="T23" s="22">
        <v>0</v>
      </c>
      <c r="U23" s="22">
        <v>0</v>
      </c>
      <c r="V23" s="23">
        <v>0.4069301935482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0.0013616972580645162</v>
      </c>
      <c r="AC23" s="22">
        <v>0.008009983870967742</v>
      </c>
      <c r="AD23" s="22">
        <v>0</v>
      </c>
      <c r="AE23" s="22">
        <v>0</v>
      </c>
      <c r="AF23" s="23">
        <v>0.007289085322580645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0.38587466877363547</v>
      </c>
      <c r="AW23" s="22">
        <v>1.6814351144267716</v>
      </c>
      <c r="AX23" s="22">
        <v>0</v>
      </c>
      <c r="AY23" s="22">
        <v>0</v>
      </c>
      <c r="AZ23" s="23">
        <v>25.437182204320816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0.0273709238708</v>
      </c>
      <c r="BG23" s="22">
        <v>3.7323987096774</v>
      </c>
      <c r="BH23" s="22">
        <v>0</v>
      </c>
      <c r="BI23" s="22">
        <v>0</v>
      </c>
      <c r="BJ23" s="23">
        <v>1.6673654059998002</v>
      </c>
      <c r="BK23" s="24">
        <f t="shared" si="3"/>
        <v>52.01413898819633</v>
      </c>
    </row>
    <row r="24" spans="1:63" s="25" customFormat="1" ht="14.2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0.057526153838400006</v>
      </c>
      <c r="I24" s="22">
        <v>0</v>
      </c>
      <c r="J24" s="22">
        <v>0</v>
      </c>
      <c r="K24" s="22">
        <v>0</v>
      </c>
      <c r="L24" s="23">
        <v>1.8405474890319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0.0323033202578</v>
      </c>
      <c r="S24" s="22">
        <v>0</v>
      </c>
      <c r="T24" s="22">
        <v>0</v>
      </c>
      <c r="U24" s="22">
        <v>0</v>
      </c>
      <c r="V24" s="23">
        <v>1.0696931908063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0.010879389032258064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0.062233981193299995</v>
      </c>
      <c r="AW24" s="22">
        <v>0.6833313495739</v>
      </c>
      <c r="AX24" s="22">
        <v>0</v>
      </c>
      <c r="AY24" s="22">
        <v>0</v>
      </c>
      <c r="AZ24" s="23">
        <v>20.484257688902137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0.0274018815159</v>
      </c>
      <c r="BG24" s="22">
        <v>0</v>
      </c>
      <c r="BH24" s="22">
        <v>0</v>
      </c>
      <c r="BI24" s="22">
        <v>0</v>
      </c>
      <c r="BJ24" s="23">
        <v>0.3727329677418</v>
      </c>
      <c r="BK24" s="24">
        <f t="shared" si="3"/>
        <v>24.640907411893696</v>
      </c>
    </row>
    <row r="25" spans="1:63" s="25" customFormat="1" ht="14.2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0.1103369414187</v>
      </c>
      <c r="I25" s="22">
        <v>114.03840065483828</v>
      </c>
      <c r="J25" s="22">
        <v>0</v>
      </c>
      <c r="K25" s="22">
        <v>0</v>
      </c>
      <c r="L25" s="23">
        <v>14.850040295031802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0.0714587521284</v>
      </c>
      <c r="S25" s="22">
        <v>9.639220161290298</v>
      </c>
      <c r="T25" s="22">
        <v>0</v>
      </c>
      <c r="U25" s="22">
        <v>0</v>
      </c>
      <c r="V25" s="23">
        <v>0.29849965861259997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0.004607092903225807</v>
      </c>
      <c r="AC25" s="22">
        <v>0</v>
      </c>
      <c r="AD25" s="22">
        <v>0</v>
      </c>
      <c r="AE25" s="22">
        <v>0</v>
      </c>
      <c r="AF25" s="23">
        <v>0.1471472565483871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0.20547247461267423</v>
      </c>
      <c r="AW25" s="22">
        <v>9.816834962282861</v>
      </c>
      <c r="AX25" s="22">
        <v>0</v>
      </c>
      <c r="AY25" s="22">
        <v>0</v>
      </c>
      <c r="AZ25" s="23">
        <v>12.333149551548315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0.2159844233546</v>
      </c>
      <c r="BG25" s="22">
        <v>4.470375</v>
      </c>
      <c r="BH25" s="22">
        <v>0</v>
      </c>
      <c r="BI25" s="22">
        <v>0</v>
      </c>
      <c r="BJ25" s="23">
        <v>0.1349594027419</v>
      </c>
      <c r="BK25" s="24">
        <f t="shared" si="3"/>
        <v>166.33648662731198</v>
      </c>
    </row>
    <row r="26" spans="1:63" s="25" customFormat="1" ht="14.2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0.1610315044833</v>
      </c>
      <c r="I26" s="22">
        <v>136.4455593548385</v>
      </c>
      <c r="J26" s="22">
        <v>0</v>
      </c>
      <c r="K26" s="22">
        <v>0</v>
      </c>
      <c r="L26" s="23">
        <v>4.4647532259027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0.0655813571288</v>
      </c>
      <c r="S26" s="22">
        <v>0.8856089135483001</v>
      </c>
      <c r="T26" s="22">
        <v>0</v>
      </c>
      <c r="U26" s="22">
        <v>0</v>
      </c>
      <c r="V26" s="23">
        <v>1.1413903395159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0.00313097935483871</v>
      </c>
      <c r="AC26" s="22">
        <v>0</v>
      </c>
      <c r="AD26" s="22">
        <v>0</v>
      </c>
      <c r="AE26" s="22">
        <v>0</v>
      </c>
      <c r="AF26" s="23">
        <v>0.006261958709677419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0.003295767741935484</v>
      </c>
      <c r="AM26" s="22">
        <v>0</v>
      </c>
      <c r="AN26" s="22">
        <v>0</v>
      </c>
      <c r="AO26" s="22">
        <v>0</v>
      </c>
      <c r="AP26" s="23">
        <v>0.003295767741935484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0.06658510806406129</v>
      </c>
      <c r="AW26" s="22">
        <v>0.18548315809367436</v>
      </c>
      <c r="AX26" s="22">
        <v>0</v>
      </c>
      <c r="AY26" s="22">
        <v>0</v>
      </c>
      <c r="AZ26" s="23">
        <v>9.288350266160123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0.029323684676964522</v>
      </c>
      <c r="BG26" s="22">
        <v>0</v>
      </c>
      <c r="BH26" s="22">
        <v>0</v>
      </c>
      <c r="BI26" s="22">
        <v>0</v>
      </c>
      <c r="BJ26" s="23">
        <v>0.022288116128964516</v>
      </c>
      <c r="BK26" s="24">
        <f t="shared" si="3"/>
        <v>152.77193950208974</v>
      </c>
    </row>
    <row r="27" spans="1:63" s="25" customFormat="1" ht="14.2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0.571964901354</v>
      </c>
      <c r="I27" s="22">
        <v>3.4948200349675</v>
      </c>
      <c r="J27" s="22">
        <v>0</v>
      </c>
      <c r="K27" s="22">
        <v>0</v>
      </c>
      <c r="L27" s="23">
        <v>15.669123295160398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0.3719630351927</v>
      </c>
      <c r="S27" s="22">
        <v>1.5700265201611</v>
      </c>
      <c r="T27" s="22">
        <v>0</v>
      </c>
      <c r="U27" s="22">
        <v>0</v>
      </c>
      <c r="V27" s="23">
        <v>8.153048327225301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0.005053147258064516</v>
      </c>
      <c r="AC27" s="22">
        <v>0</v>
      </c>
      <c r="AD27" s="22">
        <v>0</v>
      </c>
      <c r="AE27" s="22">
        <v>0</v>
      </c>
      <c r="AF27" s="23">
        <v>0.012359003870967743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7.02216129032258E-05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3.4258614038318354</v>
      </c>
      <c r="AW27" s="22">
        <v>15.695152401252843</v>
      </c>
      <c r="AX27" s="22">
        <v>0.5613848387096</v>
      </c>
      <c r="AY27" s="22">
        <v>0</v>
      </c>
      <c r="AZ27" s="23">
        <v>35.33337373379753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1.491099823608497</v>
      </c>
      <c r="BG27" s="22">
        <v>0.29752273677380003</v>
      </c>
      <c r="BH27" s="22">
        <v>0</v>
      </c>
      <c r="BI27" s="22">
        <v>0</v>
      </c>
      <c r="BJ27" s="23">
        <v>18.593748743739003</v>
      </c>
      <c r="BK27" s="24">
        <f t="shared" si="3"/>
        <v>105.24657216851604</v>
      </c>
    </row>
    <row r="28" spans="1:63" s="25" customFormat="1" ht="14.2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0.18414342180620002</v>
      </c>
      <c r="I28" s="22">
        <v>108.9363502617739</v>
      </c>
      <c r="J28" s="22">
        <v>0</v>
      </c>
      <c r="K28" s="22">
        <v>0</v>
      </c>
      <c r="L28" s="23">
        <v>11.852629859031698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0.0032058395161000002</v>
      </c>
      <c r="S28" s="22">
        <v>0</v>
      </c>
      <c r="T28" s="22">
        <v>0</v>
      </c>
      <c r="U28" s="22">
        <v>0</v>
      </c>
      <c r="V28" s="23">
        <v>0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0.00016419064516129032</v>
      </c>
      <c r="AC28" s="22">
        <v>0</v>
      </c>
      <c r="AD28" s="22">
        <v>0</v>
      </c>
      <c r="AE28" s="22">
        <v>0</v>
      </c>
      <c r="AF28" s="23">
        <v>0.00492571935483871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0.05981998435453872</v>
      </c>
      <c r="AW28" s="22">
        <v>6.882348774483543</v>
      </c>
      <c r="AX28" s="22">
        <v>0</v>
      </c>
      <c r="AY28" s="22">
        <v>0</v>
      </c>
      <c r="AZ28" s="23">
        <v>6.387354214773561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0.0720533485805</v>
      </c>
      <c r="BG28" s="22">
        <v>0</v>
      </c>
      <c r="BH28" s="22">
        <v>0</v>
      </c>
      <c r="BI28" s="22">
        <v>0</v>
      </c>
      <c r="BJ28" s="23">
        <v>0.08190071377409999</v>
      </c>
      <c r="BK28" s="24">
        <f t="shared" si="3"/>
        <v>134.46489632809414</v>
      </c>
    </row>
    <row r="29" spans="1:63" s="25" customFormat="1" ht="14.2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0.3400254656124</v>
      </c>
      <c r="I29" s="22">
        <v>1.0247440668709</v>
      </c>
      <c r="J29" s="22">
        <v>0</v>
      </c>
      <c r="K29" s="22">
        <v>0</v>
      </c>
      <c r="L29" s="23">
        <v>9.670500515967301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0.0573721258063</v>
      </c>
      <c r="S29" s="22">
        <v>0</v>
      </c>
      <c r="T29" s="22">
        <v>0</v>
      </c>
      <c r="U29" s="22">
        <v>0</v>
      </c>
      <c r="V29" s="23">
        <v>0.4478814081612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0.0040614111935483865</v>
      </c>
      <c r="AC29" s="22">
        <v>0</v>
      </c>
      <c r="AD29" s="22">
        <v>0</v>
      </c>
      <c r="AE29" s="22">
        <v>0</v>
      </c>
      <c r="AF29" s="23">
        <v>0.037218720000000004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0.5330403994824517</v>
      </c>
      <c r="AW29" s="22">
        <v>2.7439640348935113</v>
      </c>
      <c r="AX29" s="22">
        <v>0</v>
      </c>
      <c r="AY29" s="22">
        <v>0</v>
      </c>
      <c r="AZ29" s="23">
        <v>15.7564457062237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0.1157873933544</v>
      </c>
      <c r="BG29" s="22">
        <v>0.46631281070959996</v>
      </c>
      <c r="BH29" s="22">
        <v>0</v>
      </c>
      <c r="BI29" s="22">
        <v>0</v>
      </c>
      <c r="BJ29" s="23">
        <v>1.03918972629</v>
      </c>
      <c r="BK29" s="24">
        <f t="shared" si="3"/>
        <v>32.236543784565306</v>
      </c>
    </row>
    <row r="30" spans="1:63" s="25" customFormat="1" ht="14.2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0.1664007793222</v>
      </c>
      <c r="I30" s="22">
        <v>107.02454153225779</v>
      </c>
      <c r="J30" s="22">
        <v>0</v>
      </c>
      <c r="K30" s="22">
        <v>0</v>
      </c>
      <c r="L30" s="23">
        <v>96.5319269448382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0.1312915909028</v>
      </c>
      <c r="S30" s="22">
        <v>14.4102669938709</v>
      </c>
      <c r="T30" s="22">
        <v>0</v>
      </c>
      <c r="U30" s="22">
        <v>0</v>
      </c>
      <c r="V30" s="23">
        <v>5.002890693677199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0.0007320629032258063</v>
      </c>
      <c r="AC30" s="22">
        <v>0.0016268064516129033</v>
      </c>
      <c r="AD30" s="22">
        <v>0</v>
      </c>
      <c r="AE30" s="22">
        <v>0</v>
      </c>
      <c r="AF30" s="23">
        <v>0.07072373877419355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0.0004067016129032258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0.42671357712737423</v>
      </c>
      <c r="AW30" s="22">
        <v>12.011324359572583</v>
      </c>
      <c r="AX30" s="22">
        <v>0</v>
      </c>
      <c r="AY30" s="22">
        <v>0</v>
      </c>
      <c r="AZ30" s="23">
        <v>23.057006988448205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0.1140413010313968</v>
      </c>
      <c r="BG30" s="22">
        <v>0</v>
      </c>
      <c r="BH30" s="22">
        <v>0</v>
      </c>
      <c r="BI30" s="22">
        <v>0</v>
      </c>
      <c r="BJ30" s="23">
        <v>1.1490813645159</v>
      </c>
      <c r="BK30" s="24">
        <f t="shared" si="3"/>
        <v>260.09897543530656</v>
      </c>
    </row>
    <row r="31" spans="1:63" s="25" customFormat="1" ht="14.2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0.14397425264449998</v>
      </c>
      <c r="I31" s="22">
        <v>1.2164023896771998</v>
      </c>
      <c r="J31" s="22">
        <v>0</v>
      </c>
      <c r="K31" s="22">
        <v>0</v>
      </c>
      <c r="L31" s="23">
        <v>1.7701592951607998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0.45702810883810013</v>
      </c>
      <c r="S31" s="22">
        <v>7.396918800645</v>
      </c>
      <c r="T31" s="22">
        <v>0</v>
      </c>
      <c r="U31" s="22">
        <v>0</v>
      </c>
      <c r="V31" s="23">
        <v>5.8762633156768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0.0016258403225806453</v>
      </c>
      <c r="AC31" s="22">
        <v>0</v>
      </c>
      <c r="AD31" s="22">
        <v>0</v>
      </c>
      <c r="AE31" s="22">
        <v>0</v>
      </c>
      <c r="AF31" s="23">
        <v>0.010320551612903225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1.3796451899008193</v>
      </c>
      <c r="AW31" s="22">
        <v>2.8222043019364658</v>
      </c>
      <c r="AX31" s="22">
        <v>0</v>
      </c>
      <c r="AY31" s="22">
        <v>0</v>
      </c>
      <c r="AZ31" s="23">
        <v>15.412182042253297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1.5621518959011993</v>
      </c>
      <c r="BG31" s="22">
        <v>1.6432416093545998</v>
      </c>
      <c r="BH31" s="22">
        <v>0</v>
      </c>
      <c r="BI31" s="22">
        <v>0</v>
      </c>
      <c r="BJ31" s="23">
        <v>6.122005257900699</v>
      </c>
      <c r="BK31" s="24">
        <f t="shared" si="3"/>
        <v>45.81412285182496</v>
      </c>
    </row>
    <row r="32" spans="1:63" s="25" customFormat="1" ht="14.2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0.1152515755803</v>
      </c>
      <c r="I32" s="22">
        <v>56.1461896010965</v>
      </c>
      <c r="J32" s="22">
        <v>0</v>
      </c>
      <c r="K32" s="22">
        <v>0</v>
      </c>
      <c r="L32" s="23">
        <v>50.275812252386594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0.0631408190642</v>
      </c>
      <c r="S32" s="22">
        <v>0.0315058225806</v>
      </c>
      <c r="T32" s="22">
        <v>0</v>
      </c>
      <c r="U32" s="22">
        <v>0</v>
      </c>
      <c r="V32" s="23">
        <v>0.471926976806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0.0033902332258064515</v>
      </c>
      <c r="AC32" s="22">
        <v>0</v>
      </c>
      <c r="AD32" s="22">
        <v>0</v>
      </c>
      <c r="AE32" s="22">
        <v>0</v>
      </c>
      <c r="AF32" s="23">
        <v>0.0024215951612903226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0.0008071983870967742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0.2981509578375936</v>
      </c>
      <c r="AW32" s="22">
        <v>2.5946492216566592</v>
      </c>
      <c r="AX32" s="22">
        <v>0</v>
      </c>
      <c r="AY32" s="22">
        <v>0</v>
      </c>
      <c r="AZ32" s="23">
        <v>8.888167430514208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0.1537257775155032</v>
      </c>
      <c r="BG32" s="22">
        <v>0</v>
      </c>
      <c r="BH32" s="22">
        <v>0</v>
      </c>
      <c r="BI32" s="22">
        <v>0</v>
      </c>
      <c r="BJ32" s="23">
        <v>2.5588122199671</v>
      </c>
      <c r="BK32" s="24">
        <f t="shared" si="3"/>
        <v>121.60395168177945</v>
      </c>
    </row>
    <row r="33" spans="1:63" s="25" customFormat="1" ht="14.2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0.25430772567700005</v>
      </c>
      <c r="I33" s="22">
        <v>362.77396235012856</v>
      </c>
      <c r="J33" s="22">
        <v>0</v>
      </c>
      <c r="K33" s="22">
        <v>0</v>
      </c>
      <c r="L33" s="23">
        <v>23.9662147752898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0.066062121774</v>
      </c>
      <c r="S33" s="22">
        <v>1.3753504590322</v>
      </c>
      <c r="T33" s="22">
        <v>0</v>
      </c>
      <c r="U33" s="22">
        <v>0</v>
      </c>
      <c r="V33" s="23">
        <v>2.2865971527094002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0.16117580758064518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0.4919249096769</v>
      </c>
      <c r="AW33" s="22">
        <v>1.2535828062769907</v>
      </c>
      <c r="AX33" s="22">
        <v>0</v>
      </c>
      <c r="AY33" s="22">
        <v>0</v>
      </c>
      <c r="AZ33" s="23">
        <v>13.989395231546757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0.10972812087050002</v>
      </c>
      <c r="BG33" s="22">
        <v>0</v>
      </c>
      <c r="BH33" s="22">
        <v>0</v>
      </c>
      <c r="BI33" s="22">
        <v>0</v>
      </c>
      <c r="BJ33" s="23">
        <v>26.348407152548003</v>
      </c>
      <c r="BK33" s="24">
        <f t="shared" si="3"/>
        <v>433.07670861311084</v>
      </c>
    </row>
    <row r="34" spans="1:63" s="25" customFormat="1" ht="14.2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0.05158000945119999</v>
      </c>
      <c r="I34" s="22">
        <v>95.3790929032256</v>
      </c>
      <c r="J34" s="22">
        <v>0</v>
      </c>
      <c r="K34" s="22">
        <v>0</v>
      </c>
      <c r="L34" s="23">
        <v>5.900583657935001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0.006400439451400001</v>
      </c>
      <c r="S34" s="22">
        <v>0</v>
      </c>
      <c r="T34" s="22">
        <v>0</v>
      </c>
      <c r="U34" s="22">
        <v>0</v>
      </c>
      <c r="V34" s="23">
        <v>0.0012612630644999998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0.003054341935483871</v>
      </c>
      <c r="AC34" s="22">
        <v>0</v>
      </c>
      <c r="AD34" s="22">
        <v>0</v>
      </c>
      <c r="AE34" s="22">
        <v>0</v>
      </c>
      <c r="AF34" s="23">
        <v>0.007716232258064516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0.4374727693220161</v>
      </c>
      <c r="AW34" s="22">
        <v>1.1479555090473261</v>
      </c>
      <c r="AX34" s="22">
        <v>0</v>
      </c>
      <c r="AY34" s="22">
        <v>0</v>
      </c>
      <c r="AZ34" s="23">
        <v>35.783102413966645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0.019340764999900003</v>
      </c>
      <c r="BG34" s="22">
        <v>0</v>
      </c>
      <c r="BH34" s="22">
        <v>0</v>
      </c>
      <c r="BI34" s="22">
        <v>0</v>
      </c>
      <c r="BJ34" s="23">
        <v>0.2370803451611</v>
      </c>
      <c r="BK34" s="24">
        <f aca="true" t="shared" si="4" ref="BK34:BK43">SUM(C34:BJ34)</f>
        <v>138.97464064981824</v>
      </c>
    </row>
    <row r="35" spans="1:63" s="25" customFormat="1" ht="14.2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0.0837614332255</v>
      </c>
      <c r="I35" s="22">
        <v>117.59471582041908</v>
      </c>
      <c r="J35" s="22">
        <v>0</v>
      </c>
      <c r="K35" s="22">
        <v>0</v>
      </c>
      <c r="L35" s="23">
        <v>13.9008097756448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0.0487567625804</v>
      </c>
      <c r="S35" s="22">
        <v>0</v>
      </c>
      <c r="T35" s="22">
        <v>0</v>
      </c>
      <c r="U35" s="22">
        <v>0</v>
      </c>
      <c r="V35" s="23">
        <v>0.0014678078386999999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0.0025624619354838707</v>
      </c>
      <c r="AC35" s="22">
        <v>0</v>
      </c>
      <c r="AD35" s="22">
        <v>0</v>
      </c>
      <c r="AE35" s="22">
        <v>0</v>
      </c>
      <c r="AF35" s="23">
        <v>0.004003846774193549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0.07945325293491615</v>
      </c>
      <c r="AW35" s="22">
        <v>0.3604807582040222</v>
      </c>
      <c r="AX35" s="22">
        <v>0</v>
      </c>
      <c r="AY35" s="22">
        <v>0</v>
      </c>
      <c r="AZ35" s="23">
        <v>3.7495187928058065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0.0335629997092</v>
      </c>
      <c r="BG35" s="22">
        <v>0</v>
      </c>
      <c r="BH35" s="22">
        <v>0</v>
      </c>
      <c r="BI35" s="22">
        <v>0</v>
      </c>
      <c r="BJ35" s="23">
        <v>2.2374667741935</v>
      </c>
      <c r="BK35" s="24">
        <f t="shared" si="4"/>
        <v>138.09656048626567</v>
      </c>
    </row>
    <row r="36" spans="1:63" s="25" customFormat="1" ht="14.2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0.8440055857731003</v>
      </c>
      <c r="I36" s="22">
        <v>11.830353212419098</v>
      </c>
      <c r="J36" s="22">
        <v>0</v>
      </c>
      <c r="K36" s="22">
        <v>0</v>
      </c>
      <c r="L36" s="23">
        <v>11.181458742321698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0.573784787063</v>
      </c>
      <c r="S36" s="22">
        <v>0.027519935483800002</v>
      </c>
      <c r="T36" s="22">
        <v>0</v>
      </c>
      <c r="U36" s="22">
        <v>0</v>
      </c>
      <c r="V36" s="23">
        <v>6.582774168870201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0.004482922258064515</v>
      </c>
      <c r="AC36" s="22">
        <v>0</v>
      </c>
      <c r="AD36" s="22">
        <v>0</v>
      </c>
      <c r="AE36" s="22">
        <v>0</v>
      </c>
      <c r="AF36" s="23">
        <v>0.06221752709677418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0.003939537741935484</v>
      </c>
      <c r="AM36" s="22">
        <v>0</v>
      </c>
      <c r="AN36" s="22">
        <v>0</v>
      </c>
      <c r="AO36" s="22">
        <v>0</v>
      </c>
      <c r="AP36" s="23">
        <v>0.02730507193548387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3.7573864983135357</v>
      </c>
      <c r="AW36" s="22">
        <v>9.281548936204615</v>
      </c>
      <c r="AX36" s="22">
        <v>0.1085992903225</v>
      </c>
      <c r="AY36" s="22">
        <v>0</v>
      </c>
      <c r="AZ36" s="23">
        <v>25.83280922479513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3.320121244507765</v>
      </c>
      <c r="BG36" s="22">
        <v>16.0525552294507</v>
      </c>
      <c r="BH36" s="22">
        <v>0</v>
      </c>
      <c r="BI36" s="22">
        <v>0</v>
      </c>
      <c r="BJ36" s="23">
        <v>29.859889180059017</v>
      </c>
      <c r="BK36" s="24">
        <f t="shared" si="4"/>
        <v>119.35075109461641</v>
      </c>
    </row>
    <row r="37" spans="1:63" s="25" customFormat="1" ht="14.2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0.1070161379994</v>
      </c>
      <c r="I37" s="22">
        <v>23.533326525806203</v>
      </c>
      <c r="J37" s="22">
        <v>0</v>
      </c>
      <c r="K37" s="22">
        <v>0</v>
      </c>
      <c r="L37" s="23">
        <v>3.6115994493545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0.018756272903</v>
      </c>
      <c r="S37" s="22">
        <v>0</v>
      </c>
      <c r="T37" s="22">
        <v>0</v>
      </c>
      <c r="U37" s="22">
        <v>0</v>
      </c>
      <c r="V37" s="23">
        <v>10.9564934576773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0.006783041129032258</v>
      </c>
      <c r="AC37" s="22">
        <v>0</v>
      </c>
      <c r="AD37" s="22">
        <v>0</v>
      </c>
      <c r="AE37" s="22">
        <v>0</v>
      </c>
      <c r="AF37" s="23">
        <v>0.001596009677419355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0.06717243299966773</v>
      </c>
      <c r="AW37" s="22">
        <v>9.464318632284886</v>
      </c>
      <c r="AX37" s="22">
        <v>0</v>
      </c>
      <c r="AY37" s="22">
        <v>0</v>
      </c>
      <c r="AZ37" s="23">
        <v>5.804000753773381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0.0192569734837</v>
      </c>
      <c r="BG37" s="22">
        <v>0</v>
      </c>
      <c r="BH37" s="22">
        <v>0</v>
      </c>
      <c r="BI37" s="22">
        <v>0</v>
      </c>
      <c r="BJ37" s="23">
        <v>0.6565561354838001</v>
      </c>
      <c r="BK37" s="24">
        <f t="shared" si="4"/>
        <v>54.246875822572285</v>
      </c>
    </row>
    <row r="38" spans="1:63" s="25" customFormat="1" ht="14.25">
      <c r="A38" s="20"/>
      <c r="B38" s="7" t="s">
        <v>119</v>
      </c>
      <c r="C38" s="21">
        <v>0</v>
      </c>
      <c r="D38" s="22">
        <v>6.200614516129</v>
      </c>
      <c r="E38" s="22">
        <v>0</v>
      </c>
      <c r="F38" s="22">
        <v>0</v>
      </c>
      <c r="G38" s="23">
        <v>0</v>
      </c>
      <c r="H38" s="21">
        <v>0.161915834225</v>
      </c>
      <c r="I38" s="22">
        <v>0</v>
      </c>
      <c r="J38" s="22">
        <v>0</v>
      </c>
      <c r="K38" s="22">
        <v>0</v>
      </c>
      <c r="L38" s="23">
        <v>0.18825066019340003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0.0708891284185</v>
      </c>
      <c r="S38" s="22">
        <v>0</v>
      </c>
      <c r="T38" s="22">
        <v>0</v>
      </c>
      <c r="U38" s="22">
        <v>0</v>
      </c>
      <c r="V38" s="23">
        <v>0.049604916129000004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0.09944909203225807</v>
      </c>
      <c r="AC38" s="22">
        <v>0.010984535483870968</v>
      </c>
      <c r="AD38" s="22">
        <v>0</v>
      </c>
      <c r="AE38" s="22">
        <v>0</v>
      </c>
      <c r="AF38" s="23">
        <v>0.34642086477419354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0.0031396958064516126</v>
      </c>
      <c r="AM38" s="22">
        <v>0</v>
      </c>
      <c r="AN38" s="22">
        <v>0</v>
      </c>
      <c r="AO38" s="22">
        <v>0</v>
      </c>
      <c r="AP38" s="23">
        <v>0.009415316129032257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1.161425422673242</v>
      </c>
      <c r="AW38" s="22">
        <v>3.3840779982542513</v>
      </c>
      <c r="AX38" s="22">
        <v>0</v>
      </c>
      <c r="AY38" s="22">
        <v>0</v>
      </c>
      <c r="AZ38" s="23">
        <v>27.220538745933304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0.13589207457954838</v>
      </c>
      <c r="BG38" s="22">
        <v>1.8180740322579998</v>
      </c>
      <c r="BH38" s="22">
        <v>0</v>
      </c>
      <c r="BI38" s="22">
        <v>0</v>
      </c>
      <c r="BJ38" s="23">
        <v>0.28147652903206777</v>
      </c>
      <c r="BK38" s="24">
        <f>SUM(C38:BJ38)</f>
        <v>41.14216936205112</v>
      </c>
    </row>
    <row r="39" spans="1:63" s="25" customFormat="1" ht="14.2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0.05709401999979999</v>
      </c>
      <c r="I39" s="22">
        <v>9.2087129032257</v>
      </c>
      <c r="J39" s="22">
        <v>0</v>
      </c>
      <c r="K39" s="22">
        <v>0</v>
      </c>
      <c r="L39" s="23">
        <v>14.007329266548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0.024566557838</v>
      </c>
      <c r="S39" s="22">
        <v>0</v>
      </c>
      <c r="T39" s="22">
        <v>0</v>
      </c>
      <c r="U39" s="22">
        <v>0</v>
      </c>
      <c r="V39" s="23">
        <v>0.0061391419353999995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0.003596488387096774</v>
      </c>
      <c r="AC39" s="22">
        <v>0</v>
      </c>
      <c r="AD39" s="22">
        <v>0</v>
      </c>
      <c r="AE39" s="22">
        <v>0</v>
      </c>
      <c r="AF39" s="23">
        <v>0.006509649806451613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7.818451612903226E-05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0.06109838041900322</v>
      </c>
      <c r="AW39" s="22">
        <v>3.1658688210437256</v>
      </c>
      <c r="AX39" s="22">
        <v>0</v>
      </c>
      <c r="AY39" s="22">
        <v>0</v>
      </c>
      <c r="AZ39" s="23">
        <v>21.424589062838244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0.022508244999570968</v>
      </c>
      <c r="BG39" s="22">
        <v>0</v>
      </c>
      <c r="BH39" s="22">
        <v>0</v>
      </c>
      <c r="BI39" s="22">
        <v>0</v>
      </c>
      <c r="BJ39" s="23">
        <v>0.8790271975159999</v>
      </c>
      <c r="BK39" s="24">
        <f t="shared" si="4"/>
        <v>48.86711791907313</v>
      </c>
    </row>
    <row r="40" spans="1:63" s="25" customFormat="1" ht="14.2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0.9202939269027002</v>
      </c>
      <c r="I40" s="22">
        <v>1.215537797032</v>
      </c>
      <c r="J40" s="22">
        <v>4.6327981451612</v>
      </c>
      <c r="K40" s="22">
        <v>0</v>
      </c>
      <c r="L40" s="23">
        <v>3.1838674206118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0.5063272035473</v>
      </c>
      <c r="S40" s="22">
        <v>0.9496592672255999</v>
      </c>
      <c r="T40" s="22">
        <v>2.4066483870967</v>
      </c>
      <c r="U40" s="22">
        <v>0</v>
      </c>
      <c r="V40" s="23">
        <v>10.190828682709101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0.0036808412903225804</v>
      </c>
      <c r="AC40" s="22">
        <v>0.007668419354838709</v>
      </c>
      <c r="AD40" s="22">
        <v>0</v>
      </c>
      <c r="AE40" s="22">
        <v>0</v>
      </c>
      <c r="AF40" s="23">
        <v>0.006134735483870967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0.000843526129032258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2.6361254594479773</v>
      </c>
      <c r="AW40" s="22">
        <v>3.8162971759174495</v>
      </c>
      <c r="AX40" s="22">
        <v>0</v>
      </c>
      <c r="AY40" s="22">
        <v>0</v>
      </c>
      <c r="AZ40" s="23">
        <v>13.14657503919053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2.574410385544667</v>
      </c>
      <c r="BG40" s="22">
        <v>9.4520398319995</v>
      </c>
      <c r="BH40" s="22">
        <v>0.059589048387</v>
      </c>
      <c r="BI40" s="22">
        <v>0</v>
      </c>
      <c r="BJ40" s="23">
        <v>10.973648872480899</v>
      </c>
      <c r="BK40" s="24">
        <f t="shared" si="4"/>
        <v>66.68297416551249</v>
      </c>
    </row>
    <row r="41" spans="1:63" s="25" customFormat="1" ht="14.2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0.0666426154834</v>
      </c>
      <c r="I41" s="22">
        <v>7.039712903225699</v>
      </c>
      <c r="J41" s="22">
        <v>0</v>
      </c>
      <c r="K41" s="22">
        <v>0</v>
      </c>
      <c r="L41" s="23">
        <v>1.4466610016126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0.0105595693547</v>
      </c>
      <c r="S41" s="22">
        <v>3.0505422580644</v>
      </c>
      <c r="T41" s="22">
        <v>0</v>
      </c>
      <c r="U41" s="22">
        <v>0</v>
      </c>
      <c r="V41" s="23">
        <v>0.0123194975806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0.007669545612903226</v>
      </c>
      <c r="AC41" s="22">
        <v>0.004516829032258064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0.1253156486768968</v>
      </c>
      <c r="AW41" s="22">
        <v>8.281413184725842</v>
      </c>
      <c r="AX41" s="22">
        <v>0</v>
      </c>
      <c r="AY41" s="22">
        <v>0</v>
      </c>
      <c r="AZ41" s="23">
        <v>2.5990106122254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0.0257001729031</v>
      </c>
      <c r="BG41" s="22">
        <v>0</v>
      </c>
      <c r="BH41" s="22">
        <v>0</v>
      </c>
      <c r="BI41" s="22">
        <v>0</v>
      </c>
      <c r="BJ41" s="23">
        <v>1.4203922718387</v>
      </c>
      <c r="BK41" s="24">
        <f t="shared" si="4"/>
        <v>24.0904561103365</v>
      </c>
    </row>
    <row r="42" spans="1:63" s="25" customFormat="1" ht="14.2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0.033410738806299994</v>
      </c>
      <c r="I42" s="22">
        <v>117.68132499816099</v>
      </c>
      <c r="J42" s="22">
        <v>0</v>
      </c>
      <c r="K42" s="22">
        <v>0</v>
      </c>
      <c r="L42" s="23">
        <v>6.338608533935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0.013661368387</v>
      </c>
      <c r="S42" s="22">
        <v>0</v>
      </c>
      <c r="T42" s="22">
        <v>0</v>
      </c>
      <c r="U42" s="22">
        <v>0</v>
      </c>
      <c r="V42" s="23">
        <v>0.6234551754837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0.0009546793548387096</v>
      </c>
      <c r="AC42" s="22">
        <v>0</v>
      </c>
      <c r="AD42" s="22">
        <v>0</v>
      </c>
      <c r="AE42" s="22">
        <v>0</v>
      </c>
      <c r="AF42" s="23">
        <v>0.002864038064516129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0.0006364529032258065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0.1113940921930613</v>
      </c>
      <c r="AW42" s="22">
        <v>0.03087522560943755</v>
      </c>
      <c r="AX42" s="22">
        <v>0</v>
      </c>
      <c r="AY42" s="22">
        <v>0</v>
      </c>
      <c r="AZ42" s="23">
        <v>11.257989783451086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0.041625088128874194</v>
      </c>
      <c r="BG42" s="22">
        <v>0</v>
      </c>
      <c r="BH42" s="22">
        <v>0</v>
      </c>
      <c r="BI42" s="22">
        <v>0</v>
      </c>
      <c r="BJ42" s="23">
        <v>1.2967721996771</v>
      </c>
      <c r="BK42" s="24">
        <f t="shared" si="4"/>
        <v>137.43357237415512</v>
      </c>
    </row>
    <row r="43" spans="1:63" s="25" customFormat="1" ht="14.2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0.1113105238062</v>
      </c>
      <c r="I43" s="22">
        <v>28.780647593935104</v>
      </c>
      <c r="J43" s="22">
        <v>0</v>
      </c>
      <c r="K43" s="22">
        <v>0</v>
      </c>
      <c r="L43" s="23">
        <v>6.468779998451099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0.0678664199996</v>
      </c>
      <c r="S43" s="22">
        <v>0</v>
      </c>
      <c r="T43" s="22">
        <v>0</v>
      </c>
      <c r="U43" s="22">
        <v>0</v>
      </c>
      <c r="V43" s="23">
        <v>0.0024678696774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0.00039523951612903223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0.7172293495481</v>
      </c>
      <c r="AW43" s="22">
        <v>0.6018814764435481</v>
      </c>
      <c r="AX43" s="22">
        <v>0</v>
      </c>
      <c r="AY43" s="22">
        <v>0</v>
      </c>
      <c r="AZ43" s="23">
        <v>8.9522746852886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0.020464085193170965</v>
      </c>
      <c r="BG43" s="22">
        <v>0</v>
      </c>
      <c r="BH43" s="22">
        <v>0</v>
      </c>
      <c r="BI43" s="22">
        <v>0</v>
      </c>
      <c r="BJ43" s="23">
        <v>1.2185682338062</v>
      </c>
      <c r="BK43" s="24">
        <f t="shared" si="4"/>
        <v>46.94188547566515</v>
      </c>
    </row>
    <row r="44" spans="1:63" s="25" customFormat="1" ht="14.2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80.04568309661258</v>
      </c>
      <c r="I44" s="22">
        <v>51.200143064516</v>
      </c>
      <c r="J44" s="22">
        <v>0</v>
      </c>
      <c r="K44" s="22">
        <v>0</v>
      </c>
      <c r="L44" s="23">
        <v>2.8652377314513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0.0104867762901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0.0028453122580645164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0.0696894957418</v>
      </c>
      <c r="AW44" s="22">
        <v>1.5631940186722204E-12</v>
      </c>
      <c r="AX44" s="22">
        <v>0</v>
      </c>
      <c r="AY44" s="22">
        <v>0</v>
      </c>
      <c r="AZ44" s="23">
        <v>1.4792833999997355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0.0006134638709</v>
      </c>
      <c r="BG44" s="22">
        <v>0</v>
      </c>
      <c r="BH44" s="22">
        <v>0</v>
      </c>
      <c r="BI44" s="22">
        <v>0</v>
      </c>
      <c r="BJ44" s="23">
        <v>1.2269277419353999</v>
      </c>
      <c r="BK44" s="24">
        <f>SUM(C44:BJ44)</f>
        <v>136.90091008267746</v>
      </c>
    </row>
    <row r="45" spans="1:63" s="25" customFormat="1" ht="14.2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0.4048476362571</v>
      </c>
      <c r="I45" s="22">
        <v>6.3503033756771</v>
      </c>
      <c r="J45" s="22">
        <v>1.3927137096773</v>
      </c>
      <c r="K45" s="22">
        <v>0</v>
      </c>
      <c r="L45" s="23">
        <v>6.2584469652246995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0.4138702192895</v>
      </c>
      <c r="S45" s="22">
        <v>0.0222834193548</v>
      </c>
      <c r="T45" s="22">
        <v>0.1114170967741</v>
      </c>
      <c r="U45" s="22">
        <v>0</v>
      </c>
      <c r="V45" s="23">
        <v>5.394205879515699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0.0048004039999999994</v>
      </c>
      <c r="AC45" s="22">
        <v>0.13874</v>
      </c>
      <c r="AD45" s="22">
        <v>0</v>
      </c>
      <c r="AE45" s="22">
        <v>0</v>
      </c>
      <c r="AF45" s="23">
        <v>0.0097118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0.00083244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1.5973025712208</v>
      </c>
      <c r="AW45" s="22">
        <v>5.942206125543647</v>
      </c>
      <c r="AX45" s="22">
        <v>0</v>
      </c>
      <c r="AY45" s="22">
        <v>0</v>
      </c>
      <c r="AZ45" s="23">
        <v>27.615452088252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2.5199461698653005</v>
      </c>
      <c r="BG45" s="22">
        <v>1.1999665399349</v>
      </c>
      <c r="BH45" s="22">
        <v>0</v>
      </c>
      <c r="BI45" s="22">
        <v>0</v>
      </c>
      <c r="BJ45" s="23">
        <v>10.4074645031572</v>
      </c>
      <c r="BK45" s="24">
        <f>SUM(C45:BJ45)</f>
        <v>69.78451094374415</v>
      </c>
    </row>
    <row r="46" spans="1:63" s="25" customFormat="1" ht="14.25">
      <c r="A46" s="20"/>
      <c r="B46" s="7" t="s">
        <v>127</v>
      </c>
      <c r="C46" s="21">
        <v>0</v>
      </c>
      <c r="D46" s="22">
        <v>2.446973548387</v>
      </c>
      <c r="E46" s="22">
        <v>0</v>
      </c>
      <c r="F46" s="22">
        <v>0</v>
      </c>
      <c r="G46" s="23">
        <v>0</v>
      </c>
      <c r="H46" s="21">
        <v>0.061174338709400006</v>
      </c>
      <c r="I46" s="22">
        <v>3.9151576774193</v>
      </c>
      <c r="J46" s="22">
        <v>0</v>
      </c>
      <c r="K46" s="22">
        <v>0</v>
      </c>
      <c r="L46" s="23">
        <v>5.654594053483299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0.007340920644700001</v>
      </c>
      <c r="S46" s="22">
        <v>0</v>
      </c>
      <c r="T46" s="22">
        <v>0</v>
      </c>
      <c r="U46" s="22">
        <v>0</v>
      </c>
      <c r="V46" s="23">
        <v>5.536277653225699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0.00015678064516129033</v>
      </c>
      <c r="AC46" s="22">
        <v>0</v>
      </c>
      <c r="AD46" s="22">
        <v>0</v>
      </c>
      <c r="AE46" s="22">
        <v>0</v>
      </c>
      <c r="AF46" s="23">
        <v>0.03135612903225807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0.1063231825798387</v>
      </c>
      <c r="AW46" s="22">
        <v>5.270953996564887</v>
      </c>
      <c r="AX46" s="22">
        <v>0</v>
      </c>
      <c r="AY46" s="22">
        <v>0</v>
      </c>
      <c r="AZ46" s="23">
        <v>2.5163037989668418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0.047622970354500006</v>
      </c>
      <c r="BG46" s="22">
        <v>0</v>
      </c>
      <c r="BH46" s="22">
        <v>0</v>
      </c>
      <c r="BI46" s="22">
        <v>0</v>
      </c>
      <c r="BJ46" s="23">
        <v>1.2169138709676999</v>
      </c>
      <c r="BK46" s="24">
        <f>SUM(C46:BJ46)</f>
        <v>26.811148920980585</v>
      </c>
    </row>
    <row r="47" spans="1:63" s="25" customFormat="1" ht="14.2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0.5625746667086</v>
      </c>
      <c r="I47" s="22">
        <v>0.7545762923545</v>
      </c>
      <c r="J47" s="22">
        <v>0.2902821774193</v>
      </c>
      <c r="K47" s="22">
        <v>0</v>
      </c>
      <c r="L47" s="23">
        <v>4.7743714582573995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0.5091788342893999</v>
      </c>
      <c r="S47" s="22">
        <v>6.0294610777417</v>
      </c>
      <c r="T47" s="22">
        <v>0</v>
      </c>
      <c r="U47" s="22">
        <v>0</v>
      </c>
      <c r="V47" s="23">
        <v>3.5156655071606004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0.0030253767741935484</v>
      </c>
      <c r="AC47" s="22">
        <v>0</v>
      </c>
      <c r="AD47" s="22">
        <v>0</v>
      </c>
      <c r="AE47" s="22">
        <v>0</v>
      </c>
      <c r="AF47" s="23">
        <v>0.0029515870967741936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0.0002951587096774194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1.4626198831544064</v>
      </c>
      <c r="AW47" s="22">
        <v>2.232647567033782</v>
      </c>
      <c r="AX47" s="22">
        <v>0.17196595161290001</v>
      </c>
      <c r="AY47" s="22">
        <v>0</v>
      </c>
      <c r="AZ47" s="23">
        <v>26.53920708538163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1.476571819767123</v>
      </c>
      <c r="BG47" s="22">
        <v>3.9431678060639004</v>
      </c>
      <c r="BH47" s="22">
        <v>0</v>
      </c>
      <c r="BI47" s="22">
        <v>0</v>
      </c>
      <c r="BJ47" s="23">
        <v>7.7393624790289</v>
      </c>
      <c r="BK47" s="24">
        <f>SUM(C47:BJ47)</f>
        <v>60.007924728554784</v>
      </c>
    </row>
    <row r="48" spans="1:63" s="25" customFormat="1" ht="14.2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0.14799700738639998</v>
      </c>
      <c r="I48" s="22">
        <v>6.1216870967740995</v>
      </c>
      <c r="J48" s="22">
        <v>0</v>
      </c>
      <c r="K48" s="22">
        <v>0</v>
      </c>
      <c r="L48" s="23">
        <v>6.28085096129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0.0140168795804</v>
      </c>
      <c r="S48" s="22">
        <v>0</v>
      </c>
      <c r="T48" s="22">
        <v>0</v>
      </c>
      <c r="U48" s="22">
        <v>0</v>
      </c>
      <c r="V48" s="23">
        <v>1.5974941978064001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0.00674370064516129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0.00015690322580645162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0.08652194509633872</v>
      </c>
      <c r="AW48" s="22">
        <v>1.7473774472280046</v>
      </c>
      <c r="AX48" s="22">
        <v>0</v>
      </c>
      <c r="AY48" s="22">
        <v>0</v>
      </c>
      <c r="AZ48" s="23">
        <v>9.7178466730312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0.07766595858029354</v>
      </c>
      <c r="BG48" s="22">
        <v>0</v>
      </c>
      <c r="BH48" s="22">
        <v>0</v>
      </c>
      <c r="BI48" s="22">
        <v>0</v>
      </c>
      <c r="BJ48" s="23">
        <v>0.3185151979676</v>
      </c>
      <c r="BK48" s="24">
        <f>SUM(C48:BJ48)</f>
        <v>26.116873968611703</v>
      </c>
    </row>
    <row r="49" spans="1:63" s="25" customFormat="1" ht="14.2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0.11320848567699998</v>
      </c>
      <c r="I49" s="22">
        <v>31.011560572257903</v>
      </c>
      <c r="J49" s="22">
        <v>0</v>
      </c>
      <c r="K49" s="22">
        <v>0</v>
      </c>
      <c r="L49" s="23">
        <v>7.474998412902899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0.0194788232256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0.006392390516129032</v>
      </c>
      <c r="AC49" s="22">
        <v>0</v>
      </c>
      <c r="AD49" s="22">
        <v>0</v>
      </c>
      <c r="AE49" s="22">
        <v>0</v>
      </c>
      <c r="AF49" s="23">
        <v>0.028084703225806456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0.16451435416027096</v>
      </c>
      <c r="AW49" s="22">
        <v>3.027684677280296</v>
      </c>
      <c r="AX49" s="22">
        <v>0</v>
      </c>
      <c r="AY49" s="22">
        <v>0</v>
      </c>
      <c r="AZ49" s="23">
        <v>7.077061392353896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0.0811419493544</v>
      </c>
      <c r="BG49" s="22">
        <v>0</v>
      </c>
      <c r="BH49" s="22">
        <v>0</v>
      </c>
      <c r="BI49" s="22">
        <v>0</v>
      </c>
      <c r="BJ49" s="23">
        <v>1.2625445104837</v>
      </c>
      <c r="BK49" s="24">
        <f aca="true" t="shared" si="5" ref="BK49:BK96">SUM(C49:BJ49)</f>
        <v>50.266670271437896</v>
      </c>
    </row>
    <row r="50" spans="1:63" s="25" customFormat="1" ht="14.2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0.2685269337736</v>
      </c>
      <c r="I50" s="22">
        <v>0.7115518258063002</v>
      </c>
      <c r="J50" s="22">
        <v>0</v>
      </c>
      <c r="K50" s="22">
        <v>0</v>
      </c>
      <c r="L50" s="23">
        <v>1.9504103236771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0.3243373783864</v>
      </c>
      <c r="S50" s="22">
        <v>0.0057849741935</v>
      </c>
      <c r="T50" s="22">
        <v>0</v>
      </c>
      <c r="U50" s="22">
        <v>0</v>
      </c>
      <c r="V50" s="23">
        <v>1.1473494389995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0.0027202280645161293</v>
      </c>
      <c r="AC50" s="22">
        <v>0</v>
      </c>
      <c r="AD50" s="22">
        <v>0</v>
      </c>
      <c r="AE50" s="22">
        <v>0</v>
      </c>
      <c r="AF50" s="23">
        <v>0.007057889032258065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0.0022055903225806452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0.9117293420930843</v>
      </c>
      <c r="AW50" s="22">
        <v>1.7626292008386149</v>
      </c>
      <c r="AX50" s="22">
        <v>0.07862045564510001</v>
      </c>
      <c r="AY50" s="22">
        <v>0</v>
      </c>
      <c r="AZ50" s="23">
        <v>10.153039289803642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1.4112006846078191</v>
      </c>
      <c r="BG50" s="22">
        <v>8.6592109991288</v>
      </c>
      <c r="BH50" s="22">
        <v>0</v>
      </c>
      <c r="BI50" s="22">
        <v>0</v>
      </c>
      <c r="BJ50" s="23">
        <v>4.173738429708</v>
      </c>
      <c r="BK50" s="24">
        <f t="shared" si="5"/>
        <v>31.57011298408082</v>
      </c>
    </row>
    <row r="51" spans="1:63" s="25" customFormat="1" ht="14.2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0.041774121161100006</v>
      </c>
      <c r="I51" s="22">
        <v>6.0559758064516</v>
      </c>
      <c r="J51" s="22">
        <v>0</v>
      </c>
      <c r="K51" s="22">
        <v>0</v>
      </c>
      <c r="L51" s="23">
        <v>5.746515442741701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0.0030279879030000005</v>
      </c>
      <c r="S51" s="22">
        <v>1.53942905</v>
      </c>
      <c r="T51" s="22">
        <v>0</v>
      </c>
      <c r="U51" s="22">
        <v>0</v>
      </c>
      <c r="V51" s="23">
        <v>1.3055472643548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0.0003104451612903226</v>
      </c>
      <c r="AC51" s="22">
        <v>0</v>
      </c>
      <c r="AD51" s="22">
        <v>0</v>
      </c>
      <c r="AE51" s="22">
        <v>0</v>
      </c>
      <c r="AF51" s="23">
        <v>0.010089467741935483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0.014148989677309676</v>
      </c>
      <c r="AW51" s="22">
        <v>2.4099058065028656</v>
      </c>
      <c r="AX51" s="22">
        <v>0</v>
      </c>
      <c r="AY51" s="22">
        <v>0</v>
      </c>
      <c r="AZ51" s="23">
        <v>5.722161541837664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0.0234965816129</v>
      </c>
      <c r="BG51" s="22">
        <v>0</v>
      </c>
      <c r="BH51" s="22">
        <v>0</v>
      </c>
      <c r="BI51" s="22">
        <v>0</v>
      </c>
      <c r="BJ51" s="23">
        <v>4.2775828064515</v>
      </c>
      <c r="BK51" s="24">
        <f t="shared" si="5"/>
        <v>27.14996531159766</v>
      </c>
    </row>
    <row r="52" spans="1:63" s="25" customFormat="1" ht="14.2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0.3512975620957</v>
      </c>
      <c r="I52" s="22">
        <v>0.8441490286770998</v>
      </c>
      <c r="J52" s="22">
        <v>1.1381248387096001</v>
      </c>
      <c r="K52" s="22">
        <v>0</v>
      </c>
      <c r="L52" s="23">
        <v>6.3415475995154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0.3414351369672</v>
      </c>
      <c r="S52" s="22">
        <v>0</v>
      </c>
      <c r="T52" s="22">
        <v>5.7021876876129</v>
      </c>
      <c r="U52" s="22">
        <v>0</v>
      </c>
      <c r="V52" s="23">
        <v>1.1387224316443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0.0020621772258064518</v>
      </c>
      <c r="AC52" s="22">
        <v>0</v>
      </c>
      <c r="AD52" s="22">
        <v>0</v>
      </c>
      <c r="AE52" s="22">
        <v>0</v>
      </c>
      <c r="AF52" s="23">
        <v>0.030824123225806452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0.001447141935483871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0.8006503476741935</v>
      </c>
      <c r="AW52" s="22">
        <v>0.7669622379696864</v>
      </c>
      <c r="AX52" s="22">
        <v>0</v>
      </c>
      <c r="AY52" s="22">
        <v>0</v>
      </c>
      <c r="AZ52" s="23">
        <v>12.955375810771296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1.045428418029016</v>
      </c>
      <c r="BG52" s="22">
        <v>0.0506060129031</v>
      </c>
      <c r="BH52" s="22">
        <v>0</v>
      </c>
      <c r="BI52" s="22">
        <v>0</v>
      </c>
      <c r="BJ52" s="23">
        <v>4.1074873199657995</v>
      </c>
      <c r="BK52" s="24">
        <f t="shared" si="5"/>
        <v>35.61830787492239</v>
      </c>
    </row>
    <row r="53" spans="1:63" s="25" customFormat="1" ht="14.2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0.11092585183829999</v>
      </c>
      <c r="I53" s="22">
        <v>17.9899209677418</v>
      </c>
      <c r="J53" s="22">
        <v>0</v>
      </c>
      <c r="K53" s="22">
        <v>0</v>
      </c>
      <c r="L53" s="23">
        <v>0.0371791699999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0.0371791699998</v>
      </c>
      <c r="S53" s="22">
        <v>0</v>
      </c>
      <c r="T53" s="22">
        <v>0</v>
      </c>
      <c r="U53" s="22">
        <v>0</v>
      </c>
      <c r="V53" s="23">
        <v>0.5097144274193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0.0011969293548</v>
      </c>
      <c r="AW53" s="22">
        <v>7.181576129069002</v>
      </c>
      <c r="AX53" s="22">
        <v>0</v>
      </c>
      <c r="AY53" s="22">
        <v>0</v>
      </c>
      <c r="AZ53" s="23">
        <v>1.9270562612901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0.010149960935400002</v>
      </c>
      <c r="BG53" s="22">
        <v>0</v>
      </c>
      <c r="BH53" s="22">
        <v>0</v>
      </c>
      <c r="BI53" s="22">
        <v>0</v>
      </c>
      <c r="BJ53" s="23">
        <v>2.3938587096774</v>
      </c>
      <c r="BK53" s="24">
        <f t="shared" si="5"/>
        <v>30.1987575773258</v>
      </c>
    </row>
    <row r="54" spans="1:63" s="25" customFormat="1" ht="14.2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3.1459577610639</v>
      </c>
      <c r="I54" s="22">
        <v>9.479897883870699</v>
      </c>
      <c r="J54" s="22">
        <v>0</v>
      </c>
      <c r="K54" s="22">
        <v>0</v>
      </c>
      <c r="L54" s="23">
        <v>5.0354222709670005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0.088939837193</v>
      </c>
      <c r="S54" s="22">
        <v>0.0114078193548</v>
      </c>
      <c r="T54" s="22">
        <v>2.3412204486129</v>
      </c>
      <c r="U54" s="22">
        <v>0</v>
      </c>
      <c r="V54" s="23">
        <v>0.6359859290319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0.03452573870967742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0.0030463887096774194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0.3844581133538</v>
      </c>
      <c r="AW54" s="22">
        <v>1.488152244126735</v>
      </c>
      <c r="AX54" s="22">
        <v>0</v>
      </c>
      <c r="AY54" s="22">
        <v>0</v>
      </c>
      <c r="AZ54" s="23">
        <v>15.379459073127324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0.44223112348270005</v>
      </c>
      <c r="BG54" s="22">
        <v>0.2818244685159</v>
      </c>
      <c r="BH54" s="22">
        <v>0</v>
      </c>
      <c r="BI54" s="22">
        <v>0</v>
      </c>
      <c r="BJ54" s="23">
        <v>1.3667301096768227</v>
      </c>
      <c r="BK54" s="24">
        <f t="shared" si="5"/>
        <v>40.11925920979684</v>
      </c>
    </row>
    <row r="55" spans="1:63" s="25" customFormat="1" ht="14.2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0.2560189879671</v>
      </c>
      <c r="I55" s="22">
        <v>4.3324196836127</v>
      </c>
      <c r="J55" s="22">
        <v>0</v>
      </c>
      <c r="K55" s="22">
        <v>0</v>
      </c>
      <c r="L55" s="23">
        <v>0.7028082211284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0.4916832042248</v>
      </c>
      <c r="S55" s="22">
        <v>0</v>
      </c>
      <c r="T55" s="22">
        <v>0.5961764516129</v>
      </c>
      <c r="U55" s="22">
        <v>0</v>
      </c>
      <c r="V55" s="23">
        <v>1.6259214024508999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0.005077134</v>
      </c>
      <c r="AC55" s="22">
        <v>0</v>
      </c>
      <c r="AD55" s="22">
        <v>0</v>
      </c>
      <c r="AE55" s="22">
        <v>0</v>
      </c>
      <c r="AF55" s="23">
        <v>0.004575501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0.0004560299999999999</v>
      </c>
      <c r="AM55" s="22">
        <v>0</v>
      </c>
      <c r="AN55" s="22">
        <v>0</v>
      </c>
      <c r="AO55" s="22">
        <v>0</v>
      </c>
      <c r="AP55" s="23">
        <v>0.026647353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0.7317599744170998</v>
      </c>
      <c r="AW55" s="22">
        <v>5.80300438826788</v>
      </c>
      <c r="AX55" s="22">
        <v>0</v>
      </c>
      <c r="AY55" s="22">
        <v>0</v>
      </c>
      <c r="AZ55" s="23">
        <v>22.354361622449897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1.0031005235461</v>
      </c>
      <c r="BG55" s="22">
        <v>0.8391454413224</v>
      </c>
      <c r="BH55" s="22">
        <v>0</v>
      </c>
      <c r="BI55" s="22">
        <v>0</v>
      </c>
      <c r="BJ55" s="23">
        <v>6.019929095837299</v>
      </c>
      <c r="BK55" s="24">
        <f t="shared" si="5"/>
        <v>44.79308501483748</v>
      </c>
    </row>
    <row r="56" spans="1:63" s="25" customFormat="1" ht="14.25">
      <c r="A56" s="20"/>
      <c r="B56" s="7" t="s">
        <v>137</v>
      </c>
      <c r="C56" s="21">
        <v>0</v>
      </c>
      <c r="D56" s="22">
        <v>0.5110083610645</v>
      </c>
      <c r="E56" s="22">
        <v>0</v>
      </c>
      <c r="F56" s="22">
        <v>0</v>
      </c>
      <c r="G56" s="23">
        <v>0</v>
      </c>
      <c r="H56" s="21">
        <v>0.048683675386800004</v>
      </c>
      <c r="I56" s="22">
        <v>1E-09</v>
      </c>
      <c r="J56" s="22">
        <v>0</v>
      </c>
      <c r="K56" s="22">
        <v>0</v>
      </c>
      <c r="L56" s="23">
        <v>0.0329605408064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0.0834142236771</v>
      </c>
      <c r="S56" s="22">
        <v>0</v>
      </c>
      <c r="T56" s="22">
        <v>0</v>
      </c>
      <c r="U56" s="22">
        <v>0</v>
      </c>
      <c r="V56" s="23">
        <v>0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0.0011482035483870968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1.2771371338366126</v>
      </c>
      <c r="AW56" s="22">
        <v>0.07962845746301199</v>
      </c>
      <c r="AX56" s="22">
        <v>0</v>
      </c>
      <c r="AY56" s="22">
        <v>0</v>
      </c>
      <c r="AZ56" s="23">
        <v>1.1329700466118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0.28358343319199997</v>
      </c>
      <c r="BG56" s="22">
        <v>0.2453138175483</v>
      </c>
      <c r="BH56" s="22">
        <v>0</v>
      </c>
      <c r="BI56" s="22">
        <v>0</v>
      </c>
      <c r="BJ56" s="23">
        <v>0.5051969275481999</v>
      </c>
      <c r="BK56" s="24">
        <f t="shared" si="5"/>
        <v>4.201044821683112</v>
      </c>
    </row>
    <row r="57" spans="1:63" s="25" customFormat="1" ht="14.25">
      <c r="A57" s="20"/>
      <c r="B57" s="7" t="s">
        <v>138</v>
      </c>
      <c r="C57" s="21">
        <v>0</v>
      </c>
      <c r="D57" s="22">
        <v>0.5114202486774</v>
      </c>
      <c r="E57" s="22">
        <v>0</v>
      </c>
      <c r="F57" s="22">
        <v>0</v>
      </c>
      <c r="G57" s="23">
        <v>0</v>
      </c>
      <c r="H57" s="21">
        <v>0.0344856381611</v>
      </c>
      <c r="I57" s="22">
        <v>0.0942771567419</v>
      </c>
      <c r="J57" s="22">
        <v>0</v>
      </c>
      <c r="K57" s="22">
        <v>0</v>
      </c>
      <c r="L57" s="23">
        <v>0.1092568035161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0.0226181428063</v>
      </c>
      <c r="S57" s="22">
        <v>0</v>
      </c>
      <c r="T57" s="22">
        <v>0</v>
      </c>
      <c r="U57" s="22">
        <v>0</v>
      </c>
      <c r="V57" s="23">
        <v>0.4257346091289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0.011781915064516129</v>
      </c>
      <c r="AC57" s="22">
        <v>0</v>
      </c>
      <c r="AD57" s="22">
        <v>0</v>
      </c>
      <c r="AE57" s="22">
        <v>0</v>
      </c>
      <c r="AF57" s="23">
        <v>0.0020309104193548385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0.0011212544838709677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0.4679182309650838</v>
      </c>
      <c r="AW57" s="22">
        <v>0.7892318878860262</v>
      </c>
      <c r="AX57" s="22">
        <v>0</v>
      </c>
      <c r="AY57" s="22">
        <v>0</v>
      </c>
      <c r="AZ57" s="23">
        <v>2.2087990639026454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0.38149423754652906</v>
      </c>
      <c r="BG57" s="22">
        <v>0.6583039762258001</v>
      </c>
      <c r="BH57" s="22">
        <v>0</v>
      </c>
      <c r="BI57" s="22">
        <v>0</v>
      </c>
      <c r="BJ57" s="23">
        <v>0.24427620612849998</v>
      </c>
      <c r="BK57" s="24">
        <f t="shared" si="5"/>
        <v>5.962750281654026</v>
      </c>
    </row>
    <row r="58" spans="1:63" s="25" customFormat="1" ht="14.25">
      <c r="A58" s="20"/>
      <c r="B58" s="7" t="s">
        <v>139</v>
      </c>
      <c r="C58" s="21">
        <v>0</v>
      </c>
      <c r="D58" s="22">
        <v>0.5094966203548</v>
      </c>
      <c r="E58" s="22">
        <v>0</v>
      </c>
      <c r="F58" s="22">
        <v>0</v>
      </c>
      <c r="G58" s="23">
        <v>0</v>
      </c>
      <c r="H58" s="21">
        <v>0.15669783945090002</v>
      </c>
      <c r="I58" s="22">
        <v>7.425993877773999</v>
      </c>
      <c r="J58" s="22">
        <v>0</v>
      </c>
      <c r="K58" s="22">
        <v>0</v>
      </c>
      <c r="L58" s="23">
        <v>1.6173416209351001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0.1025542273867</v>
      </c>
      <c r="S58" s="22">
        <v>12.0684812319031</v>
      </c>
      <c r="T58" s="22">
        <v>0</v>
      </c>
      <c r="U58" s="22">
        <v>0</v>
      </c>
      <c r="V58" s="23">
        <v>0.40050054983829997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0.017785625451612906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0.8298560804812001</v>
      </c>
      <c r="AW58" s="22">
        <v>0.20342396031966375</v>
      </c>
      <c r="AX58" s="22">
        <v>0</v>
      </c>
      <c r="AY58" s="22">
        <v>0</v>
      </c>
      <c r="AZ58" s="23">
        <v>4.286914387547286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0.5795032703523</v>
      </c>
      <c r="BG58" s="22">
        <v>0.005031582967700001</v>
      </c>
      <c r="BH58" s="22">
        <v>0.1192411482258</v>
      </c>
      <c r="BI58" s="22">
        <v>0</v>
      </c>
      <c r="BJ58" s="23">
        <v>0.6357312224511</v>
      </c>
      <c r="BK58" s="24">
        <f t="shared" si="5"/>
        <v>28.958553245439557</v>
      </c>
    </row>
    <row r="59" spans="1:63" s="25" customFormat="1" ht="14.2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0.1649229061284</v>
      </c>
      <c r="I59" s="22">
        <v>0.0032158895161</v>
      </c>
      <c r="J59" s="22">
        <v>0</v>
      </c>
      <c r="K59" s="22">
        <v>0</v>
      </c>
      <c r="L59" s="23">
        <v>0.4452503269995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0.08803740416069998</v>
      </c>
      <c r="S59" s="22">
        <v>0</v>
      </c>
      <c r="T59" s="22">
        <v>0</v>
      </c>
      <c r="U59" s="22">
        <v>0</v>
      </c>
      <c r="V59" s="23">
        <v>0.0321588951612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0.1818082961612903</v>
      </c>
      <c r="AC59" s="22">
        <v>0.012900283870967744</v>
      </c>
      <c r="AD59" s="22">
        <v>0</v>
      </c>
      <c r="AE59" s="22">
        <v>0</v>
      </c>
      <c r="AF59" s="23">
        <v>0.742453006483871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0.021429288645161294</v>
      </c>
      <c r="AM59" s="22">
        <v>0</v>
      </c>
      <c r="AN59" s="22">
        <v>0</v>
      </c>
      <c r="AO59" s="22">
        <v>0</v>
      </c>
      <c r="AP59" s="23">
        <v>0.056761249032258064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3.045036556317409</v>
      </c>
      <c r="AW59" s="22">
        <v>7.673454806715162</v>
      </c>
      <c r="AX59" s="22">
        <v>0</v>
      </c>
      <c r="AY59" s="22">
        <v>0</v>
      </c>
      <c r="AZ59" s="23">
        <v>21.56807698038373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0.8419743896752386</v>
      </c>
      <c r="BG59" s="22">
        <v>0</v>
      </c>
      <c r="BH59" s="22">
        <v>0</v>
      </c>
      <c r="BI59" s="22">
        <v>0</v>
      </c>
      <c r="BJ59" s="23">
        <v>2.079085138225242</v>
      </c>
      <c r="BK59" s="24">
        <f t="shared" si="5"/>
        <v>36.95656541747623</v>
      </c>
    </row>
    <row r="60" spans="1:63" s="25" customFormat="1" ht="14.2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0.3615420365799001</v>
      </c>
      <c r="I60" s="22">
        <v>0</v>
      </c>
      <c r="J60" s="22">
        <v>0</v>
      </c>
      <c r="K60" s="22">
        <v>0</v>
      </c>
      <c r="L60" s="23">
        <v>0.8962547524189001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0.08567637799949998</v>
      </c>
      <c r="S60" s="22">
        <v>0</v>
      </c>
      <c r="T60" s="22">
        <v>0</v>
      </c>
      <c r="U60" s="22">
        <v>0</v>
      </c>
      <c r="V60" s="23">
        <v>0.1162388593546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0.1003784938387097</v>
      </c>
      <c r="AC60" s="22">
        <v>0.02317242629032258</v>
      </c>
      <c r="AD60" s="22">
        <v>0</v>
      </c>
      <c r="AE60" s="22">
        <v>0</v>
      </c>
      <c r="AF60" s="23">
        <v>0.5746450563548386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0.006297732580645161</v>
      </c>
      <c r="AM60" s="22">
        <v>0</v>
      </c>
      <c r="AN60" s="22">
        <v>0</v>
      </c>
      <c r="AO60" s="22">
        <v>0</v>
      </c>
      <c r="AP60" s="23">
        <v>0.016148032258064514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3.0642155391222894</v>
      </c>
      <c r="AW60" s="22">
        <v>4.980595530642116</v>
      </c>
      <c r="AX60" s="22">
        <v>0</v>
      </c>
      <c r="AY60" s="22">
        <v>0</v>
      </c>
      <c r="AZ60" s="23">
        <v>18.346689853060465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0.6976930299967548</v>
      </c>
      <c r="BG60" s="22">
        <v>0.1245558064516</v>
      </c>
      <c r="BH60" s="22">
        <v>0</v>
      </c>
      <c r="BI60" s="22">
        <v>0</v>
      </c>
      <c r="BJ60" s="23">
        <v>1.2129454235156354</v>
      </c>
      <c r="BK60" s="24">
        <f t="shared" si="5"/>
        <v>30.607048950464343</v>
      </c>
    </row>
    <row r="61" spans="1:63" s="25" customFormat="1" ht="14.2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0.2246854292577</v>
      </c>
      <c r="I61" s="22">
        <v>0</v>
      </c>
      <c r="J61" s="22">
        <v>0</v>
      </c>
      <c r="K61" s="22">
        <v>0</v>
      </c>
      <c r="L61" s="23">
        <v>0.7313942609677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0.028082734516</v>
      </c>
      <c r="S61" s="22">
        <v>0</v>
      </c>
      <c r="T61" s="22">
        <v>0</v>
      </c>
      <c r="U61" s="22">
        <v>0</v>
      </c>
      <c r="V61" s="23">
        <v>0.0006382149999999999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0.14258751264516129</v>
      </c>
      <c r="AC61" s="22">
        <v>0.013068958064516129</v>
      </c>
      <c r="AD61" s="22">
        <v>0</v>
      </c>
      <c r="AE61" s="22">
        <v>0</v>
      </c>
      <c r="AF61" s="23">
        <v>0.4767417706451613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0.008470620967741935</v>
      </c>
      <c r="AM61" s="22">
        <v>0</v>
      </c>
      <c r="AN61" s="22">
        <v>0</v>
      </c>
      <c r="AO61" s="22">
        <v>0</v>
      </c>
      <c r="AP61" s="23">
        <v>0.00887398387096774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3.422640867027039</v>
      </c>
      <c r="AW61" s="22">
        <v>0.5108819860136695</v>
      </c>
      <c r="AX61" s="22">
        <v>0</v>
      </c>
      <c r="AY61" s="22">
        <v>0</v>
      </c>
      <c r="AZ61" s="23">
        <v>23.385048839706936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0.4464085183840581</v>
      </c>
      <c r="BG61" s="22">
        <v>0</v>
      </c>
      <c r="BH61" s="22">
        <v>0</v>
      </c>
      <c r="BI61" s="22">
        <v>0</v>
      </c>
      <c r="BJ61" s="23">
        <v>0.8087883861284323</v>
      </c>
      <c r="BK61" s="24">
        <f t="shared" si="5"/>
        <v>30.208312083195086</v>
      </c>
    </row>
    <row r="62" spans="1:63" s="25" customFormat="1" ht="14.2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0.28475582177349995</v>
      </c>
      <c r="I62" s="22">
        <v>8.6543369737416</v>
      </c>
      <c r="J62" s="22">
        <v>0</v>
      </c>
      <c r="K62" s="22">
        <v>0</v>
      </c>
      <c r="L62" s="23">
        <v>13.6490716963218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2.458073175548</v>
      </c>
      <c r="S62" s="22">
        <v>0.0005957232258</v>
      </c>
      <c r="T62" s="22">
        <v>0</v>
      </c>
      <c r="U62" s="22">
        <v>0</v>
      </c>
      <c r="V62" s="23">
        <v>0.20607392625789997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0.006507215354838709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0.00015203774193548386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14.896886811545961</v>
      </c>
      <c r="AW62" s="22">
        <v>36.975864622031395</v>
      </c>
      <c r="AX62" s="22">
        <v>0</v>
      </c>
      <c r="AY62" s="22">
        <v>0</v>
      </c>
      <c r="AZ62" s="23">
        <v>69.68747526351339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0.1317197782573645</v>
      </c>
      <c r="BG62" s="22">
        <v>5.3351366419353</v>
      </c>
      <c r="BH62" s="22">
        <v>0</v>
      </c>
      <c r="BI62" s="22">
        <v>0</v>
      </c>
      <c r="BJ62" s="23">
        <v>0.2895035387096</v>
      </c>
      <c r="BK62" s="24">
        <f t="shared" si="5"/>
        <v>152.5761532259584</v>
      </c>
    </row>
    <row r="63" spans="1:63" s="25" customFormat="1" ht="14.25">
      <c r="A63" s="20"/>
      <c r="B63" s="7" t="s">
        <v>144</v>
      </c>
      <c r="C63" s="21">
        <v>0</v>
      </c>
      <c r="D63" s="22">
        <v>3.7784109677419</v>
      </c>
      <c r="E63" s="22">
        <v>0</v>
      </c>
      <c r="F63" s="22">
        <v>0</v>
      </c>
      <c r="G63" s="23">
        <v>0</v>
      </c>
      <c r="H63" s="21">
        <v>0.4398070366445</v>
      </c>
      <c r="I63" s="22">
        <v>63.09946316128999</v>
      </c>
      <c r="J63" s="22">
        <v>0</v>
      </c>
      <c r="K63" s="22">
        <v>0</v>
      </c>
      <c r="L63" s="23">
        <v>3.1590922615157004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0.0148685735158</v>
      </c>
      <c r="S63" s="22">
        <v>0</v>
      </c>
      <c r="T63" s="22">
        <v>0.125947032258</v>
      </c>
      <c r="U63" s="22">
        <v>0</v>
      </c>
      <c r="V63" s="23">
        <v>5.579677E-07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0.005796127741935484</v>
      </c>
      <c r="AC63" s="22">
        <v>0</v>
      </c>
      <c r="AD63" s="22">
        <v>0</v>
      </c>
      <c r="AE63" s="22">
        <v>0</v>
      </c>
      <c r="AF63" s="23">
        <v>0.04830106451612903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0.0016100354838709677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0.25410746028956455</v>
      </c>
      <c r="AW63" s="22">
        <v>4.272557457811971</v>
      </c>
      <c r="AX63" s="22">
        <v>0</v>
      </c>
      <c r="AY63" s="22">
        <v>0</v>
      </c>
      <c r="AZ63" s="23">
        <v>2.911308672902571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0.07397175580622904</v>
      </c>
      <c r="BG63" s="22">
        <v>0</v>
      </c>
      <c r="BH63" s="22">
        <v>0</v>
      </c>
      <c r="BI63" s="22">
        <v>0</v>
      </c>
      <c r="BJ63" s="23">
        <v>0.1599085832257</v>
      </c>
      <c r="BK63" s="24">
        <f t="shared" si="5"/>
        <v>78.34515074871153</v>
      </c>
    </row>
    <row r="64" spans="1:63" s="25" customFormat="1" ht="14.2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0.0735581291932</v>
      </c>
      <c r="I64" s="22">
        <v>0.0515048774192</v>
      </c>
      <c r="J64" s="22">
        <v>0</v>
      </c>
      <c r="K64" s="22">
        <v>0</v>
      </c>
      <c r="L64" s="23">
        <v>2.2601627833547004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0.010945319515899998</v>
      </c>
      <c r="S64" s="22">
        <v>0</v>
      </c>
      <c r="T64" s="22">
        <v>0</v>
      </c>
      <c r="U64" s="22">
        <v>0</v>
      </c>
      <c r="V64" s="23">
        <v>0.0032190548387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0.010856446451612902</v>
      </c>
      <c r="AC64" s="22">
        <v>0</v>
      </c>
      <c r="AD64" s="22">
        <v>0</v>
      </c>
      <c r="AE64" s="22">
        <v>0</v>
      </c>
      <c r="AF64" s="23">
        <v>0.013003884451612904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0.0004112290322580645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0.2898762022252871</v>
      </c>
      <c r="AW64" s="22">
        <v>10.135373929016602</v>
      </c>
      <c r="AX64" s="22">
        <v>0</v>
      </c>
      <c r="AY64" s="22">
        <v>0</v>
      </c>
      <c r="AZ64" s="23">
        <v>22.657190222095583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0.11576597377374193</v>
      </c>
      <c r="BG64" s="22">
        <v>6.3905258064516</v>
      </c>
      <c r="BH64" s="22">
        <v>0</v>
      </c>
      <c r="BI64" s="22">
        <v>0</v>
      </c>
      <c r="BJ64" s="23">
        <v>2.3389324451611</v>
      </c>
      <c r="BK64" s="24">
        <f t="shared" si="5"/>
        <v>44.35132630298109</v>
      </c>
    </row>
    <row r="65" spans="1:63" s="25" customFormat="1" ht="14.25">
      <c r="A65" s="20"/>
      <c r="B65" s="7" t="s">
        <v>146</v>
      </c>
      <c r="C65" s="21">
        <v>0</v>
      </c>
      <c r="D65" s="22">
        <v>37.7972806451612</v>
      </c>
      <c r="E65" s="22">
        <v>0</v>
      </c>
      <c r="F65" s="22">
        <v>0</v>
      </c>
      <c r="G65" s="23">
        <v>0</v>
      </c>
      <c r="H65" s="21">
        <v>0.20220846951529997</v>
      </c>
      <c r="I65" s="22">
        <v>777.716788575064</v>
      </c>
      <c r="J65" s="22">
        <v>0</v>
      </c>
      <c r="K65" s="22">
        <v>0</v>
      </c>
      <c r="L65" s="23">
        <v>170.61656007951552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0.059341730128500005</v>
      </c>
      <c r="S65" s="22">
        <v>8.8199954385483</v>
      </c>
      <c r="T65" s="22">
        <v>0</v>
      </c>
      <c r="U65" s="22">
        <v>0</v>
      </c>
      <c r="V65" s="23">
        <v>0.7439764740321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0.002656612258064516</v>
      </c>
      <c r="AC65" s="22">
        <v>0</v>
      </c>
      <c r="AD65" s="22">
        <v>0</v>
      </c>
      <c r="AE65" s="22">
        <v>0</v>
      </c>
      <c r="AF65" s="23">
        <v>0.008050354838709677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0.3772494937406355</v>
      </c>
      <c r="AW65" s="22">
        <v>7.370995597297227</v>
      </c>
      <c r="AX65" s="22">
        <v>0</v>
      </c>
      <c r="AY65" s="22">
        <v>0</v>
      </c>
      <c r="AZ65" s="23">
        <v>5.59724797035379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0.0293590503223</v>
      </c>
      <c r="BG65" s="22">
        <v>0.3747963870967</v>
      </c>
      <c r="BH65" s="22">
        <v>0</v>
      </c>
      <c r="BI65" s="22">
        <v>0</v>
      </c>
      <c r="BJ65" s="23">
        <v>0.0049972851612</v>
      </c>
      <c r="BK65" s="24">
        <f t="shared" si="5"/>
        <v>1009.7215041630336</v>
      </c>
    </row>
    <row r="66" spans="1:63" s="25" customFormat="1" ht="14.25">
      <c r="A66" s="20"/>
      <c r="B66" s="7" t="s">
        <v>147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0.3567335909672</v>
      </c>
      <c r="I66" s="22">
        <v>256.8984296645159</v>
      </c>
      <c r="J66" s="22">
        <v>0</v>
      </c>
      <c r="K66" s="22">
        <v>0</v>
      </c>
      <c r="L66" s="23">
        <v>5.070557478096399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0.0018841562902</v>
      </c>
      <c r="S66" s="22">
        <v>0</v>
      </c>
      <c r="T66" s="22">
        <v>0</v>
      </c>
      <c r="U66" s="22">
        <v>0</v>
      </c>
      <c r="V66" s="23">
        <v>0.1507325032257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0.0001613993548387097</v>
      </c>
      <c r="AC66" s="22">
        <v>0</v>
      </c>
      <c r="AD66" s="22">
        <v>0</v>
      </c>
      <c r="AE66" s="22">
        <v>0</v>
      </c>
      <c r="AF66" s="23">
        <v>0.018560925806451613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8.069967741935484E-05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0.11172076351566128</v>
      </c>
      <c r="AW66" s="22">
        <v>15.66417995337379</v>
      </c>
      <c r="AX66" s="22">
        <v>0</v>
      </c>
      <c r="AY66" s="22">
        <v>0</v>
      </c>
      <c r="AZ66" s="23">
        <v>12.698917544515348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0.033218832257880644</v>
      </c>
      <c r="BG66" s="22">
        <v>0</v>
      </c>
      <c r="BH66" s="22">
        <v>0</v>
      </c>
      <c r="BI66" s="22">
        <v>0</v>
      </c>
      <c r="BJ66" s="23">
        <v>0.2116254757095</v>
      </c>
      <c r="BK66" s="24">
        <f t="shared" si="5"/>
        <v>291.2168029873064</v>
      </c>
    </row>
    <row r="67" spans="1:63" s="25" customFormat="1" ht="14.2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2.4226057631604005</v>
      </c>
      <c r="I67" s="22">
        <v>37.4994724366123</v>
      </c>
      <c r="J67" s="22">
        <v>0</v>
      </c>
      <c r="K67" s="22">
        <v>0</v>
      </c>
      <c r="L67" s="23">
        <v>17.978939656644098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0.3170759078703</v>
      </c>
      <c r="S67" s="22">
        <v>0.17041611258060002</v>
      </c>
      <c r="T67" s="22">
        <v>0</v>
      </c>
      <c r="U67" s="22">
        <v>0</v>
      </c>
      <c r="V67" s="23">
        <v>8.3904777655801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0.0011563751612903225</v>
      </c>
      <c r="AC67" s="22">
        <v>0</v>
      </c>
      <c r="AD67" s="22">
        <v>0</v>
      </c>
      <c r="AE67" s="22">
        <v>0</v>
      </c>
      <c r="AF67" s="23">
        <v>0.14702484193548387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0.0003303929032258064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1.9969249610918096</v>
      </c>
      <c r="AW67" s="22">
        <v>21.350117828888934</v>
      </c>
      <c r="AX67" s="22">
        <v>0</v>
      </c>
      <c r="AY67" s="22">
        <v>0</v>
      </c>
      <c r="AZ67" s="23">
        <v>76.61726370270053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1.2262352714160742</v>
      </c>
      <c r="BG67" s="22">
        <v>7.108800661773699</v>
      </c>
      <c r="BH67" s="22">
        <v>0.6548924806451</v>
      </c>
      <c r="BI67" s="22">
        <v>0</v>
      </c>
      <c r="BJ67" s="23">
        <v>7.218841523609999</v>
      </c>
      <c r="BK67" s="24">
        <f t="shared" si="5"/>
        <v>183.1005756825739</v>
      </c>
    </row>
    <row r="68" spans="1:63" s="25" customFormat="1" ht="14.25">
      <c r="A68" s="20"/>
      <c r="B68" s="7" t="s">
        <v>149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0.3087050853865</v>
      </c>
      <c r="I68" s="22">
        <v>240.58596026477352</v>
      </c>
      <c r="J68" s="22">
        <v>0</v>
      </c>
      <c r="K68" s="22">
        <v>0</v>
      </c>
      <c r="L68" s="23">
        <v>20.604951351450904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0.021863585483500002</v>
      </c>
      <c r="S68" s="22">
        <v>0</v>
      </c>
      <c r="T68" s="22">
        <v>0</v>
      </c>
      <c r="U68" s="22">
        <v>0</v>
      </c>
      <c r="V68" s="23">
        <v>11.384797305290098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0.003596588709677419</v>
      </c>
      <c r="AC68" s="22">
        <v>0</v>
      </c>
      <c r="AD68" s="22">
        <v>0</v>
      </c>
      <c r="AE68" s="22">
        <v>0</v>
      </c>
      <c r="AF68" s="23">
        <v>0.010869690322580644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2.3244118837410226</v>
      </c>
      <c r="AW68" s="22">
        <v>14.82831858681146</v>
      </c>
      <c r="AX68" s="22">
        <v>0</v>
      </c>
      <c r="AY68" s="22">
        <v>0</v>
      </c>
      <c r="AZ68" s="23">
        <v>29.98264999528762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0.0105047729032</v>
      </c>
      <c r="BG68" s="22">
        <v>0</v>
      </c>
      <c r="BH68" s="22">
        <v>0</v>
      </c>
      <c r="BI68" s="22">
        <v>0</v>
      </c>
      <c r="BJ68" s="23">
        <v>0.1860349354837</v>
      </c>
      <c r="BK68" s="24">
        <f t="shared" si="5"/>
        <v>320.25266404564377</v>
      </c>
    </row>
    <row r="69" spans="1:63" s="25" customFormat="1" ht="14.25">
      <c r="A69" s="20"/>
      <c r="B69" s="7" t="s">
        <v>227</v>
      </c>
      <c r="C69" s="21">
        <v>0</v>
      </c>
      <c r="D69" s="22">
        <v>2.2936282258063</v>
      </c>
      <c r="E69" s="22">
        <v>0</v>
      </c>
      <c r="F69" s="22">
        <v>0</v>
      </c>
      <c r="G69" s="23">
        <v>0</v>
      </c>
      <c r="H69" s="21">
        <v>0.0973618455158</v>
      </c>
      <c r="I69" s="22">
        <v>0</v>
      </c>
      <c r="J69" s="22">
        <v>0</v>
      </c>
      <c r="K69" s="22">
        <v>0</v>
      </c>
      <c r="L69" s="23">
        <v>1.7362443934189002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0.0168199403223</v>
      </c>
      <c r="S69" s="22">
        <v>0</v>
      </c>
      <c r="T69" s="22">
        <v>0</v>
      </c>
      <c r="U69" s="22">
        <v>0</v>
      </c>
      <c r="V69" s="23">
        <v>0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0.31107297077419366</v>
      </c>
      <c r="AC69" s="22">
        <v>0.14092944487096776</v>
      </c>
      <c r="AD69" s="22">
        <v>0</v>
      </c>
      <c r="AE69" s="22">
        <v>0</v>
      </c>
      <c r="AF69" s="23">
        <v>2.956661535483872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0.048574935290322564</v>
      </c>
      <c r="AM69" s="22">
        <v>0</v>
      </c>
      <c r="AN69" s="22">
        <v>0</v>
      </c>
      <c r="AO69" s="22">
        <v>0</v>
      </c>
      <c r="AP69" s="23">
        <v>0.30171768438709673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2.2606895476736057</v>
      </c>
      <c r="AW69" s="22">
        <v>0.9412246031228668</v>
      </c>
      <c r="AX69" s="22">
        <v>0</v>
      </c>
      <c r="AY69" s="22">
        <v>0</v>
      </c>
      <c r="AZ69" s="23">
        <v>21.06865404890163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0.3464380798366774</v>
      </c>
      <c r="BG69" s="22">
        <v>0</v>
      </c>
      <c r="BH69" s="22">
        <v>0</v>
      </c>
      <c r="BI69" s="22">
        <v>0</v>
      </c>
      <c r="BJ69" s="23">
        <v>2.015080013967303</v>
      </c>
      <c r="BK69" s="24">
        <f t="shared" si="5"/>
        <v>34.535097269371846</v>
      </c>
    </row>
    <row r="70" spans="1:63" s="25" customFormat="1" ht="14.25">
      <c r="A70" s="20"/>
      <c r="B70" s="7" t="s">
        <v>150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1.0077862126122</v>
      </c>
      <c r="I70" s="22">
        <v>56.4554675225804</v>
      </c>
      <c r="J70" s="22">
        <v>0</v>
      </c>
      <c r="K70" s="22">
        <v>0</v>
      </c>
      <c r="L70" s="23">
        <v>8.7514208012899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0.2818340080639</v>
      </c>
      <c r="S70" s="22">
        <v>2.7778066025805996</v>
      </c>
      <c r="T70" s="22">
        <v>0</v>
      </c>
      <c r="U70" s="22">
        <v>0</v>
      </c>
      <c r="V70" s="23">
        <v>3.5112083458064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0.02571486887096775</v>
      </c>
      <c r="AC70" s="22">
        <v>0</v>
      </c>
      <c r="AD70" s="22">
        <v>0</v>
      </c>
      <c r="AE70" s="22">
        <v>0</v>
      </c>
      <c r="AF70" s="23">
        <v>0.0353262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0.0009767612903225807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0.5395615084498324</v>
      </c>
      <c r="AW70" s="22">
        <v>4.498205970265974</v>
      </c>
      <c r="AX70" s="22">
        <v>0</v>
      </c>
      <c r="AY70" s="22">
        <v>0</v>
      </c>
      <c r="AZ70" s="23">
        <v>12.708936510837896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0.07996619606347742</v>
      </c>
      <c r="BG70" s="22">
        <v>0</v>
      </c>
      <c r="BH70" s="22">
        <v>0</v>
      </c>
      <c r="BI70" s="22">
        <v>0</v>
      </c>
      <c r="BJ70" s="23">
        <v>0</v>
      </c>
      <c r="BK70" s="24">
        <f t="shared" si="5"/>
        <v>90.67421150871186</v>
      </c>
    </row>
    <row r="71" spans="1:63" s="25" customFormat="1" ht="14.25">
      <c r="A71" s="20"/>
      <c r="B71" s="7" t="s">
        <v>151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0.132500261677</v>
      </c>
      <c r="I71" s="22">
        <v>29.1348567741934</v>
      </c>
      <c r="J71" s="22">
        <v>0</v>
      </c>
      <c r="K71" s="22">
        <v>0</v>
      </c>
      <c r="L71" s="23">
        <v>1.6530864387095001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0.03749529393520001</v>
      </c>
      <c r="S71" s="22">
        <v>0</v>
      </c>
      <c r="T71" s="22">
        <v>0</v>
      </c>
      <c r="U71" s="22">
        <v>0</v>
      </c>
      <c r="V71" s="23">
        <v>0.0696703096773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0.0031909052903225806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0.039768893677200004</v>
      </c>
      <c r="AW71" s="22">
        <v>20.231745851762938</v>
      </c>
      <c r="AX71" s="22">
        <v>0</v>
      </c>
      <c r="AY71" s="22">
        <v>0</v>
      </c>
      <c r="AZ71" s="23">
        <v>4.1386339196127775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0.0039023778063</v>
      </c>
      <c r="BG71" s="22">
        <v>0</v>
      </c>
      <c r="BH71" s="22">
        <v>0</v>
      </c>
      <c r="BI71" s="22">
        <v>0</v>
      </c>
      <c r="BJ71" s="23">
        <v>0</v>
      </c>
      <c r="BK71" s="24">
        <f t="shared" si="5"/>
        <v>55.44485102634193</v>
      </c>
    </row>
    <row r="72" spans="1:63" s="25" customFormat="1" ht="14.25">
      <c r="A72" s="20"/>
      <c r="B72" s="7" t="s">
        <v>152</v>
      </c>
      <c r="C72" s="21">
        <v>0</v>
      </c>
      <c r="D72" s="22">
        <v>6.015029032258</v>
      </c>
      <c r="E72" s="22">
        <v>0</v>
      </c>
      <c r="F72" s="22">
        <v>0</v>
      </c>
      <c r="G72" s="23">
        <v>0</v>
      </c>
      <c r="H72" s="21">
        <v>0.2461196898701</v>
      </c>
      <c r="I72" s="22">
        <v>4.1521745409676</v>
      </c>
      <c r="J72" s="22">
        <v>0.2406011612903</v>
      </c>
      <c r="K72" s="22">
        <v>0</v>
      </c>
      <c r="L72" s="23">
        <v>2.1987444080962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0.049022487579900006</v>
      </c>
      <c r="S72" s="22">
        <v>0</v>
      </c>
      <c r="T72" s="22">
        <v>0</v>
      </c>
      <c r="U72" s="22">
        <v>0</v>
      </c>
      <c r="V72" s="23">
        <v>2.5263121935483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0.015002882322580647</v>
      </c>
      <c r="AC72" s="22">
        <v>0</v>
      </c>
      <c r="AD72" s="22">
        <v>0</v>
      </c>
      <c r="AE72" s="22">
        <v>0</v>
      </c>
      <c r="AF72" s="23">
        <v>0.03015501677419355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0.00030459612903225805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0.3968505469321194</v>
      </c>
      <c r="AW72" s="22">
        <v>1.1824335484448874</v>
      </c>
      <c r="AX72" s="22">
        <v>0</v>
      </c>
      <c r="AY72" s="22">
        <v>0</v>
      </c>
      <c r="AZ72" s="23">
        <v>5.618530418933608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0.07560763767606775</v>
      </c>
      <c r="BG72" s="22">
        <v>0</v>
      </c>
      <c r="BH72" s="22">
        <v>0</v>
      </c>
      <c r="BI72" s="22">
        <v>0</v>
      </c>
      <c r="BJ72" s="23">
        <v>1.3479742451610999</v>
      </c>
      <c r="BK72" s="24">
        <f t="shared" si="5"/>
        <v>24.09486240598399</v>
      </c>
    </row>
    <row r="73" spans="1:63" s="25" customFormat="1" ht="14.25">
      <c r="A73" s="20"/>
      <c r="B73" s="7" t="s">
        <v>153</v>
      </c>
      <c r="C73" s="21">
        <v>0</v>
      </c>
      <c r="D73" s="22">
        <v>6.3386322580645</v>
      </c>
      <c r="E73" s="22">
        <v>0</v>
      </c>
      <c r="F73" s="22">
        <v>0</v>
      </c>
      <c r="G73" s="23">
        <v>0</v>
      </c>
      <c r="H73" s="21">
        <v>0.1126031029672</v>
      </c>
      <c r="I73" s="22">
        <v>57.0476903225805</v>
      </c>
      <c r="J73" s="22">
        <v>0</v>
      </c>
      <c r="K73" s="22">
        <v>0</v>
      </c>
      <c r="L73" s="23">
        <v>2.6495482838708004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0.057047705805900004</v>
      </c>
      <c r="S73" s="22">
        <v>0</v>
      </c>
      <c r="T73" s="22">
        <v>0</v>
      </c>
      <c r="U73" s="22">
        <v>0</v>
      </c>
      <c r="V73" s="23">
        <v>0.0698479434516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0.00945196064516129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8.148241935483871E-05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0.1011424244188387</v>
      </c>
      <c r="AW73" s="22">
        <v>10.365458645184875</v>
      </c>
      <c r="AX73" s="22">
        <v>0</v>
      </c>
      <c r="AY73" s="22">
        <v>0</v>
      </c>
      <c r="AZ73" s="23">
        <v>3.2284611438709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0.03226632983834516</v>
      </c>
      <c r="BG73" s="22">
        <v>0</v>
      </c>
      <c r="BH73" s="22">
        <v>0</v>
      </c>
      <c r="BI73" s="22">
        <v>0</v>
      </c>
      <c r="BJ73" s="23">
        <v>0</v>
      </c>
      <c r="BK73" s="24">
        <f t="shared" si="5"/>
        <v>80.012231603118</v>
      </c>
    </row>
    <row r="74" spans="1:63" s="25" customFormat="1" ht="14.25">
      <c r="A74" s="20"/>
      <c r="B74" s="7" t="s">
        <v>154</v>
      </c>
      <c r="C74" s="21">
        <v>0</v>
      </c>
      <c r="D74" s="22">
        <v>12.6822451612903</v>
      </c>
      <c r="E74" s="22">
        <v>0</v>
      </c>
      <c r="F74" s="22">
        <v>0</v>
      </c>
      <c r="G74" s="23">
        <v>0</v>
      </c>
      <c r="H74" s="21">
        <v>0.0526311904191</v>
      </c>
      <c r="I74" s="22">
        <v>147.0506326451611</v>
      </c>
      <c r="J74" s="22">
        <v>0</v>
      </c>
      <c r="K74" s="22">
        <v>0</v>
      </c>
      <c r="L74" s="23">
        <v>3.5165328113222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0.06341122580620001</v>
      </c>
      <c r="S74" s="22">
        <v>9.5116838709677</v>
      </c>
      <c r="T74" s="22">
        <v>0</v>
      </c>
      <c r="U74" s="22">
        <v>0</v>
      </c>
      <c r="V74" s="23">
        <v>0.019023367741900003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0.006274195967741935</v>
      </c>
      <c r="AC74" s="22">
        <v>0</v>
      </c>
      <c r="AD74" s="22">
        <v>0</v>
      </c>
      <c r="AE74" s="22">
        <v>0</v>
      </c>
      <c r="AF74" s="23">
        <v>0.0032593225806451616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0.06263813564495806</v>
      </c>
      <c r="AW74" s="22">
        <v>27.82255427721059</v>
      </c>
      <c r="AX74" s="22">
        <v>0</v>
      </c>
      <c r="AY74" s="22">
        <v>0</v>
      </c>
      <c r="AZ74" s="23">
        <v>5.890560024289955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0.0006322232258</v>
      </c>
      <c r="BG74" s="22">
        <v>0</v>
      </c>
      <c r="BH74" s="22">
        <v>0</v>
      </c>
      <c r="BI74" s="22">
        <v>0</v>
      </c>
      <c r="BJ74" s="23">
        <v>0.0379333935483</v>
      </c>
      <c r="BK74" s="24">
        <f t="shared" si="5"/>
        <v>206.7200118451765</v>
      </c>
    </row>
    <row r="75" spans="1:63" s="25" customFormat="1" ht="14.25">
      <c r="A75" s="20"/>
      <c r="B75" s="7" t="s">
        <v>155</v>
      </c>
      <c r="C75" s="21">
        <v>0</v>
      </c>
      <c r="D75" s="22">
        <v>6.3281451612902995</v>
      </c>
      <c r="E75" s="22">
        <v>0</v>
      </c>
      <c r="F75" s="22">
        <v>0</v>
      </c>
      <c r="G75" s="23">
        <v>0</v>
      </c>
      <c r="H75" s="21">
        <v>0.2627445888704</v>
      </c>
      <c r="I75" s="22">
        <v>86.37569831529</v>
      </c>
      <c r="J75" s="22">
        <v>0</v>
      </c>
      <c r="K75" s="22">
        <v>0</v>
      </c>
      <c r="L75" s="23">
        <v>1.3107297710644001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0.010189579967500001</v>
      </c>
      <c r="S75" s="22">
        <v>6.3281451612902995</v>
      </c>
      <c r="T75" s="22">
        <v>0</v>
      </c>
      <c r="U75" s="22">
        <v>0</v>
      </c>
      <c r="V75" s="23">
        <v>0.1303597903224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0.007849597967741937</v>
      </c>
      <c r="AC75" s="22">
        <v>0</v>
      </c>
      <c r="AD75" s="22">
        <v>0</v>
      </c>
      <c r="AE75" s="22">
        <v>0</v>
      </c>
      <c r="AF75" s="23">
        <v>0.0029277406451612906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0.00016265225806451613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0.15147449232185806</v>
      </c>
      <c r="AW75" s="22">
        <v>8.835772395392638</v>
      </c>
      <c r="AX75" s="22">
        <v>0</v>
      </c>
      <c r="AY75" s="22">
        <v>0</v>
      </c>
      <c r="AZ75" s="23">
        <v>0.4993772748385387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0.002992529999935484</v>
      </c>
      <c r="BG75" s="22">
        <v>0</v>
      </c>
      <c r="BH75" s="22">
        <v>0</v>
      </c>
      <c r="BI75" s="22">
        <v>0</v>
      </c>
      <c r="BJ75" s="23">
        <v>0</v>
      </c>
      <c r="BK75" s="24">
        <f t="shared" si="5"/>
        <v>110.24656905151923</v>
      </c>
    </row>
    <row r="76" spans="1:63" s="25" customFormat="1" ht="14.25">
      <c r="A76" s="20"/>
      <c r="B76" s="7" t="s">
        <v>156</v>
      </c>
      <c r="C76" s="21">
        <v>0</v>
      </c>
      <c r="D76" s="22">
        <v>12.6594225806451</v>
      </c>
      <c r="E76" s="22">
        <v>0</v>
      </c>
      <c r="F76" s="22">
        <v>0</v>
      </c>
      <c r="G76" s="23">
        <v>0</v>
      </c>
      <c r="H76" s="21">
        <v>0.22812820196699998</v>
      </c>
      <c r="I76" s="22">
        <v>151.71204376932218</v>
      </c>
      <c r="J76" s="22">
        <v>0</v>
      </c>
      <c r="K76" s="22">
        <v>0</v>
      </c>
      <c r="L76" s="23">
        <v>2.4502312404837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0.05180362338660001</v>
      </c>
      <c r="S76" s="22">
        <v>6.3297112903225</v>
      </c>
      <c r="T76" s="22">
        <v>0</v>
      </c>
      <c r="U76" s="22">
        <v>0</v>
      </c>
      <c r="V76" s="23">
        <v>0.9690787985482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0.006392892967741937</v>
      </c>
      <c r="AC76" s="22">
        <v>0</v>
      </c>
      <c r="AD76" s="22">
        <v>0</v>
      </c>
      <c r="AE76" s="22">
        <v>0</v>
      </c>
      <c r="AF76" s="23">
        <v>0.016754910322580648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0.00016266903225806452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0.12019359970885805</v>
      </c>
      <c r="AW76" s="22">
        <v>10.91844772557638</v>
      </c>
      <c r="AX76" s="22">
        <v>0</v>
      </c>
      <c r="AY76" s="22">
        <v>0</v>
      </c>
      <c r="AZ76" s="23">
        <v>1.7187718403865193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0.046904940741241935</v>
      </c>
      <c r="BG76" s="22">
        <v>0</v>
      </c>
      <c r="BH76" s="22">
        <v>0</v>
      </c>
      <c r="BI76" s="22">
        <v>0</v>
      </c>
      <c r="BJ76" s="23">
        <v>0.6311022580644999</v>
      </c>
      <c r="BK76" s="24">
        <f t="shared" si="5"/>
        <v>187.85915034147536</v>
      </c>
    </row>
    <row r="77" spans="1:63" s="25" customFormat="1" ht="14.25">
      <c r="A77" s="20"/>
      <c r="B77" s="7" t="s">
        <v>157</v>
      </c>
      <c r="C77" s="21">
        <v>0</v>
      </c>
      <c r="D77" s="22">
        <v>2.5329238709677</v>
      </c>
      <c r="E77" s="22">
        <v>0</v>
      </c>
      <c r="F77" s="22">
        <v>0</v>
      </c>
      <c r="G77" s="23">
        <v>0</v>
      </c>
      <c r="H77" s="21">
        <v>0.15691598774090001</v>
      </c>
      <c r="I77" s="22">
        <v>149.44250838709652</v>
      </c>
      <c r="J77" s="22">
        <v>0</v>
      </c>
      <c r="K77" s="22">
        <v>0</v>
      </c>
      <c r="L77" s="23">
        <v>3.4501360884512997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0.0520781811928</v>
      </c>
      <c r="S77" s="22">
        <v>6.3323096774193</v>
      </c>
      <c r="T77" s="22">
        <v>0</v>
      </c>
      <c r="U77" s="22">
        <v>0</v>
      </c>
      <c r="V77" s="23">
        <v>0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0.010454532032258063</v>
      </c>
      <c r="AC77" s="22">
        <v>0</v>
      </c>
      <c r="AD77" s="22">
        <v>0</v>
      </c>
      <c r="AE77" s="22">
        <v>0</v>
      </c>
      <c r="AF77" s="23">
        <v>0.013098674354838708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0.004067911290322581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0.2163548835136419</v>
      </c>
      <c r="AW77" s="22">
        <v>69.19557311319542</v>
      </c>
      <c r="AX77" s="22">
        <v>0</v>
      </c>
      <c r="AY77" s="22">
        <v>0</v>
      </c>
      <c r="AZ77" s="23">
        <v>8.226547245127863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0.05779839612757742</v>
      </c>
      <c r="BG77" s="22">
        <v>0</v>
      </c>
      <c r="BH77" s="22">
        <v>0</v>
      </c>
      <c r="BI77" s="22">
        <v>0</v>
      </c>
      <c r="BJ77" s="23">
        <v>0.18938666129020001</v>
      </c>
      <c r="BK77" s="24">
        <f t="shared" si="5"/>
        <v>239.88015360980066</v>
      </c>
    </row>
    <row r="78" spans="1:63" s="25" customFormat="1" ht="14.25">
      <c r="A78" s="20"/>
      <c r="B78" s="7" t="s">
        <v>158</v>
      </c>
      <c r="C78" s="21">
        <v>0</v>
      </c>
      <c r="D78" s="22">
        <v>2.420493548387</v>
      </c>
      <c r="E78" s="22">
        <v>0</v>
      </c>
      <c r="F78" s="22">
        <v>0</v>
      </c>
      <c r="G78" s="23">
        <v>0</v>
      </c>
      <c r="H78" s="21">
        <v>2.0282650099324</v>
      </c>
      <c r="I78" s="22">
        <v>39.6393374719992</v>
      </c>
      <c r="J78" s="22">
        <v>12.103539702096501</v>
      </c>
      <c r="K78" s="22">
        <v>0</v>
      </c>
      <c r="L78" s="23">
        <v>29.4714788897084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2.0558987648348994</v>
      </c>
      <c r="S78" s="22">
        <v>1.7947959661283996</v>
      </c>
      <c r="T78" s="22">
        <v>22.5192349246448</v>
      </c>
      <c r="U78" s="22">
        <v>0</v>
      </c>
      <c r="V78" s="23">
        <v>9.112110569224901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0.06481981332258063</v>
      </c>
      <c r="AC78" s="22">
        <v>0.03079193548387097</v>
      </c>
      <c r="AD78" s="22">
        <v>0</v>
      </c>
      <c r="AE78" s="22">
        <v>0</v>
      </c>
      <c r="AF78" s="23">
        <v>0.7224557862903227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0.014703149193548388</v>
      </c>
      <c r="AM78" s="22">
        <v>0</v>
      </c>
      <c r="AN78" s="22">
        <v>0.015395967741935485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6.774754907887318</v>
      </c>
      <c r="AW78" s="22">
        <v>21.135655082206334</v>
      </c>
      <c r="AX78" s="22">
        <v>0</v>
      </c>
      <c r="AY78" s="22">
        <v>0</v>
      </c>
      <c r="AZ78" s="23">
        <v>77.15092406889177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3.8947973645346523</v>
      </c>
      <c r="BG78" s="22">
        <v>16.22896918816</v>
      </c>
      <c r="BH78" s="22">
        <v>0.3434091612902645</v>
      </c>
      <c r="BI78" s="22">
        <v>0</v>
      </c>
      <c r="BJ78" s="23">
        <v>20.8020792127047</v>
      </c>
      <c r="BK78" s="24">
        <f t="shared" si="5"/>
        <v>268.32391048466377</v>
      </c>
    </row>
    <row r="79" spans="1:63" s="25" customFormat="1" ht="14.25">
      <c r="A79" s="20"/>
      <c r="B79" s="7" t="s">
        <v>159</v>
      </c>
      <c r="C79" s="21">
        <v>0</v>
      </c>
      <c r="D79" s="22">
        <v>2.5243883870967</v>
      </c>
      <c r="E79" s="22">
        <v>0</v>
      </c>
      <c r="F79" s="22">
        <v>0</v>
      </c>
      <c r="G79" s="23">
        <v>0</v>
      </c>
      <c r="H79" s="21">
        <v>0.15112302693400004</v>
      </c>
      <c r="I79" s="22">
        <v>131.26819612903202</v>
      </c>
      <c r="J79" s="22">
        <v>0</v>
      </c>
      <c r="K79" s="22">
        <v>0</v>
      </c>
      <c r="L79" s="23">
        <v>5.681413558483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0.018175596386399998</v>
      </c>
      <c r="S79" s="22">
        <v>6.3109709677419</v>
      </c>
      <c r="T79" s="22">
        <v>0</v>
      </c>
      <c r="U79" s="22">
        <v>0</v>
      </c>
      <c r="V79" s="23">
        <v>0.063740806774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0.007895825258064516</v>
      </c>
      <c r="AC79" s="22">
        <v>0</v>
      </c>
      <c r="AD79" s="22">
        <v>0</v>
      </c>
      <c r="AE79" s="22">
        <v>0</v>
      </c>
      <c r="AF79" s="23">
        <v>0.016051061612903223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8.106596774193548E-05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0.2282232199980355</v>
      </c>
      <c r="AW79" s="22">
        <v>0.013838294578315122</v>
      </c>
      <c r="AX79" s="22">
        <v>0</v>
      </c>
      <c r="AY79" s="22">
        <v>0</v>
      </c>
      <c r="AZ79" s="23">
        <v>7.232484340418197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0.03703072387025806</v>
      </c>
      <c r="BG79" s="22">
        <v>0</v>
      </c>
      <c r="BH79" s="22">
        <v>0</v>
      </c>
      <c r="BI79" s="22">
        <v>0</v>
      </c>
      <c r="BJ79" s="23">
        <v>0.0930939812902</v>
      </c>
      <c r="BK79" s="24">
        <f t="shared" si="5"/>
        <v>153.64670698544174</v>
      </c>
    </row>
    <row r="80" spans="1:63" s="25" customFormat="1" ht="14.25">
      <c r="A80" s="20"/>
      <c r="B80" s="7" t="s">
        <v>160</v>
      </c>
      <c r="C80" s="21">
        <v>0</v>
      </c>
      <c r="D80" s="22">
        <v>2.5006238709677</v>
      </c>
      <c r="E80" s="22">
        <v>0</v>
      </c>
      <c r="F80" s="22">
        <v>0</v>
      </c>
      <c r="G80" s="23">
        <v>0</v>
      </c>
      <c r="H80" s="21">
        <v>0.08464330364429999</v>
      </c>
      <c r="I80" s="22">
        <v>31.2577983870967</v>
      </c>
      <c r="J80" s="22">
        <v>0</v>
      </c>
      <c r="K80" s="22">
        <v>0</v>
      </c>
      <c r="L80" s="23">
        <v>2.569391027419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0.041079117482899996</v>
      </c>
      <c r="S80" s="22">
        <v>0</v>
      </c>
      <c r="T80" s="22">
        <v>0</v>
      </c>
      <c r="U80" s="22">
        <v>0</v>
      </c>
      <c r="V80" s="23">
        <v>0.0256313946773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0.018271074193548387</v>
      </c>
      <c r="AC80" s="22">
        <v>0</v>
      </c>
      <c r="AD80" s="22">
        <v>0</v>
      </c>
      <c r="AE80" s="22">
        <v>0</v>
      </c>
      <c r="AF80" s="23">
        <v>0.10521894919354839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0.0008173901612903225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0.16430587877315161</v>
      </c>
      <c r="AW80" s="22">
        <v>6.839567580565918</v>
      </c>
      <c r="AX80" s="22">
        <v>0</v>
      </c>
      <c r="AY80" s="22">
        <v>0</v>
      </c>
      <c r="AZ80" s="23">
        <v>11.438512581998552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0.022934558192909682</v>
      </c>
      <c r="BG80" s="22">
        <v>0</v>
      </c>
      <c r="BH80" s="22">
        <v>0</v>
      </c>
      <c r="BI80" s="22">
        <v>0</v>
      </c>
      <c r="BJ80" s="23">
        <v>1.2112128049998</v>
      </c>
      <c r="BK80" s="24">
        <f t="shared" si="5"/>
        <v>56.28000791936662</v>
      </c>
    </row>
    <row r="81" spans="1:63" s="25" customFormat="1" ht="14.25">
      <c r="A81" s="20"/>
      <c r="B81" s="7" t="s">
        <v>161</v>
      </c>
      <c r="C81" s="21">
        <v>0</v>
      </c>
      <c r="D81" s="22">
        <v>0</v>
      </c>
      <c r="E81" s="22">
        <v>0</v>
      </c>
      <c r="F81" s="22">
        <v>0</v>
      </c>
      <c r="G81" s="23">
        <v>0</v>
      </c>
      <c r="H81" s="21">
        <v>0.6259367186113</v>
      </c>
      <c r="I81" s="22">
        <v>1.7237646319996</v>
      </c>
      <c r="J81" s="22">
        <v>0</v>
      </c>
      <c r="K81" s="22">
        <v>0</v>
      </c>
      <c r="L81" s="23">
        <v>22.2781590933218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0.2222062478697</v>
      </c>
      <c r="S81" s="22">
        <v>6.896646580645001</v>
      </c>
      <c r="T81" s="22">
        <v>0</v>
      </c>
      <c r="U81" s="22">
        <v>0</v>
      </c>
      <c r="V81" s="23">
        <v>8.9898513157092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0.005570206</v>
      </c>
      <c r="AC81" s="22">
        <v>0</v>
      </c>
      <c r="AD81" s="22">
        <v>0</v>
      </c>
      <c r="AE81" s="22">
        <v>0</v>
      </c>
      <c r="AF81" s="23">
        <v>0.0032602903225806452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8.150725806451613E-05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2.1115527260933002</v>
      </c>
      <c r="AW81" s="22">
        <v>13.369598897157214</v>
      </c>
      <c r="AX81" s="22">
        <v>0</v>
      </c>
      <c r="AY81" s="22">
        <v>0</v>
      </c>
      <c r="AZ81" s="23">
        <v>36.845217891478306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0.9494233283512356</v>
      </c>
      <c r="BG81" s="22">
        <v>1.1633210756449999</v>
      </c>
      <c r="BH81" s="22">
        <v>0.3165999193548</v>
      </c>
      <c r="BI81" s="22">
        <v>0</v>
      </c>
      <c r="BJ81" s="23">
        <v>6.8225960355139</v>
      </c>
      <c r="BK81" s="24">
        <f t="shared" si="5"/>
        <v>102.323786465331</v>
      </c>
    </row>
    <row r="82" spans="1:63" s="25" customFormat="1" ht="14.25">
      <c r="A82" s="20"/>
      <c r="B82" s="7" t="s">
        <v>162</v>
      </c>
      <c r="C82" s="21">
        <v>0</v>
      </c>
      <c r="D82" s="22">
        <v>12.955454838709601</v>
      </c>
      <c r="E82" s="22">
        <v>0</v>
      </c>
      <c r="F82" s="22">
        <v>0</v>
      </c>
      <c r="G82" s="23">
        <v>0</v>
      </c>
      <c r="H82" s="21">
        <v>7.7340372809991</v>
      </c>
      <c r="I82" s="22">
        <v>553.3676511935477</v>
      </c>
      <c r="J82" s="22">
        <v>0</v>
      </c>
      <c r="K82" s="22">
        <v>0</v>
      </c>
      <c r="L82" s="23">
        <v>16.8329653634833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0.0454659755481</v>
      </c>
      <c r="S82" s="22">
        <v>5.8299546774192</v>
      </c>
      <c r="T82" s="22">
        <v>0</v>
      </c>
      <c r="U82" s="22">
        <v>0</v>
      </c>
      <c r="V82" s="23">
        <v>5.1821819354838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0.008273887096774193</v>
      </c>
      <c r="AC82" s="22">
        <v>0</v>
      </c>
      <c r="AD82" s="22">
        <v>0</v>
      </c>
      <c r="AE82" s="22">
        <v>0</v>
      </c>
      <c r="AF82" s="23">
        <v>0.006619109677419355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0.0007446498387096775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0.11244679354792578</v>
      </c>
      <c r="AW82" s="22">
        <v>0.141268883720606</v>
      </c>
      <c r="AX82" s="22">
        <v>0</v>
      </c>
      <c r="AY82" s="22">
        <v>0</v>
      </c>
      <c r="AZ82" s="23">
        <v>5.405237720063979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0.01979069999989032</v>
      </c>
      <c r="BG82" s="22">
        <v>0</v>
      </c>
      <c r="BH82" s="22">
        <v>0</v>
      </c>
      <c r="BI82" s="22">
        <v>0</v>
      </c>
      <c r="BJ82" s="23">
        <v>0.0642131290322</v>
      </c>
      <c r="BK82" s="24">
        <f t="shared" si="5"/>
        <v>607.7063061381682</v>
      </c>
    </row>
    <row r="83" spans="1:63" s="25" customFormat="1" ht="14.25">
      <c r="A83" s="20"/>
      <c r="B83" s="7" t="s">
        <v>163</v>
      </c>
      <c r="C83" s="21">
        <v>0</v>
      </c>
      <c r="D83" s="22">
        <v>2.5004374193548</v>
      </c>
      <c r="E83" s="22">
        <v>0</v>
      </c>
      <c r="F83" s="22">
        <v>0</v>
      </c>
      <c r="G83" s="23">
        <v>0</v>
      </c>
      <c r="H83" s="21">
        <v>0.09751755564459999</v>
      </c>
      <c r="I83" s="22">
        <v>131.5855191935483</v>
      </c>
      <c r="J83" s="22">
        <v>0</v>
      </c>
      <c r="K83" s="22">
        <v>0</v>
      </c>
      <c r="L83" s="23">
        <v>1.2595281270964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0.0143775151609</v>
      </c>
      <c r="S83" s="22">
        <v>0</v>
      </c>
      <c r="T83" s="22">
        <v>0</v>
      </c>
      <c r="U83" s="22">
        <v>0</v>
      </c>
      <c r="V83" s="23">
        <v>3.8256692516128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0.0016811583870967742</v>
      </c>
      <c r="AC83" s="22">
        <v>0</v>
      </c>
      <c r="AD83" s="22">
        <v>0</v>
      </c>
      <c r="AE83" s="22">
        <v>0</v>
      </c>
      <c r="AF83" s="23">
        <v>0.0016011032258064516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8.005516129032257E-05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0.044283392096303234</v>
      </c>
      <c r="AW83" s="22">
        <v>0.12422851610563736</v>
      </c>
      <c r="AX83" s="22">
        <v>0</v>
      </c>
      <c r="AY83" s="22">
        <v>0</v>
      </c>
      <c r="AZ83" s="23">
        <v>13.309484399999697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0.003025657741709678</v>
      </c>
      <c r="BG83" s="22">
        <v>0</v>
      </c>
      <c r="BH83" s="22">
        <v>0</v>
      </c>
      <c r="BI83" s="22">
        <v>0</v>
      </c>
      <c r="BJ83" s="23">
        <v>0.0621142580645</v>
      </c>
      <c r="BK83" s="24">
        <f t="shared" si="5"/>
        <v>152.82954760319979</v>
      </c>
    </row>
    <row r="84" spans="1:63" s="25" customFormat="1" ht="14.25">
      <c r="A84" s="20"/>
      <c r="B84" s="7" t="s">
        <v>164</v>
      </c>
      <c r="C84" s="21">
        <v>0</v>
      </c>
      <c r="D84" s="22">
        <v>13.0756967741935</v>
      </c>
      <c r="E84" s="22">
        <v>0</v>
      </c>
      <c r="F84" s="22">
        <v>0</v>
      </c>
      <c r="G84" s="23">
        <v>0</v>
      </c>
      <c r="H84" s="21">
        <v>0.6682567022572999</v>
      </c>
      <c r="I84" s="22">
        <v>87.36868812187059</v>
      </c>
      <c r="J84" s="22">
        <v>0</v>
      </c>
      <c r="K84" s="22">
        <v>0</v>
      </c>
      <c r="L84" s="23">
        <v>20.8207366058381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0.0287665329028</v>
      </c>
      <c r="S84" s="22">
        <v>0</v>
      </c>
      <c r="T84" s="22">
        <v>0</v>
      </c>
      <c r="U84" s="22">
        <v>0</v>
      </c>
      <c r="V84" s="23">
        <v>6.7732109290321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0.0052402041935483866</v>
      </c>
      <c r="AC84" s="22">
        <v>0</v>
      </c>
      <c r="AD84" s="22">
        <v>0</v>
      </c>
      <c r="AE84" s="22">
        <v>0</v>
      </c>
      <c r="AF84" s="23">
        <v>0.0016688548387096772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0.0016688548387096772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0.4397506239019516</v>
      </c>
      <c r="AW84" s="22">
        <v>14.883010172189499</v>
      </c>
      <c r="AX84" s="22">
        <v>0</v>
      </c>
      <c r="AY84" s="22">
        <v>0</v>
      </c>
      <c r="AZ84" s="23">
        <v>19.626387162578293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0.15709941232199034</v>
      </c>
      <c r="BG84" s="22">
        <v>0.1424846648709</v>
      </c>
      <c r="BH84" s="22">
        <v>0</v>
      </c>
      <c r="BI84" s="22">
        <v>0</v>
      </c>
      <c r="BJ84" s="23">
        <v>5.9978934511932005</v>
      </c>
      <c r="BK84" s="24">
        <f t="shared" si="5"/>
        <v>169.9905590670211</v>
      </c>
    </row>
    <row r="85" spans="1:63" s="25" customFormat="1" ht="14.25">
      <c r="A85" s="20"/>
      <c r="B85" s="7" t="s">
        <v>165</v>
      </c>
      <c r="C85" s="21">
        <v>0</v>
      </c>
      <c r="D85" s="22">
        <v>0</v>
      </c>
      <c r="E85" s="22">
        <v>0</v>
      </c>
      <c r="F85" s="22">
        <v>0</v>
      </c>
      <c r="G85" s="23">
        <v>0</v>
      </c>
      <c r="H85" s="21">
        <v>2.5402791928702007</v>
      </c>
      <c r="I85" s="22">
        <v>5.686704794483501</v>
      </c>
      <c r="J85" s="22">
        <v>0.1131666129032</v>
      </c>
      <c r="K85" s="22">
        <v>0</v>
      </c>
      <c r="L85" s="23">
        <v>25.549764226031304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0.3540292003865</v>
      </c>
      <c r="S85" s="22">
        <v>4.6848439006125</v>
      </c>
      <c r="T85" s="22">
        <v>0</v>
      </c>
      <c r="U85" s="22">
        <v>0</v>
      </c>
      <c r="V85" s="23">
        <v>4.830151152225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0.008307188129032259</v>
      </c>
      <c r="AC85" s="22">
        <v>0</v>
      </c>
      <c r="AD85" s="22">
        <v>0</v>
      </c>
      <c r="AE85" s="22">
        <v>0</v>
      </c>
      <c r="AF85" s="23">
        <v>0.035319677419354836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0.000211918064516129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4.659504132766666</v>
      </c>
      <c r="AW85" s="22">
        <v>4.985426648524715</v>
      </c>
      <c r="AX85" s="22">
        <v>0</v>
      </c>
      <c r="AY85" s="22">
        <v>0</v>
      </c>
      <c r="AZ85" s="23">
        <v>38.19770623254185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1.7345785434458842</v>
      </c>
      <c r="BG85" s="22">
        <v>8.990087749934801</v>
      </c>
      <c r="BH85" s="22">
        <v>0</v>
      </c>
      <c r="BI85" s="22">
        <v>0</v>
      </c>
      <c r="BJ85" s="23">
        <v>11.787055422900199</v>
      </c>
      <c r="BK85" s="24">
        <f t="shared" si="5"/>
        <v>114.1571365932392</v>
      </c>
    </row>
    <row r="86" spans="1:63" s="25" customFormat="1" ht="14.25">
      <c r="A86" s="20"/>
      <c r="B86" s="7" t="s">
        <v>166</v>
      </c>
      <c r="C86" s="21">
        <v>0</v>
      </c>
      <c r="D86" s="22">
        <v>0</v>
      </c>
      <c r="E86" s="22">
        <v>0</v>
      </c>
      <c r="F86" s="22">
        <v>0</v>
      </c>
      <c r="G86" s="23">
        <v>0</v>
      </c>
      <c r="H86" s="21">
        <v>0.1225403948059</v>
      </c>
      <c r="I86" s="22">
        <v>94.9719687419353</v>
      </c>
      <c r="J86" s="22">
        <v>0</v>
      </c>
      <c r="K86" s="22">
        <v>0</v>
      </c>
      <c r="L86" s="23">
        <v>6.2432782765798995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0.0214983146773</v>
      </c>
      <c r="S86" s="22">
        <v>2.5292135483869997</v>
      </c>
      <c r="T86" s="22">
        <v>0</v>
      </c>
      <c r="U86" s="22">
        <v>0</v>
      </c>
      <c r="V86" s="23">
        <v>0.8605686402577999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0.002509295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0.00016189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1.5682532977088</v>
      </c>
      <c r="AW86" s="22">
        <v>6.77308443230424</v>
      </c>
      <c r="AX86" s="22">
        <v>0</v>
      </c>
      <c r="AY86" s="22">
        <v>0</v>
      </c>
      <c r="AZ86" s="23">
        <v>10.516816366094599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0.0023513138708</v>
      </c>
      <c r="BG86" s="22">
        <v>1.8849029032258</v>
      </c>
      <c r="BH86" s="22">
        <v>0</v>
      </c>
      <c r="BI86" s="22">
        <v>0</v>
      </c>
      <c r="BJ86" s="23">
        <v>0.3267165032257</v>
      </c>
      <c r="BK86" s="24">
        <f t="shared" si="5"/>
        <v>125.82386391807313</v>
      </c>
    </row>
    <row r="87" spans="1:63" s="25" customFormat="1" ht="14.25">
      <c r="A87" s="20"/>
      <c r="B87" s="7" t="s">
        <v>167</v>
      </c>
      <c r="C87" s="21">
        <v>0</v>
      </c>
      <c r="D87" s="22">
        <v>2.522733548387</v>
      </c>
      <c r="E87" s="22">
        <v>0</v>
      </c>
      <c r="F87" s="22">
        <v>0</v>
      </c>
      <c r="G87" s="23">
        <v>0</v>
      </c>
      <c r="H87" s="21">
        <v>19.1488617556769</v>
      </c>
      <c r="I87" s="22">
        <v>273.08591781758025</v>
      </c>
      <c r="J87" s="22">
        <v>0</v>
      </c>
      <c r="K87" s="22">
        <v>0</v>
      </c>
      <c r="L87" s="23">
        <v>27.777862459838204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0.051650590516</v>
      </c>
      <c r="S87" s="22">
        <v>5.045467096774099</v>
      </c>
      <c r="T87" s="22">
        <v>0</v>
      </c>
      <c r="U87" s="22">
        <v>0</v>
      </c>
      <c r="V87" s="23">
        <v>0.8246274262900999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0.021037774193548388</v>
      </c>
      <c r="AC87" s="22">
        <v>0</v>
      </c>
      <c r="AD87" s="22">
        <v>0</v>
      </c>
      <c r="AE87" s="22">
        <v>0</v>
      </c>
      <c r="AF87" s="23">
        <v>0.004854870967741936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0.0004854870967741935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0.27791059322505157</v>
      </c>
      <c r="AW87" s="22">
        <v>7.575523697725591</v>
      </c>
      <c r="AX87" s="22">
        <v>0</v>
      </c>
      <c r="AY87" s="22">
        <v>0</v>
      </c>
      <c r="AZ87" s="23">
        <v>5.2921796799667575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0.058282963741725806</v>
      </c>
      <c r="BG87" s="22">
        <v>0</v>
      </c>
      <c r="BH87" s="22">
        <v>0</v>
      </c>
      <c r="BI87" s="22">
        <v>0</v>
      </c>
      <c r="BJ87" s="23">
        <v>38.067530986516</v>
      </c>
      <c r="BK87" s="24">
        <f t="shared" si="5"/>
        <v>379.7549267484956</v>
      </c>
    </row>
    <row r="88" spans="1:63" s="25" customFormat="1" ht="14.25">
      <c r="A88" s="20"/>
      <c r="B88" s="7" t="s">
        <v>168</v>
      </c>
      <c r="C88" s="21">
        <v>0</v>
      </c>
      <c r="D88" s="22">
        <v>0</v>
      </c>
      <c r="E88" s="22">
        <v>0</v>
      </c>
      <c r="F88" s="22">
        <v>0</v>
      </c>
      <c r="G88" s="23">
        <v>0</v>
      </c>
      <c r="H88" s="21">
        <v>0.16398679464489999</v>
      </c>
      <c r="I88" s="22">
        <v>65.1159375649352</v>
      </c>
      <c r="J88" s="22">
        <v>0</v>
      </c>
      <c r="K88" s="22">
        <v>0</v>
      </c>
      <c r="L88" s="23">
        <v>15.633887699709101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0.0006278208064</v>
      </c>
      <c r="S88" s="22">
        <v>0.037669248387</v>
      </c>
      <c r="T88" s="22">
        <v>0</v>
      </c>
      <c r="U88" s="22">
        <v>0</v>
      </c>
      <c r="V88" s="23">
        <v>0.0373128381935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8.035935483870968E-05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0.42106095083806133</v>
      </c>
      <c r="AW88" s="22">
        <v>5.088011380864614</v>
      </c>
      <c r="AX88" s="22">
        <v>0</v>
      </c>
      <c r="AY88" s="22">
        <v>0</v>
      </c>
      <c r="AZ88" s="23">
        <v>17.4031874701277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0.1539223480643</v>
      </c>
      <c r="BG88" s="22">
        <v>0.6637560793546</v>
      </c>
      <c r="BH88" s="22">
        <v>0</v>
      </c>
      <c r="BI88" s="22">
        <v>0</v>
      </c>
      <c r="BJ88" s="23">
        <v>0.5784147597415</v>
      </c>
      <c r="BK88" s="24">
        <f t="shared" si="5"/>
        <v>105.29785531502172</v>
      </c>
    </row>
    <row r="89" spans="1:63" s="25" customFormat="1" ht="14.25">
      <c r="A89" s="20"/>
      <c r="B89" s="7" t="s">
        <v>169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0.2615054091932</v>
      </c>
      <c r="I89" s="22">
        <v>120.4179099677417</v>
      </c>
      <c r="J89" s="22">
        <v>0</v>
      </c>
      <c r="K89" s="22">
        <v>0</v>
      </c>
      <c r="L89" s="23">
        <v>4.141604171580201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0.0233661711934</v>
      </c>
      <c r="S89" s="22">
        <v>0</v>
      </c>
      <c r="T89" s="22">
        <v>0</v>
      </c>
      <c r="U89" s="22">
        <v>0</v>
      </c>
      <c r="V89" s="23">
        <v>1.5740493387094001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0.0005939657741935484</v>
      </c>
      <c r="AC89" s="22">
        <v>0</v>
      </c>
      <c r="AD89" s="22">
        <v>0</v>
      </c>
      <c r="AE89" s="22">
        <v>0</v>
      </c>
      <c r="AF89" s="23">
        <v>0.008026564516129032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0.0003210625806451613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0.3627346486443065</v>
      </c>
      <c r="AW89" s="22">
        <v>3.217988521822789</v>
      </c>
      <c r="AX89" s="22">
        <v>0</v>
      </c>
      <c r="AY89" s="22">
        <v>0</v>
      </c>
      <c r="AZ89" s="23">
        <v>17.677972291160067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0.07115159477375484</v>
      </c>
      <c r="BG89" s="22">
        <v>0</v>
      </c>
      <c r="BH89" s="22">
        <v>0</v>
      </c>
      <c r="BI89" s="22">
        <v>0</v>
      </c>
      <c r="BJ89" s="23">
        <v>3.2287415317093995</v>
      </c>
      <c r="BK89" s="24">
        <f t="shared" si="5"/>
        <v>150.9859652393992</v>
      </c>
    </row>
    <row r="90" spans="1:63" s="25" customFormat="1" ht="14.25">
      <c r="A90" s="20"/>
      <c r="B90" s="7" t="s">
        <v>170</v>
      </c>
      <c r="C90" s="21">
        <v>0</v>
      </c>
      <c r="D90" s="22">
        <v>0</v>
      </c>
      <c r="E90" s="22">
        <v>0</v>
      </c>
      <c r="F90" s="22">
        <v>0</v>
      </c>
      <c r="G90" s="23">
        <v>0</v>
      </c>
      <c r="H90" s="21">
        <v>0.6067391537086001</v>
      </c>
      <c r="I90" s="22">
        <v>31.5780992894189</v>
      </c>
      <c r="J90" s="22">
        <v>1.183344516129</v>
      </c>
      <c r="K90" s="22">
        <v>0</v>
      </c>
      <c r="L90" s="23">
        <v>11.2639121879991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0.35358116348299995</v>
      </c>
      <c r="S90" s="22">
        <v>6.1188755135804</v>
      </c>
      <c r="T90" s="22">
        <v>3.550033548387</v>
      </c>
      <c r="U90" s="22">
        <v>0</v>
      </c>
      <c r="V90" s="23">
        <v>5.596071371451199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0.008827415322580646</v>
      </c>
      <c r="AC90" s="22">
        <v>0.015155947580645162</v>
      </c>
      <c r="AD90" s="22">
        <v>0</v>
      </c>
      <c r="AE90" s="22">
        <v>0</v>
      </c>
      <c r="AF90" s="23">
        <v>0.16161415322580644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2.7644754512828196</v>
      </c>
      <c r="AW90" s="22">
        <v>11.192672015312871</v>
      </c>
      <c r="AX90" s="22">
        <v>2.3472696774193</v>
      </c>
      <c r="AY90" s="22">
        <v>0</v>
      </c>
      <c r="AZ90" s="23">
        <v>55.07708189489209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1.8564947798005</v>
      </c>
      <c r="BG90" s="22">
        <v>5.5648306242575005</v>
      </c>
      <c r="BH90" s="22">
        <v>0</v>
      </c>
      <c r="BI90" s="22">
        <v>0</v>
      </c>
      <c r="BJ90" s="23">
        <v>10.2047848107699</v>
      </c>
      <c r="BK90" s="24">
        <f t="shared" si="5"/>
        <v>149.44386351402122</v>
      </c>
    </row>
    <row r="91" spans="1:63" s="25" customFormat="1" ht="14.25">
      <c r="A91" s="20"/>
      <c r="B91" s="7" t="s">
        <v>171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1">
        <v>0.1434373378378</v>
      </c>
      <c r="I91" s="22">
        <v>54.8486422709676</v>
      </c>
      <c r="J91" s="22">
        <v>0</v>
      </c>
      <c r="K91" s="22">
        <v>0</v>
      </c>
      <c r="L91" s="23">
        <v>5.3838510532254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0.04238706306420001</v>
      </c>
      <c r="S91" s="22">
        <v>6.2530209677419</v>
      </c>
      <c r="T91" s="22">
        <v>0</v>
      </c>
      <c r="U91" s="22">
        <v>0</v>
      </c>
      <c r="V91" s="23">
        <v>0.7835035272579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0.0059230077419354845</v>
      </c>
      <c r="AC91" s="22">
        <v>0</v>
      </c>
      <c r="AD91" s="22">
        <v>0</v>
      </c>
      <c r="AE91" s="22">
        <v>0</v>
      </c>
      <c r="AF91" s="23">
        <v>0.06531316645161289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0.15307863354756454</v>
      </c>
      <c r="AW91" s="22">
        <v>3.732811969229289</v>
      </c>
      <c r="AX91" s="22">
        <v>0</v>
      </c>
      <c r="AY91" s="22">
        <v>0</v>
      </c>
      <c r="AZ91" s="23">
        <v>12.938243194482585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0.07980684661270002</v>
      </c>
      <c r="BG91" s="22">
        <v>0</v>
      </c>
      <c r="BH91" s="22">
        <v>0</v>
      </c>
      <c r="BI91" s="22">
        <v>0</v>
      </c>
      <c r="BJ91" s="23">
        <v>0.062110016128999995</v>
      </c>
      <c r="BK91" s="24">
        <f t="shared" si="5"/>
        <v>84.49212905428949</v>
      </c>
    </row>
    <row r="92" spans="1:63" s="25" customFormat="1" ht="14.25">
      <c r="A92" s="20"/>
      <c r="B92" s="7" t="s">
        <v>172</v>
      </c>
      <c r="C92" s="21">
        <v>0</v>
      </c>
      <c r="D92" s="22">
        <v>0</v>
      </c>
      <c r="E92" s="22">
        <v>0</v>
      </c>
      <c r="F92" s="22">
        <v>0</v>
      </c>
      <c r="G92" s="23">
        <v>0</v>
      </c>
      <c r="H92" s="21">
        <v>0.1554235675479</v>
      </c>
      <c r="I92" s="22">
        <v>33.443677161289905</v>
      </c>
      <c r="J92" s="22">
        <v>0</v>
      </c>
      <c r="K92" s="22">
        <v>0</v>
      </c>
      <c r="L92" s="23">
        <v>4.753343619515699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0.025042064516</v>
      </c>
      <c r="S92" s="22">
        <v>6.2605161290322</v>
      </c>
      <c r="T92" s="22">
        <v>0</v>
      </c>
      <c r="U92" s="22">
        <v>0</v>
      </c>
      <c r="V92" s="23">
        <v>0.0375630967741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0.005527423064516129</v>
      </c>
      <c r="AC92" s="22">
        <v>0</v>
      </c>
      <c r="AD92" s="22">
        <v>0</v>
      </c>
      <c r="AE92" s="22">
        <v>0</v>
      </c>
      <c r="AF92" s="23">
        <v>0.01746345258064516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0.2356716195473839</v>
      </c>
      <c r="AW92" s="22">
        <v>3.9563947827790398</v>
      </c>
      <c r="AX92" s="22">
        <v>0</v>
      </c>
      <c r="AY92" s="22">
        <v>0</v>
      </c>
      <c r="AZ92" s="23">
        <v>14.328384167352956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0.083331141935</v>
      </c>
      <c r="BG92" s="22">
        <v>0</v>
      </c>
      <c r="BH92" s="22">
        <v>0</v>
      </c>
      <c r="BI92" s="22">
        <v>0</v>
      </c>
      <c r="BJ92" s="23">
        <v>0.4346900612901</v>
      </c>
      <c r="BK92" s="24">
        <f t="shared" si="5"/>
        <v>63.737028287225435</v>
      </c>
    </row>
    <row r="93" spans="1:63" s="25" customFormat="1" ht="14.25">
      <c r="A93" s="20"/>
      <c r="B93" s="7" t="s">
        <v>173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6.0341333850000005</v>
      </c>
      <c r="I93" s="22">
        <v>1765.0074012638065</v>
      </c>
      <c r="J93" s="22">
        <v>0</v>
      </c>
      <c r="K93" s="22">
        <v>0</v>
      </c>
      <c r="L93" s="23">
        <v>131.78975281499999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0.13796620964510004</v>
      </c>
      <c r="S93" s="22">
        <v>11.23605</v>
      </c>
      <c r="T93" s="22">
        <v>0</v>
      </c>
      <c r="U93" s="22">
        <v>0</v>
      </c>
      <c r="V93" s="23">
        <v>1.0517823293547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0.007510054193548388</v>
      </c>
      <c r="AC93" s="22">
        <v>0.23169316129032258</v>
      </c>
      <c r="AD93" s="22">
        <v>0</v>
      </c>
      <c r="AE93" s="22">
        <v>0</v>
      </c>
      <c r="AF93" s="23">
        <v>0.1740095535483871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0.0007989419354838709</v>
      </c>
      <c r="AM93" s="22">
        <v>0</v>
      </c>
      <c r="AN93" s="22">
        <v>0</v>
      </c>
      <c r="AO93" s="22">
        <v>0</v>
      </c>
      <c r="AP93" s="23">
        <v>0.03195767741935484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0.6981627705130518</v>
      </c>
      <c r="AW93" s="22">
        <v>6.6535088482055444</v>
      </c>
      <c r="AX93" s="22">
        <v>0</v>
      </c>
      <c r="AY93" s="22">
        <v>0</v>
      </c>
      <c r="AZ93" s="23">
        <v>36.041366341480696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0.3054887449336161</v>
      </c>
      <c r="BG93" s="22">
        <v>5.3453530549676</v>
      </c>
      <c r="BH93" s="22">
        <v>0</v>
      </c>
      <c r="BI93" s="22">
        <v>0</v>
      </c>
      <c r="BJ93" s="23">
        <v>2.7058726557736454</v>
      </c>
      <c r="BK93" s="24">
        <f t="shared" si="5"/>
        <v>1967.4528078070673</v>
      </c>
    </row>
    <row r="94" spans="1:63" s="25" customFormat="1" ht="14.2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0.37557044174119997</v>
      </c>
      <c r="I94" s="22">
        <v>102.024660526677</v>
      </c>
      <c r="J94" s="22">
        <v>0</v>
      </c>
      <c r="K94" s="22">
        <v>0</v>
      </c>
      <c r="L94" s="23">
        <v>22.9273401183543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0.0519109845155</v>
      </c>
      <c r="S94" s="22">
        <v>6.2543354838709</v>
      </c>
      <c r="T94" s="22">
        <v>0</v>
      </c>
      <c r="U94" s="22">
        <v>0</v>
      </c>
      <c r="V94" s="23">
        <v>0.2833176448064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0.0028015637096774197</v>
      </c>
      <c r="AC94" s="22">
        <v>0</v>
      </c>
      <c r="AD94" s="22">
        <v>0</v>
      </c>
      <c r="AE94" s="22">
        <v>0</v>
      </c>
      <c r="AF94" s="23">
        <v>0.10886076129032259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8.004467741935483E-05</v>
      </c>
      <c r="AM94" s="22">
        <v>0</v>
      </c>
      <c r="AN94" s="22">
        <v>0</v>
      </c>
      <c r="AO94" s="22">
        <v>0</v>
      </c>
      <c r="AP94" s="23">
        <v>0.008004467741935483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1.3789997670947227</v>
      </c>
      <c r="AW94" s="22">
        <v>1.5937119590549313</v>
      </c>
      <c r="AX94" s="22">
        <v>0</v>
      </c>
      <c r="AY94" s="22">
        <v>0</v>
      </c>
      <c r="AZ94" s="23">
        <v>36.43592174728778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0.15835280709618063</v>
      </c>
      <c r="BG94" s="22">
        <v>0</v>
      </c>
      <c r="BH94" s="22">
        <v>0</v>
      </c>
      <c r="BI94" s="22">
        <v>0</v>
      </c>
      <c r="BJ94" s="23">
        <v>0.9115994999998646</v>
      </c>
      <c r="BK94" s="24">
        <f t="shared" si="5"/>
        <v>172.5154678179181</v>
      </c>
    </row>
    <row r="95" spans="1:63" s="25" customFormat="1" ht="14.25">
      <c r="A95" s="20"/>
      <c r="B95" s="7" t="s">
        <v>175</v>
      </c>
      <c r="C95" s="21">
        <v>0</v>
      </c>
      <c r="D95" s="22">
        <v>0</v>
      </c>
      <c r="E95" s="22">
        <v>0</v>
      </c>
      <c r="F95" s="22">
        <v>0</v>
      </c>
      <c r="G95" s="23">
        <v>0</v>
      </c>
      <c r="H95" s="21">
        <v>0.34459148338619994</v>
      </c>
      <c r="I95" s="22">
        <v>2.185960284677</v>
      </c>
      <c r="J95" s="22">
        <v>0</v>
      </c>
      <c r="K95" s="22">
        <v>0</v>
      </c>
      <c r="L95" s="23">
        <v>9.623894773386299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0.35726881596660004</v>
      </c>
      <c r="S95" s="22">
        <v>4.7570655370644</v>
      </c>
      <c r="T95" s="22">
        <v>0</v>
      </c>
      <c r="U95" s="22">
        <v>0</v>
      </c>
      <c r="V95" s="23">
        <v>2.001021080419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0.006707116903225807</v>
      </c>
      <c r="AC95" s="22">
        <v>0</v>
      </c>
      <c r="AD95" s="22">
        <v>0</v>
      </c>
      <c r="AE95" s="22">
        <v>0</v>
      </c>
      <c r="AF95" s="23">
        <v>0.05930801516129032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0.00022752435483870968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2.4760718441877745</v>
      </c>
      <c r="AW95" s="22">
        <v>6.618035680210983</v>
      </c>
      <c r="AX95" s="22">
        <v>0</v>
      </c>
      <c r="AY95" s="22">
        <v>0</v>
      </c>
      <c r="AZ95" s="23">
        <v>21.246793544959715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8.907035064317661</v>
      </c>
      <c r="BG95" s="22">
        <v>0.4471976521931</v>
      </c>
      <c r="BH95" s="22">
        <v>0</v>
      </c>
      <c r="BI95" s="22">
        <v>0</v>
      </c>
      <c r="BJ95" s="23">
        <v>18.3747729494812</v>
      </c>
      <c r="BK95" s="24">
        <f t="shared" si="5"/>
        <v>77.40595136666929</v>
      </c>
    </row>
    <row r="96" spans="1:63" s="25" customFormat="1" ht="14.25">
      <c r="A96" s="20"/>
      <c r="B96" s="7" t="s">
        <v>176</v>
      </c>
      <c r="C96" s="21">
        <v>0</v>
      </c>
      <c r="D96" s="22">
        <v>0.5145006769999999</v>
      </c>
      <c r="E96" s="22">
        <v>0</v>
      </c>
      <c r="F96" s="22">
        <v>0</v>
      </c>
      <c r="G96" s="23">
        <v>0</v>
      </c>
      <c r="H96" s="21">
        <v>0.031853283193300004</v>
      </c>
      <c r="I96" s="22">
        <v>0</v>
      </c>
      <c r="J96" s="22">
        <v>0</v>
      </c>
      <c r="K96" s="22">
        <v>0</v>
      </c>
      <c r="L96" s="23">
        <v>3.8156429777096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0.024639485064499998</v>
      </c>
      <c r="S96" s="22">
        <v>0</v>
      </c>
      <c r="T96" s="22">
        <v>0</v>
      </c>
      <c r="U96" s="22">
        <v>0</v>
      </c>
      <c r="V96" s="23">
        <v>0.059142597129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0.011809532483870967</v>
      </c>
      <c r="AC96" s="22">
        <v>0</v>
      </c>
      <c r="AD96" s="22">
        <v>0</v>
      </c>
      <c r="AE96" s="22">
        <v>0</v>
      </c>
      <c r="AF96" s="23">
        <v>0.009138685483870968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0.0001228162258064516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0.7414121056103289</v>
      </c>
      <c r="AW96" s="22">
        <v>0.5807960465502653</v>
      </c>
      <c r="AX96" s="22">
        <v>0</v>
      </c>
      <c r="AY96" s="22">
        <v>0</v>
      </c>
      <c r="AZ96" s="23">
        <v>7.648255949386328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0.26057582344929353</v>
      </c>
      <c r="BG96" s="22">
        <v>0</v>
      </c>
      <c r="BH96" s="22">
        <v>0</v>
      </c>
      <c r="BI96" s="22">
        <v>0</v>
      </c>
      <c r="BJ96" s="23">
        <v>0.0248399096126</v>
      </c>
      <c r="BK96" s="24">
        <f t="shared" si="5"/>
        <v>13.722729888898764</v>
      </c>
    </row>
    <row r="97" spans="1:63" s="30" customFormat="1" ht="14.25">
      <c r="A97" s="20"/>
      <c r="B97" s="8" t="s">
        <v>15</v>
      </c>
      <c r="C97" s="26">
        <f aca="true" t="shared" si="6" ref="C97:AH97">SUM(C18:C96)</f>
        <v>0</v>
      </c>
      <c r="D97" s="26">
        <f t="shared" si="6"/>
        <v>143.6951775345147</v>
      </c>
      <c r="E97" s="26">
        <f t="shared" si="6"/>
        <v>0</v>
      </c>
      <c r="F97" s="26">
        <f t="shared" si="6"/>
        <v>0</v>
      </c>
      <c r="G97" s="26">
        <f t="shared" si="6"/>
        <v>0</v>
      </c>
      <c r="H97" s="26">
        <f t="shared" si="6"/>
        <v>140.07340977962866</v>
      </c>
      <c r="I97" s="26">
        <f t="shared" si="6"/>
        <v>7118.452715722496</v>
      </c>
      <c r="J97" s="26">
        <f t="shared" si="6"/>
        <v>21.408238282741202</v>
      </c>
      <c r="K97" s="26">
        <f t="shared" si="6"/>
        <v>0</v>
      </c>
      <c r="L97" s="26">
        <f t="shared" si="6"/>
        <v>1208.5017272771233</v>
      </c>
      <c r="M97" s="26">
        <f t="shared" si="6"/>
        <v>0</v>
      </c>
      <c r="N97" s="26">
        <f t="shared" si="6"/>
        <v>0</v>
      </c>
      <c r="O97" s="26">
        <f t="shared" si="6"/>
        <v>0</v>
      </c>
      <c r="P97" s="26">
        <f t="shared" si="6"/>
        <v>0</v>
      </c>
      <c r="Q97" s="26">
        <f t="shared" si="6"/>
        <v>0</v>
      </c>
      <c r="R97" s="26">
        <f t="shared" si="6"/>
        <v>13.298076031252002</v>
      </c>
      <c r="S97" s="26">
        <f t="shared" si="6"/>
        <v>180.4189384555439</v>
      </c>
      <c r="T97" s="26">
        <f t="shared" si="6"/>
        <v>37.3528655769993</v>
      </c>
      <c r="U97" s="26">
        <f t="shared" si="6"/>
        <v>0</v>
      </c>
      <c r="V97" s="26">
        <f t="shared" si="6"/>
        <v>162.48040674091808</v>
      </c>
      <c r="W97" s="26">
        <f t="shared" si="6"/>
        <v>0</v>
      </c>
      <c r="X97" s="26">
        <f t="shared" si="6"/>
        <v>0</v>
      </c>
      <c r="Y97" s="26">
        <f t="shared" si="6"/>
        <v>0</v>
      </c>
      <c r="Z97" s="26">
        <f t="shared" si="6"/>
        <v>0</v>
      </c>
      <c r="AA97" s="26">
        <f t="shared" si="6"/>
        <v>0</v>
      </c>
      <c r="AB97" s="26">
        <f t="shared" si="6"/>
        <v>1.2528108971290324</v>
      </c>
      <c r="AC97" s="26">
        <f t="shared" si="6"/>
        <v>0.6456906284193549</v>
      </c>
      <c r="AD97" s="26">
        <f t="shared" si="6"/>
        <v>0</v>
      </c>
      <c r="AE97" s="26">
        <f t="shared" si="6"/>
        <v>0</v>
      </c>
      <c r="AF97" s="26">
        <f t="shared" si="6"/>
        <v>7.769971063870968</v>
      </c>
      <c r="AG97" s="26">
        <f t="shared" si="6"/>
        <v>0</v>
      </c>
      <c r="AH97" s="26">
        <f t="shared" si="6"/>
        <v>0</v>
      </c>
      <c r="AI97" s="26">
        <f aca="true" t="shared" si="7" ref="AI97:BK97">SUM(AI18:AI96)</f>
        <v>0</v>
      </c>
      <c r="AJ97" s="26">
        <f t="shared" si="7"/>
        <v>0</v>
      </c>
      <c r="AK97" s="26">
        <f t="shared" si="7"/>
        <v>0</v>
      </c>
      <c r="AL97" s="26">
        <f t="shared" si="7"/>
        <v>0.13553809735483868</v>
      </c>
      <c r="AM97" s="26">
        <f t="shared" si="7"/>
        <v>0</v>
      </c>
      <c r="AN97" s="26">
        <f t="shared" si="7"/>
        <v>0.015395967741935485</v>
      </c>
      <c r="AO97" s="26">
        <f t="shared" si="7"/>
        <v>0</v>
      </c>
      <c r="AP97" s="26">
        <f t="shared" si="7"/>
        <v>0.4931729922258064</v>
      </c>
      <c r="AQ97" s="26">
        <f t="shared" si="7"/>
        <v>0</v>
      </c>
      <c r="AR97" s="26">
        <f t="shared" si="7"/>
        <v>0</v>
      </c>
      <c r="AS97" s="26">
        <f t="shared" si="7"/>
        <v>0</v>
      </c>
      <c r="AT97" s="26">
        <f t="shared" si="7"/>
        <v>0</v>
      </c>
      <c r="AU97" s="26">
        <f t="shared" si="7"/>
        <v>0</v>
      </c>
      <c r="AV97" s="26">
        <f t="shared" si="7"/>
        <v>93.77506601878756</v>
      </c>
      <c r="AW97" s="26">
        <f t="shared" si="7"/>
        <v>594.9632433654197</v>
      </c>
      <c r="AX97" s="26">
        <f t="shared" si="7"/>
        <v>3.2678402137094</v>
      </c>
      <c r="AY97" s="26">
        <f t="shared" si="7"/>
        <v>0</v>
      </c>
      <c r="AZ97" s="26">
        <f t="shared" si="7"/>
        <v>1378.6463290531985</v>
      </c>
      <c r="BA97" s="26">
        <f t="shared" si="7"/>
        <v>0</v>
      </c>
      <c r="BB97" s="26">
        <f t="shared" si="7"/>
        <v>0</v>
      </c>
      <c r="BC97" s="26">
        <f t="shared" si="7"/>
        <v>0</v>
      </c>
      <c r="BD97" s="26">
        <f t="shared" si="7"/>
        <v>0</v>
      </c>
      <c r="BE97" s="26">
        <f t="shared" si="7"/>
        <v>0</v>
      </c>
      <c r="BF97" s="26">
        <f t="shared" si="7"/>
        <v>45.16779212400035</v>
      </c>
      <c r="BG97" s="26">
        <f t="shared" si="7"/>
        <v>126.09730014392589</v>
      </c>
      <c r="BH97" s="26">
        <f t="shared" si="7"/>
        <v>2.1311797708061646</v>
      </c>
      <c r="BI97" s="26">
        <f t="shared" si="7"/>
        <v>0</v>
      </c>
      <c r="BJ97" s="26">
        <f t="shared" si="7"/>
        <v>307.0554770532608</v>
      </c>
      <c r="BK97" s="26">
        <f t="shared" si="7"/>
        <v>11587.098362791068</v>
      </c>
    </row>
    <row r="98" spans="3:63" ht="15" customHeight="1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</row>
    <row r="99" spans="1:63" s="25" customFormat="1" ht="14.25">
      <c r="A99" s="20" t="s">
        <v>31</v>
      </c>
      <c r="B99" s="5" t="s">
        <v>32</v>
      </c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4"/>
    </row>
    <row r="100" spans="1:63" s="25" customFormat="1" ht="14.25">
      <c r="A100" s="20"/>
      <c r="B100" s="7" t="s">
        <v>33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</v>
      </c>
      <c r="I100" s="22">
        <v>0</v>
      </c>
      <c r="J100" s="22">
        <v>0</v>
      </c>
      <c r="K100" s="22">
        <v>0</v>
      </c>
      <c r="L100" s="23">
        <v>0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</v>
      </c>
      <c r="S100" s="22">
        <v>0</v>
      </c>
      <c r="T100" s="22">
        <v>0</v>
      </c>
      <c r="U100" s="22">
        <v>0</v>
      </c>
      <c r="V100" s="23">
        <v>0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</v>
      </c>
      <c r="AW100" s="22">
        <v>0</v>
      </c>
      <c r="AX100" s="22">
        <v>0</v>
      </c>
      <c r="AY100" s="22">
        <v>0</v>
      </c>
      <c r="AZ100" s="23">
        <v>0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</v>
      </c>
      <c r="BG100" s="22">
        <v>0</v>
      </c>
      <c r="BH100" s="22">
        <v>0</v>
      </c>
      <c r="BI100" s="22">
        <v>0</v>
      </c>
      <c r="BJ100" s="23">
        <v>0</v>
      </c>
      <c r="BK100" s="24">
        <v>0</v>
      </c>
    </row>
    <row r="101" spans="1:63" s="30" customFormat="1" ht="14.25">
      <c r="A101" s="20"/>
      <c r="B101" s="8" t="s">
        <v>34</v>
      </c>
      <c r="C101" s="26">
        <v>0</v>
      </c>
      <c r="D101" s="27">
        <v>0</v>
      </c>
      <c r="E101" s="27">
        <v>0</v>
      </c>
      <c r="F101" s="27">
        <v>0</v>
      </c>
      <c r="G101" s="28">
        <v>0</v>
      </c>
      <c r="H101" s="26">
        <v>0</v>
      </c>
      <c r="I101" s="27">
        <v>0</v>
      </c>
      <c r="J101" s="27">
        <v>0</v>
      </c>
      <c r="K101" s="27">
        <v>0</v>
      </c>
      <c r="L101" s="28">
        <v>0</v>
      </c>
      <c r="M101" s="26">
        <v>0</v>
      </c>
      <c r="N101" s="27">
        <v>0</v>
      </c>
      <c r="O101" s="27">
        <v>0</v>
      </c>
      <c r="P101" s="27">
        <v>0</v>
      </c>
      <c r="Q101" s="28">
        <v>0</v>
      </c>
      <c r="R101" s="26">
        <v>0</v>
      </c>
      <c r="S101" s="27">
        <v>0</v>
      </c>
      <c r="T101" s="27">
        <v>0</v>
      </c>
      <c r="U101" s="27">
        <v>0</v>
      </c>
      <c r="V101" s="28">
        <v>0</v>
      </c>
      <c r="W101" s="26">
        <v>0</v>
      </c>
      <c r="X101" s="27">
        <v>0</v>
      </c>
      <c r="Y101" s="27">
        <v>0</v>
      </c>
      <c r="Z101" s="27">
        <v>0</v>
      </c>
      <c r="AA101" s="28">
        <v>0</v>
      </c>
      <c r="AB101" s="26">
        <v>0</v>
      </c>
      <c r="AC101" s="27">
        <v>0</v>
      </c>
      <c r="AD101" s="27">
        <v>0</v>
      </c>
      <c r="AE101" s="27">
        <v>0</v>
      </c>
      <c r="AF101" s="28">
        <v>0</v>
      </c>
      <c r="AG101" s="26">
        <v>0</v>
      </c>
      <c r="AH101" s="27">
        <v>0</v>
      </c>
      <c r="AI101" s="27">
        <v>0</v>
      </c>
      <c r="AJ101" s="27">
        <v>0</v>
      </c>
      <c r="AK101" s="28">
        <v>0</v>
      </c>
      <c r="AL101" s="26">
        <v>0</v>
      </c>
      <c r="AM101" s="27">
        <v>0</v>
      </c>
      <c r="AN101" s="27">
        <v>0</v>
      </c>
      <c r="AO101" s="27">
        <v>0</v>
      </c>
      <c r="AP101" s="28">
        <v>0</v>
      </c>
      <c r="AQ101" s="26">
        <v>0</v>
      </c>
      <c r="AR101" s="27">
        <v>0</v>
      </c>
      <c r="AS101" s="27">
        <v>0</v>
      </c>
      <c r="AT101" s="27">
        <v>0</v>
      </c>
      <c r="AU101" s="28">
        <v>0</v>
      </c>
      <c r="AV101" s="26">
        <v>0</v>
      </c>
      <c r="AW101" s="27">
        <v>0</v>
      </c>
      <c r="AX101" s="27">
        <v>0</v>
      </c>
      <c r="AY101" s="27">
        <v>0</v>
      </c>
      <c r="AZ101" s="28">
        <v>0</v>
      </c>
      <c r="BA101" s="26">
        <v>0</v>
      </c>
      <c r="BB101" s="27">
        <v>0</v>
      </c>
      <c r="BC101" s="27">
        <v>0</v>
      </c>
      <c r="BD101" s="27">
        <v>0</v>
      </c>
      <c r="BE101" s="28">
        <v>0</v>
      </c>
      <c r="BF101" s="26">
        <v>0</v>
      </c>
      <c r="BG101" s="27">
        <v>0</v>
      </c>
      <c r="BH101" s="27">
        <v>0</v>
      </c>
      <c r="BI101" s="27">
        <v>0</v>
      </c>
      <c r="BJ101" s="28">
        <v>0</v>
      </c>
      <c r="BK101" s="29">
        <v>0</v>
      </c>
    </row>
    <row r="102" spans="1:63" s="25" customFormat="1" ht="14.25">
      <c r="A102" s="20" t="s">
        <v>35</v>
      </c>
      <c r="B102" s="5" t="s">
        <v>36</v>
      </c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4"/>
    </row>
    <row r="103" spans="1:63" s="25" customFormat="1" ht="14.25">
      <c r="A103" s="20"/>
      <c r="B103" s="7" t="s">
        <v>33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</v>
      </c>
      <c r="I103" s="22">
        <v>0</v>
      </c>
      <c r="J103" s="22">
        <v>0</v>
      </c>
      <c r="K103" s="22">
        <v>0</v>
      </c>
      <c r="L103" s="23">
        <v>0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</v>
      </c>
      <c r="S103" s="22">
        <v>0</v>
      </c>
      <c r="T103" s="22">
        <v>0</v>
      </c>
      <c r="U103" s="22">
        <v>0</v>
      </c>
      <c r="V103" s="23">
        <v>0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0</v>
      </c>
      <c r="AW103" s="22">
        <v>0</v>
      </c>
      <c r="AX103" s="22">
        <v>0</v>
      </c>
      <c r="AY103" s="22">
        <v>0</v>
      </c>
      <c r="AZ103" s="23">
        <v>0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0</v>
      </c>
      <c r="BG103" s="22">
        <v>0</v>
      </c>
      <c r="BH103" s="22">
        <v>0</v>
      </c>
      <c r="BI103" s="22">
        <v>0</v>
      </c>
      <c r="BJ103" s="23">
        <v>0</v>
      </c>
      <c r="BK103" s="24">
        <v>0</v>
      </c>
    </row>
    <row r="104" spans="1:63" s="30" customFormat="1" ht="14.25">
      <c r="A104" s="20"/>
      <c r="B104" s="8" t="s">
        <v>37</v>
      </c>
      <c r="C104" s="26">
        <v>0</v>
      </c>
      <c r="D104" s="27">
        <v>0</v>
      </c>
      <c r="E104" s="27">
        <v>0</v>
      </c>
      <c r="F104" s="27">
        <v>0</v>
      </c>
      <c r="G104" s="28">
        <v>0</v>
      </c>
      <c r="H104" s="26">
        <v>0</v>
      </c>
      <c r="I104" s="27">
        <v>0</v>
      </c>
      <c r="J104" s="27">
        <v>0</v>
      </c>
      <c r="K104" s="27">
        <v>0</v>
      </c>
      <c r="L104" s="28">
        <v>0</v>
      </c>
      <c r="M104" s="26">
        <v>0</v>
      </c>
      <c r="N104" s="27">
        <v>0</v>
      </c>
      <c r="O104" s="27">
        <v>0</v>
      </c>
      <c r="P104" s="27">
        <v>0</v>
      </c>
      <c r="Q104" s="28">
        <v>0</v>
      </c>
      <c r="R104" s="26">
        <v>0</v>
      </c>
      <c r="S104" s="27">
        <v>0</v>
      </c>
      <c r="T104" s="27">
        <v>0</v>
      </c>
      <c r="U104" s="27">
        <v>0</v>
      </c>
      <c r="V104" s="28">
        <v>0</v>
      </c>
      <c r="W104" s="26">
        <v>0</v>
      </c>
      <c r="X104" s="27">
        <v>0</v>
      </c>
      <c r="Y104" s="27">
        <v>0</v>
      </c>
      <c r="Z104" s="27">
        <v>0</v>
      </c>
      <c r="AA104" s="28">
        <v>0</v>
      </c>
      <c r="AB104" s="26">
        <v>0</v>
      </c>
      <c r="AC104" s="27">
        <v>0</v>
      </c>
      <c r="AD104" s="27">
        <v>0</v>
      </c>
      <c r="AE104" s="27">
        <v>0</v>
      </c>
      <c r="AF104" s="28">
        <v>0</v>
      </c>
      <c r="AG104" s="26">
        <v>0</v>
      </c>
      <c r="AH104" s="27">
        <v>0</v>
      </c>
      <c r="AI104" s="27">
        <v>0</v>
      </c>
      <c r="AJ104" s="27">
        <v>0</v>
      </c>
      <c r="AK104" s="28">
        <v>0</v>
      </c>
      <c r="AL104" s="26">
        <v>0</v>
      </c>
      <c r="AM104" s="27">
        <v>0</v>
      </c>
      <c r="AN104" s="27">
        <v>0</v>
      </c>
      <c r="AO104" s="27">
        <v>0</v>
      </c>
      <c r="AP104" s="28">
        <v>0</v>
      </c>
      <c r="AQ104" s="26">
        <v>0</v>
      </c>
      <c r="AR104" s="27">
        <v>0</v>
      </c>
      <c r="AS104" s="27">
        <v>0</v>
      </c>
      <c r="AT104" s="27">
        <v>0</v>
      </c>
      <c r="AU104" s="28">
        <v>0</v>
      </c>
      <c r="AV104" s="26">
        <v>0</v>
      </c>
      <c r="AW104" s="27">
        <v>0</v>
      </c>
      <c r="AX104" s="27">
        <v>0</v>
      </c>
      <c r="AY104" s="27">
        <v>0</v>
      </c>
      <c r="AZ104" s="28">
        <v>0</v>
      </c>
      <c r="BA104" s="26">
        <v>0</v>
      </c>
      <c r="BB104" s="27">
        <v>0</v>
      </c>
      <c r="BC104" s="27">
        <v>0</v>
      </c>
      <c r="BD104" s="27">
        <v>0</v>
      </c>
      <c r="BE104" s="28">
        <v>0</v>
      </c>
      <c r="BF104" s="26">
        <v>0</v>
      </c>
      <c r="BG104" s="27">
        <v>0</v>
      </c>
      <c r="BH104" s="27">
        <v>0</v>
      </c>
      <c r="BI104" s="27">
        <v>0</v>
      </c>
      <c r="BJ104" s="28">
        <v>0</v>
      </c>
      <c r="BK104" s="29">
        <v>0</v>
      </c>
    </row>
    <row r="105" spans="1:63" s="30" customFormat="1" ht="14.25">
      <c r="A105" s="20" t="s">
        <v>16</v>
      </c>
      <c r="B105" s="12" t="s">
        <v>17</v>
      </c>
      <c r="C105" s="26"/>
      <c r="D105" s="27"/>
      <c r="E105" s="27"/>
      <c r="F105" s="27"/>
      <c r="G105" s="28"/>
      <c r="H105" s="26"/>
      <c r="I105" s="27"/>
      <c r="J105" s="27"/>
      <c r="K105" s="27"/>
      <c r="L105" s="28"/>
      <c r="M105" s="26"/>
      <c r="N105" s="27"/>
      <c r="O105" s="27"/>
      <c r="P105" s="27"/>
      <c r="Q105" s="28"/>
      <c r="R105" s="26"/>
      <c r="S105" s="27"/>
      <c r="T105" s="27"/>
      <c r="U105" s="27"/>
      <c r="V105" s="28"/>
      <c r="W105" s="26"/>
      <c r="X105" s="27"/>
      <c r="Y105" s="27"/>
      <c r="Z105" s="27"/>
      <c r="AA105" s="28"/>
      <c r="AB105" s="26"/>
      <c r="AC105" s="27"/>
      <c r="AD105" s="27"/>
      <c r="AE105" s="27"/>
      <c r="AF105" s="28"/>
      <c r="AG105" s="26"/>
      <c r="AH105" s="27"/>
      <c r="AI105" s="27"/>
      <c r="AJ105" s="27"/>
      <c r="AK105" s="28"/>
      <c r="AL105" s="26"/>
      <c r="AM105" s="27"/>
      <c r="AN105" s="27"/>
      <c r="AO105" s="27"/>
      <c r="AP105" s="28"/>
      <c r="AQ105" s="26"/>
      <c r="AR105" s="27"/>
      <c r="AS105" s="27"/>
      <c r="AT105" s="27"/>
      <c r="AU105" s="28"/>
      <c r="AV105" s="26"/>
      <c r="AW105" s="27"/>
      <c r="AX105" s="27"/>
      <c r="AY105" s="27"/>
      <c r="AZ105" s="28"/>
      <c r="BA105" s="26"/>
      <c r="BB105" s="27"/>
      <c r="BC105" s="27"/>
      <c r="BD105" s="27"/>
      <c r="BE105" s="28"/>
      <c r="BF105" s="26"/>
      <c r="BG105" s="27"/>
      <c r="BH105" s="27"/>
      <c r="BI105" s="27"/>
      <c r="BJ105" s="28"/>
      <c r="BK105" s="29"/>
    </row>
    <row r="106" spans="1:63" s="25" customFormat="1" ht="14.25">
      <c r="A106" s="20"/>
      <c r="B106" s="59" t="s">
        <v>177</v>
      </c>
      <c r="C106" s="21">
        <v>0</v>
      </c>
      <c r="D106" s="22">
        <v>0.004342212387</v>
      </c>
      <c r="E106" s="22">
        <v>0</v>
      </c>
      <c r="F106" s="22">
        <v>0</v>
      </c>
      <c r="G106" s="23">
        <v>0</v>
      </c>
      <c r="H106" s="21">
        <v>0.25003641211149996</v>
      </c>
      <c r="I106" s="22">
        <v>1.5638374838994005</v>
      </c>
      <c r="J106" s="22">
        <v>0.1690526339352</v>
      </c>
      <c r="K106" s="22">
        <v>0</v>
      </c>
      <c r="L106" s="23">
        <v>0.6061504721541003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0.08294542508109998</v>
      </c>
      <c r="S106" s="22">
        <v>0.2778811613534001</v>
      </c>
      <c r="T106" s="22">
        <v>0.49354102074159995</v>
      </c>
      <c r="U106" s="22">
        <v>0</v>
      </c>
      <c r="V106" s="23">
        <v>0.2585973468671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0.001272150967741936</v>
      </c>
      <c r="AC106" s="22">
        <v>0.007148156000000001</v>
      </c>
      <c r="AD106" s="22">
        <v>0</v>
      </c>
      <c r="AE106" s="22">
        <v>0</v>
      </c>
      <c r="AF106" s="23">
        <v>0.0044846291612903235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0.0003296526451612903</v>
      </c>
      <c r="AM106" s="22">
        <v>0.0001518952258064516</v>
      </c>
      <c r="AN106" s="22">
        <v>0</v>
      </c>
      <c r="AO106" s="22">
        <v>0</v>
      </c>
      <c r="AP106" s="23">
        <v>0.0004231709677419354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0.7783202677595576</v>
      </c>
      <c r="AW106" s="22">
        <v>3.714160647229146</v>
      </c>
      <c r="AX106" s="22">
        <v>0.18414190887059997</v>
      </c>
      <c r="AY106" s="22">
        <v>0</v>
      </c>
      <c r="AZ106" s="23">
        <v>3.9252666089280095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0.7204178515917388</v>
      </c>
      <c r="BG106" s="22">
        <v>1.1002864846579936</v>
      </c>
      <c r="BH106" s="22">
        <v>1.3288943596764997</v>
      </c>
      <c r="BI106" s="22">
        <v>0</v>
      </c>
      <c r="BJ106" s="23">
        <v>1.5785662300176577</v>
      </c>
      <c r="BK106" s="24">
        <f>SUM(C106:BJ106)</f>
        <v>17.050248182229346</v>
      </c>
    </row>
    <row r="107" spans="1:63" s="25" customFormat="1" ht="14.25">
      <c r="A107" s="20"/>
      <c r="B107" s="7" t="s">
        <v>222</v>
      </c>
      <c r="C107" s="21">
        <v>0</v>
      </c>
      <c r="D107" s="22">
        <v>0.0021759677418999998</v>
      </c>
      <c r="E107" s="22">
        <v>0</v>
      </c>
      <c r="F107" s="22">
        <v>0</v>
      </c>
      <c r="G107" s="23">
        <v>0</v>
      </c>
      <c r="H107" s="21">
        <v>0.022256600705700003</v>
      </c>
      <c r="I107" s="22">
        <v>0.6816106935141</v>
      </c>
      <c r="J107" s="22">
        <v>0.0077059780645000004</v>
      </c>
      <c r="K107" s="22">
        <v>0</v>
      </c>
      <c r="L107" s="23">
        <v>0.3700086647388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0.008261081448400001</v>
      </c>
      <c r="S107" s="22">
        <v>0.21575016745089998</v>
      </c>
      <c r="T107" s="22">
        <v>0.035338315516100005</v>
      </c>
      <c r="U107" s="22">
        <v>0</v>
      </c>
      <c r="V107" s="23">
        <v>0.0713602060633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0.0021928860645161283</v>
      </c>
      <c r="AC107" s="22">
        <v>0.0018430972903225808</v>
      </c>
      <c r="AD107" s="22">
        <v>0</v>
      </c>
      <c r="AE107" s="22">
        <v>0</v>
      </c>
      <c r="AF107" s="23">
        <v>0.01458290129032258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0.0001774505806451613</v>
      </c>
      <c r="AM107" s="22">
        <v>6.236232258064516E-05</v>
      </c>
      <c r="AN107" s="22">
        <v>0</v>
      </c>
      <c r="AO107" s="22">
        <v>0</v>
      </c>
      <c r="AP107" s="23">
        <v>0.0012433298064516128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0.19168528634958387</v>
      </c>
      <c r="AW107" s="22">
        <v>1.0577003070654785</v>
      </c>
      <c r="AX107" s="22">
        <v>0.029345923677299997</v>
      </c>
      <c r="AY107" s="22">
        <v>0</v>
      </c>
      <c r="AZ107" s="23">
        <v>2.1580330358389768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0.05443307231655486</v>
      </c>
      <c r="BG107" s="22">
        <v>0.27047947918921933</v>
      </c>
      <c r="BH107" s="22">
        <v>0.016348850741699998</v>
      </c>
      <c r="BI107" s="22">
        <v>0</v>
      </c>
      <c r="BJ107" s="23">
        <v>0.4191299674980483</v>
      </c>
      <c r="BK107" s="24">
        <f>SUM(C107:BJ107)</f>
        <v>5.6317256252754015</v>
      </c>
    </row>
    <row r="108" spans="1:63" s="25" customFormat="1" ht="14.25">
      <c r="A108" s="20"/>
      <c r="B108" s="7" t="s">
        <v>223</v>
      </c>
      <c r="C108" s="21">
        <v>0</v>
      </c>
      <c r="D108" s="22">
        <v>0.8967169890966</v>
      </c>
      <c r="E108" s="22">
        <v>0</v>
      </c>
      <c r="F108" s="22">
        <v>0</v>
      </c>
      <c r="G108" s="23">
        <v>0</v>
      </c>
      <c r="H108" s="21">
        <v>0.05889013650820001</v>
      </c>
      <c r="I108" s="22">
        <v>0.6628417788039999</v>
      </c>
      <c r="J108" s="22">
        <v>0.0065506618709</v>
      </c>
      <c r="K108" s="22">
        <v>0</v>
      </c>
      <c r="L108" s="23">
        <v>0.4573088335766999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0.03948748618610001</v>
      </c>
      <c r="S108" s="22">
        <v>0.4252968978691001</v>
      </c>
      <c r="T108" s="22">
        <v>0.2671063191289</v>
      </c>
      <c r="U108" s="22">
        <v>0</v>
      </c>
      <c r="V108" s="23">
        <v>0.1526847787078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0.0014492487419354837</v>
      </c>
      <c r="AC108" s="22">
        <v>0.0007107752258064516</v>
      </c>
      <c r="AD108" s="22">
        <v>0</v>
      </c>
      <c r="AE108" s="22">
        <v>0</v>
      </c>
      <c r="AF108" s="23">
        <v>0.00670091780645161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0.0003234879677419354</v>
      </c>
      <c r="AM108" s="22">
        <v>1.6250741935483874E-05</v>
      </c>
      <c r="AN108" s="22">
        <v>0</v>
      </c>
      <c r="AO108" s="22">
        <v>0</v>
      </c>
      <c r="AP108" s="23">
        <v>0.0011147926451612904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1.3099808212311643</v>
      </c>
      <c r="AW108" s="22">
        <v>4.159639610613259</v>
      </c>
      <c r="AX108" s="22">
        <v>0.1797596542898</v>
      </c>
      <c r="AY108" s="22">
        <v>0</v>
      </c>
      <c r="AZ108" s="23">
        <v>8.53682634931005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0.8686614434933577</v>
      </c>
      <c r="BG108" s="22">
        <v>0.8079250981420644</v>
      </c>
      <c r="BH108" s="22">
        <v>0.8851137653539</v>
      </c>
      <c r="BI108" s="22">
        <v>0</v>
      </c>
      <c r="BJ108" s="23">
        <v>1.9074485807134383</v>
      </c>
      <c r="BK108" s="24">
        <f>SUM(C108:BJ108)</f>
        <v>21.632554678024366</v>
      </c>
    </row>
    <row r="109" spans="1:63" s="25" customFormat="1" ht="14.25">
      <c r="A109" s="20"/>
      <c r="B109" s="7" t="s">
        <v>178</v>
      </c>
      <c r="C109" s="21">
        <v>0</v>
      </c>
      <c r="D109" s="22">
        <v>0.8155606580967</v>
      </c>
      <c r="E109" s="22">
        <v>0</v>
      </c>
      <c r="F109" s="22">
        <v>0</v>
      </c>
      <c r="G109" s="23">
        <v>0</v>
      </c>
      <c r="H109" s="21">
        <v>30.569204702215004</v>
      </c>
      <c r="I109" s="22">
        <v>4243.7128265459005</v>
      </c>
      <c r="J109" s="22">
        <v>6.909480163516</v>
      </c>
      <c r="K109" s="22">
        <v>0</v>
      </c>
      <c r="L109" s="23">
        <v>439.91752943951053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14.578302044184097</v>
      </c>
      <c r="S109" s="22">
        <v>20.9361330549989</v>
      </c>
      <c r="T109" s="22">
        <v>14.056190311064299</v>
      </c>
      <c r="U109" s="22">
        <v>0</v>
      </c>
      <c r="V109" s="23">
        <v>58.80502830493231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0.23608449122580644</v>
      </c>
      <c r="AC109" s="22">
        <v>0.19419620645161292</v>
      </c>
      <c r="AD109" s="22">
        <v>0</v>
      </c>
      <c r="AE109" s="22">
        <v>0</v>
      </c>
      <c r="AF109" s="23">
        <v>1.8051151774193552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0.05035639280645162</v>
      </c>
      <c r="AM109" s="22">
        <v>0</v>
      </c>
      <c r="AN109" s="22">
        <v>0</v>
      </c>
      <c r="AO109" s="22">
        <v>0</v>
      </c>
      <c r="AP109" s="23">
        <v>0.09996884425806452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73.73669271306862</v>
      </c>
      <c r="AW109" s="22">
        <v>946.7105701718905</v>
      </c>
      <c r="AX109" s="22">
        <v>9.5638625443548</v>
      </c>
      <c r="AY109" s="22">
        <v>0</v>
      </c>
      <c r="AZ109" s="23">
        <v>913.4309190719666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31.65705335707775</v>
      </c>
      <c r="BG109" s="22">
        <v>54.4288210814788</v>
      </c>
      <c r="BH109" s="22">
        <v>1.0224684556774</v>
      </c>
      <c r="BI109" s="22">
        <v>0</v>
      </c>
      <c r="BJ109" s="23">
        <v>87.08270242503697</v>
      </c>
      <c r="BK109" s="24">
        <f>SUM(C109:BJ109)</f>
        <v>6950.319066157131</v>
      </c>
    </row>
    <row r="110" spans="1:63" s="25" customFormat="1" ht="14.25">
      <c r="A110" s="20"/>
      <c r="B110" s="7" t="s">
        <v>179</v>
      </c>
      <c r="C110" s="21">
        <v>0</v>
      </c>
      <c r="D110" s="22">
        <v>44.9009721396451</v>
      </c>
      <c r="E110" s="22">
        <v>0</v>
      </c>
      <c r="F110" s="22">
        <v>0</v>
      </c>
      <c r="G110" s="23">
        <v>0</v>
      </c>
      <c r="H110" s="21">
        <v>2.4227319058026002</v>
      </c>
      <c r="I110" s="22">
        <v>24.1160198114829</v>
      </c>
      <c r="J110" s="22">
        <v>1.9929299901935</v>
      </c>
      <c r="K110" s="22">
        <v>0</v>
      </c>
      <c r="L110" s="23">
        <v>18.103331858417103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1.1225564183515002</v>
      </c>
      <c r="S110" s="22">
        <v>4.9429400323223</v>
      </c>
      <c r="T110" s="22">
        <v>4.0773784068709</v>
      </c>
      <c r="U110" s="22">
        <v>0</v>
      </c>
      <c r="V110" s="23">
        <v>1.1224233163215998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0.2749916917096774</v>
      </c>
      <c r="AC110" s="22">
        <v>0.020587664741935484</v>
      </c>
      <c r="AD110" s="22">
        <v>0</v>
      </c>
      <c r="AE110" s="22">
        <v>0</v>
      </c>
      <c r="AF110" s="23">
        <v>1.4779993990322582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0.02661931174193548</v>
      </c>
      <c r="AM110" s="22">
        <v>0</v>
      </c>
      <c r="AN110" s="22">
        <v>0</v>
      </c>
      <c r="AO110" s="22">
        <v>0</v>
      </c>
      <c r="AP110" s="23">
        <v>0.06833909358064516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16.145417319567724</v>
      </c>
      <c r="AW110" s="22">
        <v>24.73812766428988</v>
      </c>
      <c r="AX110" s="22">
        <v>3E-09</v>
      </c>
      <c r="AY110" s="22">
        <v>0</v>
      </c>
      <c r="AZ110" s="23">
        <v>94.44146624596955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5.265622973717463</v>
      </c>
      <c r="BG110" s="22">
        <v>6.657686290804901</v>
      </c>
      <c r="BH110" s="22">
        <v>1.3938062321612001</v>
      </c>
      <c r="BI110" s="22">
        <v>0</v>
      </c>
      <c r="BJ110" s="23">
        <v>9.872535361765955</v>
      </c>
      <c r="BK110" s="24">
        <f>SUM(C110:BJ110)</f>
        <v>263.18448313149065</v>
      </c>
    </row>
    <row r="111" spans="1:63" s="25" customFormat="1" ht="14.25">
      <c r="A111" s="20"/>
      <c r="B111" s="7" t="s">
        <v>180</v>
      </c>
      <c r="C111" s="21">
        <v>0</v>
      </c>
      <c r="D111" s="22">
        <v>116.914720475387</v>
      </c>
      <c r="E111" s="22">
        <v>0</v>
      </c>
      <c r="F111" s="22">
        <v>0</v>
      </c>
      <c r="G111" s="23">
        <v>0</v>
      </c>
      <c r="H111" s="21">
        <v>10.686830484343298</v>
      </c>
      <c r="I111" s="22">
        <v>92.8991536005146</v>
      </c>
      <c r="J111" s="22">
        <v>1.8052599634513</v>
      </c>
      <c r="K111" s="22">
        <v>0</v>
      </c>
      <c r="L111" s="23">
        <v>18.8927630348989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5.3328346870859</v>
      </c>
      <c r="S111" s="22">
        <v>7.531960563419</v>
      </c>
      <c r="T111" s="22">
        <v>1.6437882306449998</v>
      </c>
      <c r="U111" s="22">
        <v>0</v>
      </c>
      <c r="V111" s="23">
        <v>6.1017438991267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0.0554045789032258</v>
      </c>
      <c r="AC111" s="22">
        <v>0</v>
      </c>
      <c r="AD111" s="22">
        <v>0</v>
      </c>
      <c r="AE111" s="22">
        <v>0</v>
      </c>
      <c r="AF111" s="23">
        <v>0.09087304496774191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0.012970746806451612</v>
      </c>
      <c r="AM111" s="22">
        <v>0</v>
      </c>
      <c r="AN111" s="22">
        <v>0</v>
      </c>
      <c r="AO111" s="22">
        <v>0</v>
      </c>
      <c r="AP111" s="23">
        <v>0.0005019030645161289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74.02065795598138</v>
      </c>
      <c r="AW111" s="22">
        <v>107.37646135890154</v>
      </c>
      <c r="AX111" s="22">
        <v>4.3930729713223995</v>
      </c>
      <c r="AY111" s="22">
        <v>0</v>
      </c>
      <c r="AZ111" s="23">
        <v>130.68020036481735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62.09206504287696</v>
      </c>
      <c r="BG111" s="22">
        <v>34.58267632186121</v>
      </c>
      <c r="BH111" s="22">
        <v>2.4169250361933</v>
      </c>
      <c r="BI111" s="22">
        <v>0</v>
      </c>
      <c r="BJ111" s="23">
        <v>63.60350584990558</v>
      </c>
      <c r="BK111" s="24">
        <f>SUM(C111:BJ111)</f>
        <v>741.1343701144733</v>
      </c>
    </row>
    <row r="112" spans="1:63" s="25" customFormat="1" ht="14.25">
      <c r="A112" s="20"/>
      <c r="B112" s="7" t="s">
        <v>181</v>
      </c>
      <c r="C112" s="21">
        <v>0</v>
      </c>
      <c r="D112" s="22">
        <v>164.6318396127095</v>
      </c>
      <c r="E112" s="22">
        <v>0</v>
      </c>
      <c r="F112" s="22">
        <v>0</v>
      </c>
      <c r="G112" s="23">
        <v>0</v>
      </c>
      <c r="H112" s="21">
        <v>26.16482916725</v>
      </c>
      <c r="I112" s="22">
        <v>10303.486002982612</v>
      </c>
      <c r="J112" s="22">
        <v>33.335248785064394</v>
      </c>
      <c r="K112" s="22">
        <v>0</v>
      </c>
      <c r="L112" s="23">
        <v>977.4608134044788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18.717224305799505</v>
      </c>
      <c r="S112" s="22">
        <v>212.07339170467597</v>
      </c>
      <c r="T112" s="22">
        <v>19.2284356190965</v>
      </c>
      <c r="U112" s="22">
        <v>0</v>
      </c>
      <c r="V112" s="23">
        <v>34.82351110554579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0.2440484057419355</v>
      </c>
      <c r="AC112" s="22">
        <v>0.019190404935483872</v>
      </c>
      <c r="AD112" s="22">
        <v>0</v>
      </c>
      <c r="AE112" s="22">
        <v>0</v>
      </c>
      <c r="AF112" s="23">
        <v>1.9195508158064518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0.03589292796774193</v>
      </c>
      <c r="AM112" s="22">
        <v>0</v>
      </c>
      <c r="AN112" s="22">
        <v>0</v>
      </c>
      <c r="AO112" s="22">
        <v>0</v>
      </c>
      <c r="AP112" s="23">
        <v>0.12657591238709678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33.09196959208487</v>
      </c>
      <c r="AW112" s="22">
        <v>801.6737137415945</v>
      </c>
      <c r="AX112" s="22">
        <v>15.6717818849676</v>
      </c>
      <c r="AY112" s="22">
        <v>0</v>
      </c>
      <c r="AZ112" s="23">
        <v>369.25353003150707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21.339040329878763</v>
      </c>
      <c r="BG112" s="22">
        <v>34.3315314889321</v>
      </c>
      <c r="BH112" s="22">
        <v>13.8019186504511</v>
      </c>
      <c r="BI112" s="22">
        <v>0</v>
      </c>
      <c r="BJ112" s="23">
        <v>67.07498745734033</v>
      </c>
      <c r="BK112" s="24">
        <f>SUM(C112:BJ112)</f>
        <v>13148.50502833083</v>
      </c>
    </row>
    <row r="113" spans="1:63" s="25" customFormat="1" ht="14.25">
      <c r="A113" s="20"/>
      <c r="B113" s="7" t="s">
        <v>182</v>
      </c>
      <c r="C113" s="21">
        <v>0</v>
      </c>
      <c r="D113" s="22">
        <v>0.806535111129</v>
      </c>
      <c r="E113" s="22">
        <v>0</v>
      </c>
      <c r="F113" s="22">
        <v>0</v>
      </c>
      <c r="G113" s="23">
        <v>0</v>
      </c>
      <c r="H113" s="21">
        <v>18.706369374439493</v>
      </c>
      <c r="I113" s="22">
        <v>16.5773713544507</v>
      </c>
      <c r="J113" s="22">
        <v>0</v>
      </c>
      <c r="K113" s="22">
        <v>0</v>
      </c>
      <c r="L113" s="23">
        <v>31.3746788999645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8.9345408480884</v>
      </c>
      <c r="S113" s="22">
        <v>1.5072116258705002</v>
      </c>
      <c r="T113" s="22">
        <v>0</v>
      </c>
      <c r="U113" s="22">
        <v>0</v>
      </c>
      <c r="V113" s="23">
        <v>7.217218076804399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0.4340686224838709</v>
      </c>
      <c r="AC113" s="22">
        <v>0.03832218929032258</v>
      </c>
      <c r="AD113" s="22">
        <v>0</v>
      </c>
      <c r="AE113" s="22">
        <v>0</v>
      </c>
      <c r="AF113" s="23">
        <v>0.708724978935484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0.09880951464516129</v>
      </c>
      <c r="AM113" s="22">
        <v>0.014032777161290325</v>
      </c>
      <c r="AN113" s="22">
        <v>0</v>
      </c>
      <c r="AO113" s="22">
        <v>0</v>
      </c>
      <c r="AP113" s="23">
        <v>0.1161829020967742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29.100582673793827</v>
      </c>
      <c r="AW113" s="22">
        <v>47.72021150949467</v>
      </c>
      <c r="AX113" s="22">
        <v>6.3378508759676</v>
      </c>
      <c r="AY113" s="22">
        <v>0</v>
      </c>
      <c r="AZ113" s="23">
        <v>86.03403399636512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11.526635588275138</v>
      </c>
      <c r="BG113" s="22">
        <v>19.37274089103041</v>
      </c>
      <c r="BH113" s="22">
        <v>3.2302657129677</v>
      </c>
      <c r="BI113" s="22">
        <v>0</v>
      </c>
      <c r="BJ113" s="23">
        <v>21.484482824863523</v>
      </c>
      <c r="BK113" s="24">
        <f aca="true" t="shared" si="8" ref="BK113:BK118">SUM(C113:BJ113)</f>
        <v>311.34087034811785</v>
      </c>
    </row>
    <row r="114" spans="1:63" s="25" customFormat="1" ht="14.25">
      <c r="A114" s="20"/>
      <c r="B114" s="7" t="s">
        <v>245</v>
      </c>
      <c r="C114" s="21">
        <v>0</v>
      </c>
      <c r="D114" s="22">
        <v>417.8100630550967</v>
      </c>
      <c r="E114" s="22">
        <v>0</v>
      </c>
      <c r="F114" s="22">
        <v>0</v>
      </c>
      <c r="G114" s="23">
        <v>0</v>
      </c>
      <c r="H114" s="21">
        <v>15.0599528783784</v>
      </c>
      <c r="I114" s="22">
        <v>1113.9143079064174</v>
      </c>
      <c r="J114" s="22">
        <v>0</v>
      </c>
      <c r="K114" s="22">
        <v>0</v>
      </c>
      <c r="L114" s="23">
        <v>168.12206468567362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4.856906825249901</v>
      </c>
      <c r="S114" s="22">
        <v>7.895436259225098</v>
      </c>
      <c r="T114" s="22">
        <v>6.3688017017741</v>
      </c>
      <c r="U114" s="22">
        <v>0</v>
      </c>
      <c r="V114" s="23">
        <v>6.2173675074498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0.15755660316129033</v>
      </c>
      <c r="AC114" s="22">
        <v>3.5168064516129035E-06</v>
      </c>
      <c r="AD114" s="22">
        <v>0</v>
      </c>
      <c r="AE114" s="22">
        <v>0</v>
      </c>
      <c r="AF114" s="23">
        <v>0.15085213216129034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0.01665746658064516</v>
      </c>
      <c r="AM114" s="22">
        <v>0</v>
      </c>
      <c r="AN114" s="22">
        <v>0</v>
      </c>
      <c r="AO114" s="22">
        <v>0</v>
      </c>
      <c r="AP114" s="23">
        <v>0.02292819235483871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24.138431544251613</v>
      </c>
      <c r="AW114" s="22">
        <v>266.00918943997976</v>
      </c>
      <c r="AX114" s="22">
        <v>0</v>
      </c>
      <c r="AY114" s="22">
        <v>0</v>
      </c>
      <c r="AZ114" s="23">
        <v>83.60542494323332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16.395727340144155</v>
      </c>
      <c r="BG114" s="22">
        <v>15.791125415868498</v>
      </c>
      <c r="BH114" s="22">
        <v>0.4602576996127</v>
      </c>
      <c r="BI114" s="22">
        <v>0</v>
      </c>
      <c r="BJ114" s="23">
        <v>123.82109644444054</v>
      </c>
      <c r="BK114" s="24">
        <f t="shared" si="8"/>
        <v>2270.8141515578604</v>
      </c>
    </row>
    <row r="115" spans="1:63" s="25" customFormat="1" ht="14.25">
      <c r="A115" s="20"/>
      <c r="B115" s="7" t="s">
        <v>183</v>
      </c>
      <c r="C115" s="21">
        <v>0</v>
      </c>
      <c r="D115" s="22">
        <v>208.6659745273547</v>
      </c>
      <c r="E115" s="22">
        <v>0</v>
      </c>
      <c r="F115" s="22">
        <v>0</v>
      </c>
      <c r="G115" s="23">
        <v>0</v>
      </c>
      <c r="H115" s="21">
        <v>54.7698123411398</v>
      </c>
      <c r="I115" s="22">
        <v>3166.209664447608</v>
      </c>
      <c r="J115" s="22">
        <v>534.3283057179997</v>
      </c>
      <c r="K115" s="22">
        <v>0</v>
      </c>
      <c r="L115" s="23">
        <v>188.3149115158608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45.2483640765599</v>
      </c>
      <c r="S115" s="22">
        <v>126.32831851854552</v>
      </c>
      <c r="T115" s="22">
        <v>90.00523040712852</v>
      </c>
      <c r="U115" s="22">
        <v>0</v>
      </c>
      <c r="V115" s="23">
        <v>84.43090363686514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0.1898715801612903</v>
      </c>
      <c r="AC115" s="22">
        <v>0.05219019967741936</v>
      </c>
      <c r="AD115" s="22">
        <v>0</v>
      </c>
      <c r="AE115" s="22">
        <v>0</v>
      </c>
      <c r="AF115" s="23">
        <v>0.6850766767096776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0.028849593225806453</v>
      </c>
      <c r="AM115" s="22">
        <v>0</v>
      </c>
      <c r="AN115" s="22">
        <v>0</v>
      </c>
      <c r="AO115" s="22">
        <v>0</v>
      </c>
      <c r="AP115" s="23">
        <v>0.22282221025806456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359.9790314618492</v>
      </c>
      <c r="AW115" s="22">
        <v>1292.9900191586914</v>
      </c>
      <c r="AX115" s="22">
        <v>16.818151464386602</v>
      </c>
      <c r="AY115" s="22">
        <v>0</v>
      </c>
      <c r="AZ115" s="23">
        <v>818.6062251293849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379.3398148107877</v>
      </c>
      <c r="BG115" s="22">
        <v>287.4092988437737</v>
      </c>
      <c r="BH115" s="22">
        <v>116.92860188345</v>
      </c>
      <c r="BI115" s="22">
        <v>0</v>
      </c>
      <c r="BJ115" s="23">
        <v>494.5756541971795</v>
      </c>
      <c r="BK115" s="24">
        <f t="shared" si="8"/>
        <v>8266.127092398596</v>
      </c>
    </row>
    <row r="116" spans="1:63" s="25" customFormat="1" ht="14.25">
      <c r="A116" s="20"/>
      <c r="B116" s="7" t="s">
        <v>184</v>
      </c>
      <c r="C116" s="21">
        <v>0</v>
      </c>
      <c r="D116" s="22">
        <v>135.93850063945158</v>
      </c>
      <c r="E116" s="22">
        <v>0</v>
      </c>
      <c r="F116" s="22">
        <v>0</v>
      </c>
      <c r="G116" s="23">
        <v>0</v>
      </c>
      <c r="H116" s="21">
        <v>28.48992182750661</v>
      </c>
      <c r="I116" s="22">
        <v>4764.869901291126</v>
      </c>
      <c r="J116" s="22">
        <v>379.2782791162578</v>
      </c>
      <c r="K116" s="22">
        <v>0</v>
      </c>
      <c r="L116" s="23">
        <v>180.1725504686707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13.4580052521196</v>
      </c>
      <c r="S116" s="22">
        <v>459.3899564720946</v>
      </c>
      <c r="T116" s="22">
        <v>191.05512869596723</v>
      </c>
      <c r="U116" s="22">
        <v>0</v>
      </c>
      <c r="V116" s="23">
        <v>38.00931357390011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0.34227914774193546</v>
      </c>
      <c r="AC116" s="22">
        <v>0.3258243770322581</v>
      </c>
      <c r="AD116" s="22">
        <v>0</v>
      </c>
      <c r="AE116" s="22">
        <v>0</v>
      </c>
      <c r="AF116" s="23">
        <v>1.6885421095483868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0.07845157174193547</v>
      </c>
      <c r="AM116" s="22">
        <v>0.17149878164516127</v>
      </c>
      <c r="AN116" s="22">
        <v>0</v>
      </c>
      <c r="AO116" s="22">
        <v>0</v>
      </c>
      <c r="AP116" s="23">
        <v>0.2172162032903226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47.364380603397564</v>
      </c>
      <c r="AW116" s="22">
        <v>810.8452194223166</v>
      </c>
      <c r="AX116" s="22">
        <v>30.4138955863866</v>
      </c>
      <c r="AY116" s="22">
        <v>0</v>
      </c>
      <c r="AZ116" s="23">
        <v>214.18829701253364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33.266515198981274</v>
      </c>
      <c r="BG116" s="22">
        <v>151.30555070425174</v>
      </c>
      <c r="BH116" s="22">
        <v>24.432290738386605</v>
      </c>
      <c r="BI116" s="22">
        <v>0</v>
      </c>
      <c r="BJ116" s="23">
        <v>84.09003400268331</v>
      </c>
      <c r="BK116" s="24">
        <f t="shared" si="8"/>
        <v>7589.391552797032</v>
      </c>
    </row>
    <row r="117" spans="1:63" s="25" customFormat="1" ht="14.25">
      <c r="A117" s="20"/>
      <c r="B117" s="7" t="s">
        <v>185</v>
      </c>
      <c r="C117" s="21">
        <v>0</v>
      </c>
      <c r="D117" s="22">
        <v>103.26381525448369</v>
      </c>
      <c r="E117" s="22">
        <v>0</v>
      </c>
      <c r="F117" s="22">
        <v>0</v>
      </c>
      <c r="G117" s="23">
        <v>0</v>
      </c>
      <c r="H117" s="21">
        <v>13.1426521285676</v>
      </c>
      <c r="I117" s="22">
        <v>2.2409894033215</v>
      </c>
      <c r="J117" s="22">
        <v>0</v>
      </c>
      <c r="K117" s="22">
        <v>0</v>
      </c>
      <c r="L117" s="23">
        <v>14.9800718975446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4.8280204625352</v>
      </c>
      <c r="S117" s="22">
        <v>2.5595664445159</v>
      </c>
      <c r="T117" s="22">
        <v>0</v>
      </c>
      <c r="U117" s="22">
        <v>0</v>
      </c>
      <c r="V117" s="23">
        <v>1.7808683087727997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1.1130436484516126</v>
      </c>
      <c r="AC117" s="22">
        <v>0.026416606838709677</v>
      </c>
      <c r="AD117" s="22">
        <v>0</v>
      </c>
      <c r="AE117" s="22">
        <v>0</v>
      </c>
      <c r="AF117" s="23">
        <v>0.6826352906451613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0.181052538483871</v>
      </c>
      <c r="AM117" s="22">
        <v>0.003127267967741935</v>
      </c>
      <c r="AN117" s="22">
        <v>0</v>
      </c>
      <c r="AO117" s="22">
        <v>0</v>
      </c>
      <c r="AP117" s="23">
        <v>0.04789071116129032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154.4014506118087</v>
      </c>
      <c r="AW117" s="22">
        <v>161.35201297502118</v>
      </c>
      <c r="AX117" s="22">
        <v>0</v>
      </c>
      <c r="AY117" s="22">
        <v>0</v>
      </c>
      <c r="AZ117" s="23">
        <v>212.18861775291435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61.88159967597154</v>
      </c>
      <c r="BG117" s="22">
        <v>7.6792501631861585</v>
      </c>
      <c r="BH117" s="22">
        <v>0</v>
      </c>
      <c r="BI117" s="22">
        <v>0</v>
      </c>
      <c r="BJ117" s="23">
        <v>55.65830397093481</v>
      </c>
      <c r="BK117" s="24">
        <f t="shared" si="8"/>
        <v>798.0113851131264</v>
      </c>
    </row>
    <row r="118" spans="1:63" s="25" customFormat="1" ht="14.25">
      <c r="A118" s="20"/>
      <c r="B118" s="7" t="s">
        <v>186</v>
      </c>
      <c r="C118" s="21">
        <v>0</v>
      </c>
      <c r="D118" s="22">
        <v>7.1273147108064006</v>
      </c>
      <c r="E118" s="22">
        <v>0</v>
      </c>
      <c r="F118" s="22">
        <v>0</v>
      </c>
      <c r="G118" s="23">
        <v>0</v>
      </c>
      <c r="H118" s="21">
        <v>18.31868075409</v>
      </c>
      <c r="I118" s="22">
        <v>1484.5655486455141</v>
      </c>
      <c r="J118" s="22">
        <v>2.0493846139677</v>
      </c>
      <c r="K118" s="22">
        <v>0</v>
      </c>
      <c r="L118" s="23">
        <v>214.34050105915819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3.3968761995438004</v>
      </c>
      <c r="S118" s="22">
        <v>47.1640235463544</v>
      </c>
      <c r="T118" s="22">
        <v>46.4452708714838</v>
      </c>
      <c r="U118" s="22">
        <v>0</v>
      </c>
      <c r="V118" s="23">
        <v>32.4733354967082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0.34003435096774187</v>
      </c>
      <c r="AC118" s="22">
        <v>1.9880645161290323E-07</v>
      </c>
      <c r="AD118" s="22">
        <v>0</v>
      </c>
      <c r="AE118" s="22">
        <v>0</v>
      </c>
      <c r="AF118" s="23">
        <v>1.197111286032258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0.051128731548387096</v>
      </c>
      <c r="AM118" s="22">
        <v>0</v>
      </c>
      <c r="AN118" s="22">
        <v>0</v>
      </c>
      <c r="AO118" s="22">
        <v>0</v>
      </c>
      <c r="AP118" s="23">
        <v>0.07506069029032258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52.81318587950436</v>
      </c>
      <c r="AW118" s="22">
        <v>369.20592413223545</v>
      </c>
      <c r="AX118" s="22">
        <v>4.9021500118709</v>
      </c>
      <c r="AY118" s="22">
        <v>0</v>
      </c>
      <c r="AZ118" s="23">
        <v>398.3607849907601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12.94485138259811</v>
      </c>
      <c r="BG118" s="22">
        <v>35.9481039940613</v>
      </c>
      <c r="BH118" s="22">
        <v>0.0092642795161</v>
      </c>
      <c r="BI118" s="22">
        <v>0</v>
      </c>
      <c r="BJ118" s="23">
        <v>46.34003128640878</v>
      </c>
      <c r="BK118" s="24">
        <f t="shared" si="8"/>
        <v>2778.068567112228</v>
      </c>
    </row>
    <row r="119" spans="1:63" s="25" customFormat="1" ht="14.25">
      <c r="A119" s="20"/>
      <c r="B119" s="7" t="s">
        <v>187</v>
      </c>
      <c r="C119" s="21">
        <v>0</v>
      </c>
      <c r="D119" s="22">
        <v>0.6880941935483</v>
      </c>
      <c r="E119" s="22">
        <v>0</v>
      </c>
      <c r="F119" s="22">
        <v>0</v>
      </c>
      <c r="G119" s="23">
        <v>0</v>
      </c>
      <c r="H119" s="21">
        <v>62.018060634213974</v>
      </c>
      <c r="I119" s="22">
        <v>425.569878366224</v>
      </c>
      <c r="J119" s="22">
        <v>0</v>
      </c>
      <c r="K119" s="22">
        <v>0</v>
      </c>
      <c r="L119" s="23">
        <v>413.0697418066396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8.4587451316352</v>
      </c>
      <c r="S119" s="22">
        <v>48.620453617322</v>
      </c>
      <c r="T119" s="22">
        <v>36.6737363442257</v>
      </c>
      <c r="U119" s="22">
        <v>0</v>
      </c>
      <c r="V119" s="23">
        <v>41.91486512938501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0.5442407142580645</v>
      </c>
      <c r="AC119" s="22">
        <v>0.016534170870967743</v>
      </c>
      <c r="AD119" s="22">
        <v>0</v>
      </c>
      <c r="AE119" s="22">
        <v>0</v>
      </c>
      <c r="AF119" s="23">
        <v>1.0944295386129033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0.1203216817419355</v>
      </c>
      <c r="AM119" s="22">
        <v>0.0006550517096774194</v>
      </c>
      <c r="AN119" s="22">
        <v>0</v>
      </c>
      <c r="AO119" s="22">
        <v>0</v>
      </c>
      <c r="AP119" s="23">
        <v>0.2843508202903225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20.351997133042744</v>
      </c>
      <c r="AW119" s="22">
        <v>94.04938603214416</v>
      </c>
      <c r="AX119" s="22">
        <v>0</v>
      </c>
      <c r="AY119" s="22">
        <v>0</v>
      </c>
      <c r="AZ119" s="23">
        <v>519.1256278904924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10.012471599820062</v>
      </c>
      <c r="BG119" s="22">
        <v>6.517495342837522</v>
      </c>
      <c r="BH119" s="22">
        <v>1.1240471484515</v>
      </c>
      <c r="BI119" s="22">
        <v>0</v>
      </c>
      <c r="BJ119" s="23">
        <v>29.085692729956882</v>
      </c>
      <c r="BK119" s="24">
        <f>SUM(C119:BJ119)</f>
        <v>1719.3408250774228</v>
      </c>
    </row>
    <row r="120" spans="1:63" s="25" customFormat="1" ht="14.25">
      <c r="A120" s="20"/>
      <c r="B120" s="7" t="s">
        <v>188</v>
      </c>
      <c r="C120" s="21">
        <v>0</v>
      </c>
      <c r="D120" s="22">
        <v>7.280830161290201</v>
      </c>
      <c r="E120" s="22">
        <v>0</v>
      </c>
      <c r="F120" s="22">
        <v>0</v>
      </c>
      <c r="G120" s="23">
        <v>0</v>
      </c>
      <c r="H120" s="21">
        <v>3.292674739964234</v>
      </c>
      <c r="I120" s="22">
        <v>0</v>
      </c>
      <c r="J120" s="22">
        <v>0</v>
      </c>
      <c r="K120" s="22">
        <v>0</v>
      </c>
      <c r="L120" s="23">
        <v>4.867394496224599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5.4023883322216975</v>
      </c>
      <c r="S120" s="22">
        <v>0</v>
      </c>
      <c r="T120" s="22">
        <v>0</v>
      </c>
      <c r="U120" s="22">
        <v>0</v>
      </c>
      <c r="V120" s="23">
        <v>0.4268944706121999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0.13468471351612904</v>
      </c>
      <c r="AC120" s="22">
        <v>0</v>
      </c>
      <c r="AD120" s="22">
        <v>0</v>
      </c>
      <c r="AE120" s="22">
        <v>0</v>
      </c>
      <c r="AF120" s="23">
        <v>0.07211704093548386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0.015306370258064516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60.419681415404575</v>
      </c>
      <c r="AW120" s="22">
        <v>0.0015918525805</v>
      </c>
      <c r="AX120" s="22">
        <v>0</v>
      </c>
      <c r="AY120" s="22">
        <v>0</v>
      </c>
      <c r="AZ120" s="23">
        <v>101.58440820930973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31.684146548372638</v>
      </c>
      <c r="BG120" s="22">
        <v>0</v>
      </c>
      <c r="BH120" s="22">
        <v>0</v>
      </c>
      <c r="BI120" s="22">
        <v>0</v>
      </c>
      <c r="BJ120" s="23">
        <v>52.8629755733806</v>
      </c>
      <c r="BK120" s="24">
        <f>SUM(C120:BJ120)</f>
        <v>268.04509392407067</v>
      </c>
    </row>
    <row r="121" spans="1:63" s="25" customFormat="1" ht="14.25">
      <c r="A121" s="20"/>
      <c r="B121" s="7" t="s">
        <v>189</v>
      </c>
      <c r="C121" s="21">
        <v>0</v>
      </c>
      <c r="D121" s="22">
        <v>230.46032089480642</v>
      </c>
      <c r="E121" s="22">
        <v>0</v>
      </c>
      <c r="F121" s="22">
        <v>0</v>
      </c>
      <c r="G121" s="23">
        <v>0</v>
      </c>
      <c r="H121" s="21">
        <v>5.937570468637499</v>
      </c>
      <c r="I121" s="22">
        <v>14.272146914321501</v>
      </c>
      <c r="J121" s="22">
        <v>0</v>
      </c>
      <c r="K121" s="22">
        <v>0</v>
      </c>
      <c r="L121" s="23">
        <v>14.514079790385098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3.7672273197023</v>
      </c>
      <c r="S121" s="22">
        <v>36.4857517976766</v>
      </c>
      <c r="T121" s="22">
        <v>30.6761083269353</v>
      </c>
      <c r="U121" s="22">
        <v>0</v>
      </c>
      <c r="V121" s="23">
        <v>5.9924724688373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0.1508323646774193</v>
      </c>
      <c r="AC121" s="22">
        <v>0.057944169677419353</v>
      </c>
      <c r="AD121" s="22">
        <v>0</v>
      </c>
      <c r="AE121" s="22">
        <v>0</v>
      </c>
      <c r="AF121" s="23">
        <v>0.455045547967742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0.022124917419354836</v>
      </c>
      <c r="AM121" s="22">
        <v>9.87156129032258E-05</v>
      </c>
      <c r="AN121" s="22">
        <v>0</v>
      </c>
      <c r="AO121" s="22">
        <v>0</v>
      </c>
      <c r="AP121" s="23">
        <v>0.02902245732258065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97.28776661138299</v>
      </c>
      <c r="AW121" s="22">
        <v>89.70768008265232</v>
      </c>
      <c r="AX121" s="22">
        <v>14.1827664507739</v>
      </c>
      <c r="AY121" s="22">
        <v>0</v>
      </c>
      <c r="AZ121" s="23">
        <v>249.83092769257055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73.98360057492165</v>
      </c>
      <c r="BG121" s="22">
        <v>53.35334147634748</v>
      </c>
      <c r="BH121" s="22">
        <v>75.4261006271285</v>
      </c>
      <c r="BI121" s="22">
        <v>0</v>
      </c>
      <c r="BJ121" s="23">
        <v>81.74728793673042</v>
      </c>
      <c r="BK121" s="24">
        <f>SUM(C121:BJ121)</f>
        <v>1078.3402176064872</v>
      </c>
    </row>
    <row r="122" spans="1:63" s="25" customFormat="1" ht="14.25">
      <c r="A122" s="20"/>
      <c r="B122" s="7" t="s">
        <v>190</v>
      </c>
      <c r="C122" s="21">
        <v>0</v>
      </c>
      <c r="D122" s="22">
        <v>332.08349918319345</v>
      </c>
      <c r="E122" s="22">
        <v>0</v>
      </c>
      <c r="F122" s="22">
        <v>0</v>
      </c>
      <c r="G122" s="23">
        <v>0</v>
      </c>
      <c r="H122" s="21">
        <v>17.8392339132174</v>
      </c>
      <c r="I122" s="22">
        <v>3858.48011433203</v>
      </c>
      <c r="J122" s="22">
        <v>3.0035390625159004</v>
      </c>
      <c r="K122" s="22">
        <v>0</v>
      </c>
      <c r="L122" s="23">
        <v>327.08800528364037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12.719421913313802</v>
      </c>
      <c r="S122" s="22">
        <v>62.99583156609481</v>
      </c>
      <c r="T122" s="22">
        <v>53.5194935180643</v>
      </c>
      <c r="U122" s="22">
        <v>0</v>
      </c>
      <c r="V122" s="23">
        <v>42.3993334860292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0.32759539906451624</v>
      </c>
      <c r="AC122" s="22">
        <v>2.248956073838709</v>
      </c>
      <c r="AD122" s="22">
        <v>0</v>
      </c>
      <c r="AE122" s="22">
        <v>0</v>
      </c>
      <c r="AF122" s="23">
        <v>8.271866433709675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0.05563166829032259</v>
      </c>
      <c r="AM122" s="22">
        <v>0.17902654687096775</v>
      </c>
      <c r="AN122" s="22">
        <v>0</v>
      </c>
      <c r="AO122" s="22">
        <v>0</v>
      </c>
      <c r="AP122" s="23">
        <v>0.2837711935806451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153.03424768414772</v>
      </c>
      <c r="AW122" s="22">
        <v>1412.2655072198372</v>
      </c>
      <c r="AX122" s="22">
        <v>7.8672256232578</v>
      </c>
      <c r="AY122" s="22">
        <v>0</v>
      </c>
      <c r="AZ122" s="23">
        <v>1225.4791405754643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115.50836325392785</v>
      </c>
      <c r="BG122" s="22">
        <v>177.11848192479297</v>
      </c>
      <c r="BH122" s="22">
        <v>43.432357176386304</v>
      </c>
      <c r="BI122" s="22">
        <v>0</v>
      </c>
      <c r="BJ122" s="23">
        <v>263.1624118403835</v>
      </c>
      <c r="BK122" s="24">
        <f>SUM(C122:BJ122)</f>
        <v>8119.363054871651</v>
      </c>
    </row>
    <row r="123" spans="1:63" s="30" customFormat="1" ht="14.25">
      <c r="A123" s="20"/>
      <c r="B123" s="8" t="s">
        <v>18</v>
      </c>
      <c r="C123" s="26">
        <f aca="true" t="shared" si="9" ref="C123:AH123">SUM(C106:C122)</f>
        <v>0</v>
      </c>
      <c r="D123" s="27">
        <f t="shared" si="9"/>
        <v>1772.291275786224</v>
      </c>
      <c r="E123" s="27">
        <f t="shared" si="9"/>
        <v>0</v>
      </c>
      <c r="F123" s="27">
        <f t="shared" si="9"/>
        <v>0</v>
      </c>
      <c r="G123" s="28">
        <f t="shared" si="9"/>
        <v>0</v>
      </c>
      <c r="H123" s="26">
        <f t="shared" si="9"/>
        <v>307.7497084690913</v>
      </c>
      <c r="I123" s="27">
        <f t="shared" si="9"/>
        <v>29513.822215557742</v>
      </c>
      <c r="J123" s="27">
        <f t="shared" si="9"/>
        <v>962.8857366868368</v>
      </c>
      <c r="K123" s="27">
        <f t="shared" si="9"/>
        <v>0</v>
      </c>
      <c r="L123" s="28">
        <f t="shared" si="9"/>
        <v>3012.651905611537</v>
      </c>
      <c r="M123" s="26">
        <f t="shared" si="9"/>
        <v>0</v>
      </c>
      <c r="N123" s="27">
        <f t="shared" si="9"/>
        <v>0</v>
      </c>
      <c r="O123" s="27">
        <f t="shared" si="9"/>
        <v>0</v>
      </c>
      <c r="P123" s="27">
        <f t="shared" si="9"/>
        <v>0</v>
      </c>
      <c r="Q123" s="28">
        <f t="shared" si="9"/>
        <v>0</v>
      </c>
      <c r="R123" s="26">
        <f t="shared" si="9"/>
        <v>150.95210780910642</v>
      </c>
      <c r="S123" s="27">
        <f t="shared" si="9"/>
        <v>1039.349903429789</v>
      </c>
      <c r="T123" s="27">
        <f t="shared" si="9"/>
        <v>494.5455480886422</v>
      </c>
      <c r="U123" s="27">
        <f t="shared" si="9"/>
        <v>0</v>
      </c>
      <c r="V123" s="28">
        <f t="shared" si="9"/>
        <v>362.1979211129288</v>
      </c>
      <c r="W123" s="26">
        <f t="shared" si="9"/>
        <v>0</v>
      </c>
      <c r="X123" s="27">
        <f t="shared" si="9"/>
        <v>0</v>
      </c>
      <c r="Y123" s="27">
        <f t="shared" si="9"/>
        <v>0</v>
      </c>
      <c r="Z123" s="27">
        <f t="shared" si="9"/>
        <v>0</v>
      </c>
      <c r="AA123" s="28">
        <f t="shared" si="9"/>
        <v>0</v>
      </c>
      <c r="AB123" s="26">
        <f t="shared" si="9"/>
        <v>4.549650597838709</v>
      </c>
      <c r="AC123" s="27">
        <f t="shared" si="9"/>
        <v>3.0098678074838707</v>
      </c>
      <c r="AD123" s="27">
        <f t="shared" si="9"/>
        <v>0</v>
      </c>
      <c r="AE123" s="27">
        <f t="shared" si="9"/>
        <v>0</v>
      </c>
      <c r="AF123" s="28">
        <f t="shared" si="9"/>
        <v>20.325707920741934</v>
      </c>
      <c r="AG123" s="26">
        <f t="shared" si="9"/>
        <v>0</v>
      </c>
      <c r="AH123" s="27">
        <f t="shared" si="9"/>
        <v>0</v>
      </c>
      <c r="AI123" s="27">
        <f aca="true" t="shared" si="10" ref="AI123:BK123">SUM(AI106:AI122)</f>
        <v>0</v>
      </c>
      <c r="AJ123" s="27">
        <f t="shared" si="10"/>
        <v>0</v>
      </c>
      <c r="AK123" s="28">
        <f t="shared" si="10"/>
        <v>0</v>
      </c>
      <c r="AL123" s="26">
        <f t="shared" si="10"/>
        <v>0.7950040244516129</v>
      </c>
      <c r="AM123" s="27">
        <f t="shared" si="10"/>
        <v>0.3686696492580645</v>
      </c>
      <c r="AN123" s="27">
        <f t="shared" si="10"/>
        <v>0</v>
      </c>
      <c r="AO123" s="27">
        <f t="shared" si="10"/>
        <v>0</v>
      </c>
      <c r="AP123" s="28">
        <f t="shared" si="10"/>
        <v>1.5974124273548385</v>
      </c>
      <c r="AQ123" s="26">
        <f t="shared" si="10"/>
        <v>0</v>
      </c>
      <c r="AR123" s="27">
        <f t="shared" si="10"/>
        <v>0</v>
      </c>
      <c r="AS123" s="27">
        <f t="shared" si="10"/>
        <v>0</v>
      </c>
      <c r="AT123" s="27">
        <f t="shared" si="10"/>
        <v>0</v>
      </c>
      <c r="AU123" s="28">
        <f t="shared" si="10"/>
        <v>0</v>
      </c>
      <c r="AV123" s="26">
        <f t="shared" si="10"/>
        <v>1198.1654795746263</v>
      </c>
      <c r="AW123" s="27">
        <f t="shared" si="10"/>
        <v>6433.577115326538</v>
      </c>
      <c r="AX123" s="27">
        <f t="shared" si="10"/>
        <v>110.5440049031259</v>
      </c>
      <c r="AY123" s="27">
        <f t="shared" si="10"/>
        <v>0</v>
      </c>
      <c r="AZ123" s="28">
        <f t="shared" si="10"/>
        <v>5431.429729901366</v>
      </c>
      <c r="BA123" s="26">
        <f t="shared" si="10"/>
        <v>0</v>
      </c>
      <c r="BB123" s="27">
        <f t="shared" si="10"/>
        <v>0</v>
      </c>
      <c r="BC123" s="27">
        <f t="shared" si="10"/>
        <v>0</v>
      </c>
      <c r="BD123" s="27">
        <f t="shared" si="10"/>
        <v>0</v>
      </c>
      <c r="BE123" s="28">
        <f t="shared" si="10"/>
        <v>0</v>
      </c>
      <c r="BF123" s="26">
        <f t="shared" si="10"/>
        <v>868.5410200447527</v>
      </c>
      <c r="BG123" s="27">
        <f t="shared" si="10"/>
        <v>886.674795001216</v>
      </c>
      <c r="BH123" s="27">
        <f t="shared" si="10"/>
        <v>285.9086606161545</v>
      </c>
      <c r="BI123" s="27">
        <f t="shared" si="10"/>
        <v>0</v>
      </c>
      <c r="BJ123" s="28">
        <f t="shared" si="10"/>
        <v>1484.3668466792399</v>
      </c>
      <c r="BK123" s="29">
        <f t="shared" si="10"/>
        <v>54346.30028702604</v>
      </c>
    </row>
    <row r="124" spans="1:63" s="30" customFormat="1" ht="14.25">
      <c r="A124" s="20"/>
      <c r="B124" s="8" t="s">
        <v>19</v>
      </c>
      <c r="C124" s="26">
        <f aca="true" t="shared" si="11" ref="C124:AH124">C123+C104+C101+C97+C15+C11</f>
        <v>0</v>
      </c>
      <c r="D124" s="27">
        <f t="shared" si="11"/>
        <v>2032.5903917628352</v>
      </c>
      <c r="E124" s="27">
        <f t="shared" si="11"/>
        <v>0</v>
      </c>
      <c r="F124" s="27">
        <f t="shared" si="11"/>
        <v>0</v>
      </c>
      <c r="G124" s="28">
        <f t="shared" si="11"/>
        <v>0</v>
      </c>
      <c r="H124" s="26">
        <f t="shared" si="11"/>
        <v>806.5822889758749</v>
      </c>
      <c r="I124" s="27">
        <f t="shared" si="11"/>
        <v>56054.67884914545</v>
      </c>
      <c r="J124" s="27">
        <f t="shared" si="11"/>
        <v>1932.9943219241259</v>
      </c>
      <c r="K124" s="27">
        <f t="shared" si="11"/>
        <v>0</v>
      </c>
      <c r="L124" s="28">
        <f t="shared" si="11"/>
        <v>5370.914200264602</v>
      </c>
      <c r="M124" s="26">
        <f t="shared" si="11"/>
        <v>0</v>
      </c>
      <c r="N124" s="27">
        <f t="shared" si="11"/>
        <v>0</v>
      </c>
      <c r="O124" s="27">
        <f t="shared" si="11"/>
        <v>0</v>
      </c>
      <c r="P124" s="27">
        <f t="shared" si="11"/>
        <v>0</v>
      </c>
      <c r="Q124" s="28">
        <f t="shared" si="11"/>
        <v>0</v>
      </c>
      <c r="R124" s="26">
        <f t="shared" si="11"/>
        <v>366.3799972631392</v>
      </c>
      <c r="S124" s="27">
        <f t="shared" si="11"/>
        <v>2713.0062664571315</v>
      </c>
      <c r="T124" s="27">
        <f t="shared" si="11"/>
        <v>741.9073104938661</v>
      </c>
      <c r="U124" s="27">
        <f t="shared" si="11"/>
        <v>0</v>
      </c>
      <c r="V124" s="28">
        <f t="shared" si="11"/>
        <v>713.5129196216064</v>
      </c>
      <c r="W124" s="26">
        <f t="shared" si="11"/>
        <v>0</v>
      </c>
      <c r="X124" s="27">
        <f t="shared" si="11"/>
        <v>0</v>
      </c>
      <c r="Y124" s="27">
        <f t="shared" si="11"/>
        <v>0</v>
      </c>
      <c r="Z124" s="27">
        <f t="shared" si="11"/>
        <v>0</v>
      </c>
      <c r="AA124" s="28">
        <f t="shared" si="11"/>
        <v>0</v>
      </c>
      <c r="AB124" s="26">
        <f t="shared" si="11"/>
        <v>8.187273885612903</v>
      </c>
      <c r="AC124" s="27">
        <f t="shared" si="11"/>
        <v>5.822774610322581</v>
      </c>
      <c r="AD124" s="27">
        <f t="shared" si="11"/>
        <v>0</v>
      </c>
      <c r="AE124" s="27">
        <f t="shared" si="11"/>
        <v>0</v>
      </c>
      <c r="AF124" s="28">
        <f t="shared" si="11"/>
        <v>38.13571078022581</v>
      </c>
      <c r="AG124" s="26">
        <f t="shared" si="11"/>
        <v>0</v>
      </c>
      <c r="AH124" s="27">
        <f t="shared" si="11"/>
        <v>0</v>
      </c>
      <c r="AI124" s="27">
        <f aca="true" t="shared" si="12" ref="AI124:BK124">AI123+AI104+AI101+AI97+AI15+AI11</f>
        <v>0</v>
      </c>
      <c r="AJ124" s="27">
        <f t="shared" si="12"/>
        <v>0</v>
      </c>
      <c r="AK124" s="28">
        <f t="shared" si="12"/>
        <v>0</v>
      </c>
      <c r="AL124" s="26">
        <f t="shared" si="12"/>
        <v>1.5799877982580643</v>
      </c>
      <c r="AM124" s="27">
        <f t="shared" si="12"/>
        <v>0.6968421498709677</v>
      </c>
      <c r="AN124" s="27">
        <f t="shared" si="12"/>
        <v>0.015395967741935485</v>
      </c>
      <c r="AO124" s="27">
        <f t="shared" si="12"/>
        <v>0</v>
      </c>
      <c r="AP124" s="28">
        <f t="shared" si="12"/>
        <v>3.289838900838709</v>
      </c>
      <c r="AQ124" s="26">
        <f t="shared" si="12"/>
        <v>0</v>
      </c>
      <c r="AR124" s="27">
        <f t="shared" si="12"/>
        <v>0</v>
      </c>
      <c r="AS124" s="27">
        <f t="shared" si="12"/>
        <v>0</v>
      </c>
      <c r="AT124" s="27">
        <f t="shared" si="12"/>
        <v>0</v>
      </c>
      <c r="AU124" s="28">
        <f t="shared" si="12"/>
        <v>0</v>
      </c>
      <c r="AV124" s="26">
        <f t="shared" si="12"/>
        <v>1701.279988233676</v>
      </c>
      <c r="AW124" s="27">
        <f t="shared" si="12"/>
        <v>11431.737205333784</v>
      </c>
      <c r="AX124" s="27">
        <f t="shared" si="12"/>
        <v>130.9563890780927</v>
      </c>
      <c r="AY124" s="27">
        <f t="shared" si="12"/>
        <v>0</v>
      </c>
      <c r="AZ124" s="28">
        <f t="shared" si="12"/>
        <v>8066.846363220463</v>
      </c>
      <c r="BA124" s="26">
        <f t="shared" si="12"/>
        <v>0</v>
      </c>
      <c r="BB124" s="27">
        <f t="shared" si="12"/>
        <v>0</v>
      </c>
      <c r="BC124" s="27">
        <f t="shared" si="12"/>
        <v>0</v>
      </c>
      <c r="BD124" s="27">
        <f t="shared" si="12"/>
        <v>0</v>
      </c>
      <c r="BE124" s="28">
        <f t="shared" si="12"/>
        <v>0</v>
      </c>
      <c r="BF124" s="26">
        <f t="shared" si="12"/>
        <v>1183.0148184760296</v>
      </c>
      <c r="BG124" s="27">
        <f t="shared" si="12"/>
        <v>1215.632423618565</v>
      </c>
      <c r="BH124" s="27">
        <f t="shared" si="12"/>
        <v>331.0154705127338</v>
      </c>
      <c r="BI124" s="27">
        <f t="shared" si="12"/>
        <v>0</v>
      </c>
      <c r="BJ124" s="28">
        <f t="shared" si="12"/>
        <v>2105.1896501676974</v>
      </c>
      <c r="BK124" s="28">
        <f t="shared" si="12"/>
        <v>96955.96667864254</v>
      </c>
    </row>
    <row r="125" spans="3:63" ht="15" customHeight="1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</row>
    <row r="126" spans="1:63" s="25" customFormat="1" ht="15" customHeight="1">
      <c r="A126" s="20" t="s">
        <v>20</v>
      </c>
      <c r="B126" s="11" t="s">
        <v>21</v>
      </c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4"/>
      <c r="BK126" s="35"/>
    </row>
    <row r="127" spans="1:63" s="25" customFormat="1" ht="14.25">
      <c r="A127" s="20" t="s">
        <v>7</v>
      </c>
      <c r="B127" s="36" t="s">
        <v>48</v>
      </c>
      <c r="C127" s="21"/>
      <c r="D127" s="22"/>
      <c r="E127" s="22"/>
      <c r="F127" s="22"/>
      <c r="G127" s="23"/>
      <c r="H127" s="21"/>
      <c r="I127" s="22"/>
      <c r="J127" s="22"/>
      <c r="K127" s="22"/>
      <c r="L127" s="23"/>
      <c r="M127" s="21"/>
      <c r="N127" s="22"/>
      <c r="O127" s="22"/>
      <c r="P127" s="22"/>
      <c r="Q127" s="23"/>
      <c r="R127" s="21"/>
      <c r="S127" s="22"/>
      <c r="T127" s="22"/>
      <c r="U127" s="22"/>
      <c r="V127" s="23"/>
      <c r="W127" s="21"/>
      <c r="X127" s="22"/>
      <c r="Y127" s="22"/>
      <c r="Z127" s="22"/>
      <c r="AA127" s="23"/>
      <c r="AB127" s="21"/>
      <c r="AC127" s="22"/>
      <c r="AD127" s="22"/>
      <c r="AE127" s="22"/>
      <c r="AF127" s="23"/>
      <c r="AG127" s="21"/>
      <c r="AH127" s="22"/>
      <c r="AI127" s="22"/>
      <c r="AJ127" s="22"/>
      <c r="AK127" s="23"/>
      <c r="AL127" s="21"/>
      <c r="AM127" s="22"/>
      <c r="AN127" s="22"/>
      <c r="AO127" s="22"/>
      <c r="AP127" s="23"/>
      <c r="AQ127" s="21"/>
      <c r="AR127" s="22"/>
      <c r="AS127" s="22"/>
      <c r="AT127" s="22"/>
      <c r="AU127" s="23"/>
      <c r="AV127" s="21"/>
      <c r="AW127" s="22"/>
      <c r="AX127" s="22"/>
      <c r="AY127" s="22"/>
      <c r="AZ127" s="23"/>
      <c r="BA127" s="21"/>
      <c r="BB127" s="22"/>
      <c r="BC127" s="22"/>
      <c r="BD127" s="22"/>
      <c r="BE127" s="23"/>
      <c r="BF127" s="21"/>
      <c r="BG127" s="22"/>
      <c r="BH127" s="22"/>
      <c r="BI127" s="22"/>
      <c r="BJ127" s="23"/>
      <c r="BK127" s="24"/>
    </row>
    <row r="128" spans="1:63" s="25" customFormat="1" ht="14.25">
      <c r="A128" s="20"/>
      <c r="B128" s="7" t="s">
        <v>191</v>
      </c>
      <c r="C128" s="21">
        <v>0</v>
      </c>
      <c r="D128" s="22">
        <v>0.7996865138709001</v>
      </c>
      <c r="E128" s="22">
        <v>0</v>
      </c>
      <c r="F128" s="22">
        <v>0</v>
      </c>
      <c r="G128" s="23">
        <v>0</v>
      </c>
      <c r="H128" s="21">
        <v>479.6348035753687</v>
      </c>
      <c r="I128" s="22">
        <v>25.3419105661566</v>
      </c>
      <c r="J128" s="22">
        <v>0</v>
      </c>
      <c r="K128" s="22">
        <v>0</v>
      </c>
      <c r="L128" s="23">
        <v>47.58429612863629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320.537870703471</v>
      </c>
      <c r="S128" s="22">
        <v>9.222002552253599</v>
      </c>
      <c r="T128" s="22">
        <v>0</v>
      </c>
      <c r="U128" s="22">
        <v>0</v>
      </c>
      <c r="V128" s="23">
        <v>18.635201049734796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11.343073663999986</v>
      </c>
      <c r="AC128" s="22">
        <v>0.2523458974516129</v>
      </c>
      <c r="AD128" s="22">
        <v>0</v>
      </c>
      <c r="AE128" s="22">
        <v>0</v>
      </c>
      <c r="AF128" s="23">
        <v>1.413321387064516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3.5838483731612913</v>
      </c>
      <c r="AM128" s="22">
        <v>0.03369471303225806</v>
      </c>
      <c r="AN128" s="22">
        <v>0</v>
      </c>
      <c r="AO128" s="22">
        <v>0</v>
      </c>
      <c r="AP128" s="23">
        <v>0.15113634232258064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4853.1908542977035</v>
      </c>
      <c r="AW128" s="22">
        <v>306.6875765279961</v>
      </c>
      <c r="AX128" s="22">
        <v>0</v>
      </c>
      <c r="AY128" s="22">
        <v>0</v>
      </c>
      <c r="AZ128" s="23">
        <v>726.1781620094421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4047.41401737754</v>
      </c>
      <c r="BG128" s="22">
        <v>185.85557678956437</v>
      </c>
      <c r="BH128" s="22">
        <v>0</v>
      </c>
      <c r="BI128" s="22">
        <v>0</v>
      </c>
      <c r="BJ128" s="23">
        <v>311.22201619980876</v>
      </c>
      <c r="BK128" s="24">
        <f>SUM(C128:BJ128)</f>
        <v>11349.08139466858</v>
      </c>
    </row>
    <row r="129" spans="1:63" s="30" customFormat="1" ht="14.25">
      <c r="A129" s="20"/>
      <c r="B129" s="8" t="s">
        <v>9</v>
      </c>
      <c r="C129" s="26">
        <f aca="true" t="shared" si="13" ref="C129:AH129">SUM(C128:C128)</f>
        <v>0</v>
      </c>
      <c r="D129" s="27">
        <f t="shared" si="13"/>
        <v>0.7996865138709001</v>
      </c>
      <c r="E129" s="27">
        <f t="shared" si="13"/>
        <v>0</v>
      </c>
      <c r="F129" s="27">
        <f t="shared" si="13"/>
        <v>0</v>
      </c>
      <c r="G129" s="28">
        <f t="shared" si="13"/>
        <v>0</v>
      </c>
      <c r="H129" s="26">
        <f t="shared" si="13"/>
        <v>479.6348035753687</v>
      </c>
      <c r="I129" s="27">
        <f t="shared" si="13"/>
        <v>25.3419105661566</v>
      </c>
      <c r="J129" s="27">
        <f t="shared" si="13"/>
        <v>0</v>
      </c>
      <c r="K129" s="27">
        <f t="shared" si="13"/>
        <v>0</v>
      </c>
      <c r="L129" s="28">
        <f t="shared" si="13"/>
        <v>47.58429612863629</v>
      </c>
      <c r="M129" s="26">
        <f t="shared" si="13"/>
        <v>0</v>
      </c>
      <c r="N129" s="27">
        <f t="shared" si="13"/>
        <v>0</v>
      </c>
      <c r="O129" s="27">
        <f t="shared" si="13"/>
        <v>0</v>
      </c>
      <c r="P129" s="27">
        <f t="shared" si="13"/>
        <v>0</v>
      </c>
      <c r="Q129" s="28">
        <f t="shared" si="13"/>
        <v>0</v>
      </c>
      <c r="R129" s="26">
        <f t="shared" si="13"/>
        <v>320.537870703471</v>
      </c>
      <c r="S129" s="27">
        <f t="shared" si="13"/>
        <v>9.222002552253599</v>
      </c>
      <c r="T129" s="27">
        <f t="shared" si="13"/>
        <v>0</v>
      </c>
      <c r="U129" s="27">
        <f t="shared" si="13"/>
        <v>0</v>
      </c>
      <c r="V129" s="28">
        <f t="shared" si="13"/>
        <v>18.635201049734796</v>
      </c>
      <c r="W129" s="26">
        <f t="shared" si="13"/>
        <v>0</v>
      </c>
      <c r="X129" s="27">
        <f t="shared" si="13"/>
        <v>0</v>
      </c>
      <c r="Y129" s="27">
        <f t="shared" si="13"/>
        <v>0</v>
      </c>
      <c r="Z129" s="27">
        <f t="shared" si="13"/>
        <v>0</v>
      </c>
      <c r="AA129" s="28">
        <f t="shared" si="13"/>
        <v>0</v>
      </c>
      <c r="AB129" s="26">
        <f t="shared" si="13"/>
        <v>11.343073663999986</v>
      </c>
      <c r="AC129" s="27">
        <f t="shared" si="13"/>
        <v>0.2523458974516129</v>
      </c>
      <c r="AD129" s="27">
        <f t="shared" si="13"/>
        <v>0</v>
      </c>
      <c r="AE129" s="27">
        <f t="shared" si="13"/>
        <v>0</v>
      </c>
      <c r="AF129" s="28">
        <f t="shared" si="13"/>
        <v>1.413321387064516</v>
      </c>
      <c r="AG129" s="26">
        <f t="shared" si="13"/>
        <v>0</v>
      </c>
      <c r="AH129" s="27">
        <f t="shared" si="13"/>
        <v>0</v>
      </c>
      <c r="AI129" s="27">
        <f aca="true" t="shared" si="14" ref="AI129:BK129">SUM(AI128:AI128)</f>
        <v>0</v>
      </c>
      <c r="AJ129" s="27">
        <f t="shared" si="14"/>
        <v>0</v>
      </c>
      <c r="AK129" s="28">
        <f t="shared" si="14"/>
        <v>0</v>
      </c>
      <c r="AL129" s="26">
        <f t="shared" si="14"/>
        <v>3.5838483731612913</v>
      </c>
      <c r="AM129" s="27">
        <f t="shared" si="14"/>
        <v>0.03369471303225806</v>
      </c>
      <c r="AN129" s="27">
        <f t="shared" si="14"/>
        <v>0</v>
      </c>
      <c r="AO129" s="27">
        <f t="shared" si="14"/>
        <v>0</v>
      </c>
      <c r="AP129" s="28">
        <f t="shared" si="14"/>
        <v>0.15113634232258064</v>
      </c>
      <c r="AQ129" s="26">
        <f t="shared" si="14"/>
        <v>0</v>
      </c>
      <c r="AR129" s="27">
        <f t="shared" si="14"/>
        <v>0</v>
      </c>
      <c r="AS129" s="27">
        <f t="shared" si="14"/>
        <v>0</v>
      </c>
      <c r="AT129" s="27">
        <f t="shared" si="14"/>
        <v>0</v>
      </c>
      <c r="AU129" s="28">
        <f t="shared" si="14"/>
        <v>0</v>
      </c>
      <c r="AV129" s="26">
        <f t="shared" si="14"/>
        <v>4853.1908542977035</v>
      </c>
      <c r="AW129" s="27">
        <f t="shared" si="14"/>
        <v>306.6875765279961</v>
      </c>
      <c r="AX129" s="27">
        <f t="shared" si="14"/>
        <v>0</v>
      </c>
      <c r="AY129" s="27">
        <f t="shared" si="14"/>
        <v>0</v>
      </c>
      <c r="AZ129" s="28">
        <f t="shared" si="14"/>
        <v>726.1781620094421</v>
      </c>
      <c r="BA129" s="26">
        <f t="shared" si="14"/>
        <v>0</v>
      </c>
      <c r="BB129" s="27">
        <f t="shared" si="14"/>
        <v>0</v>
      </c>
      <c r="BC129" s="27">
        <f t="shared" si="14"/>
        <v>0</v>
      </c>
      <c r="BD129" s="27">
        <f t="shared" si="14"/>
        <v>0</v>
      </c>
      <c r="BE129" s="28">
        <f t="shared" si="14"/>
        <v>0</v>
      </c>
      <c r="BF129" s="26">
        <f t="shared" si="14"/>
        <v>4047.41401737754</v>
      </c>
      <c r="BG129" s="27">
        <f t="shared" si="14"/>
        <v>185.85557678956437</v>
      </c>
      <c r="BH129" s="27">
        <f t="shared" si="14"/>
        <v>0</v>
      </c>
      <c r="BI129" s="27">
        <f t="shared" si="14"/>
        <v>0</v>
      </c>
      <c r="BJ129" s="28">
        <f t="shared" si="14"/>
        <v>311.22201619980876</v>
      </c>
      <c r="BK129" s="29">
        <f t="shared" si="14"/>
        <v>11349.08139466858</v>
      </c>
    </row>
    <row r="130" spans="3:63" ht="15" customHeight="1"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</row>
    <row r="131" spans="1:63" s="25" customFormat="1" ht="14.25">
      <c r="A131" s="20" t="s">
        <v>10</v>
      </c>
      <c r="B131" s="12" t="s">
        <v>22</v>
      </c>
      <c r="C131" s="21"/>
      <c r="D131" s="22"/>
      <c r="E131" s="22"/>
      <c r="F131" s="22"/>
      <c r="G131" s="23"/>
      <c r="H131" s="21"/>
      <c r="I131" s="22"/>
      <c r="J131" s="22"/>
      <c r="K131" s="22"/>
      <c r="L131" s="23"/>
      <c r="M131" s="21"/>
      <c r="N131" s="22"/>
      <c r="O131" s="22"/>
      <c r="P131" s="22"/>
      <c r="Q131" s="23"/>
      <c r="R131" s="21"/>
      <c r="S131" s="22"/>
      <c r="T131" s="22"/>
      <c r="U131" s="22"/>
      <c r="V131" s="23"/>
      <c r="W131" s="21"/>
      <c r="X131" s="22"/>
      <c r="Y131" s="22"/>
      <c r="Z131" s="22"/>
      <c r="AA131" s="23"/>
      <c r="AB131" s="21"/>
      <c r="AC131" s="22"/>
      <c r="AD131" s="22"/>
      <c r="AE131" s="22"/>
      <c r="AF131" s="23"/>
      <c r="AG131" s="21"/>
      <c r="AH131" s="22"/>
      <c r="AI131" s="22"/>
      <c r="AJ131" s="22"/>
      <c r="AK131" s="23"/>
      <c r="AL131" s="21"/>
      <c r="AM131" s="22"/>
      <c r="AN131" s="22"/>
      <c r="AO131" s="22"/>
      <c r="AP131" s="23"/>
      <c r="AQ131" s="21"/>
      <c r="AR131" s="22"/>
      <c r="AS131" s="22"/>
      <c r="AT131" s="22"/>
      <c r="AU131" s="23"/>
      <c r="AV131" s="21"/>
      <c r="AW131" s="22"/>
      <c r="AX131" s="22"/>
      <c r="AY131" s="22"/>
      <c r="AZ131" s="23"/>
      <c r="BA131" s="21"/>
      <c r="BB131" s="22"/>
      <c r="BC131" s="22"/>
      <c r="BD131" s="22"/>
      <c r="BE131" s="23"/>
      <c r="BF131" s="21"/>
      <c r="BG131" s="22"/>
      <c r="BH131" s="22"/>
      <c r="BI131" s="22"/>
      <c r="BJ131" s="23"/>
      <c r="BK131" s="24"/>
    </row>
    <row r="132" spans="1:63" s="25" customFormat="1" ht="14.25">
      <c r="A132" s="20"/>
      <c r="B132" s="7" t="s">
        <v>192</v>
      </c>
      <c r="C132" s="21">
        <v>0</v>
      </c>
      <c r="D132" s="22">
        <v>0.015105</v>
      </c>
      <c r="E132" s="22">
        <v>0</v>
      </c>
      <c r="F132" s="22">
        <v>0</v>
      </c>
      <c r="G132" s="23">
        <v>0</v>
      </c>
      <c r="H132" s="21">
        <v>0.1419058527096</v>
      </c>
      <c r="I132" s="22">
        <v>0.084911244</v>
      </c>
      <c r="J132" s="22">
        <v>0</v>
      </c>
      <c r="K132" s="22">
        <v>0</v>
      </c>
      <c r="L132" s="23">
        <v>0.6978192819999999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0.07710962599999996</v>
      </c>
      <c r="S132" s="22">
        <v>0.197162921</v>
      </c>
      <c r="T132" s="22">
        <v>0</v>
      </c>
      <c r="U132" s="22">
        <v>0</v>
      </c>
      <c r="V132" s="23">
        <v>0.22934803799999998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0.007559730451612905</v>
      </c>
      <c r="AC132" s="22">
        <v>0.004983889677419355</v>
      </c>
      <c r="AD132" s="22">
        <v>0</v>
      </c>
      <c r="AE132" s="22">
        <v>0</v>
      </c>
      <c r="AF132" s="23">
        <v>0.030388188258064525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0.001818442451612903</v>
      </c>
      <c r="AM132" s="22">
        <v>5.492774193548387E-06</v>
      </c>
      <c r="AN132" s="22">
        <v>0</v>
      </c>
      <c r="AO132" s="22">
        <v>0</v>
      </c>
      <c r="AP132" s="23">
        <v>0.002128428129032258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2.9481257264509875</v>
      </c>
      <c r="AW132" s="22">
        <v>2.6865377209219483</v>
      </c>
      <c r="AX132" s="22">
        <v>5.5983E-05</v>
      </c>
      <c r="AY132" s="22">
        <v>0</v>
      </c>
      <c r="AZ132" s="23">
        <v>12.89491600374174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1.5554464903223875</v>
      </c>
      <c r="BG132" s="22">
        <v>1.276264462225807</v>
      </c>
      <c r="BH132" s="22">
        <v>0</v>
      </c>
      <c r="BI132" s="22">
        <v>0</v>
      </c>
      <c r="BJ132" s="23">
        <v>2.9612792858708685</v>
      </c>
      <c r="BK132" s="24">
        <f>SUM(C132:BJ132)</f>
        <v>25.812871807985275</v>
      </c>
    </row>
    <row r="133" spans="1:63" s="25" customFormat="1" ht="14.25">
      <c r="A133" s="20"/>
      <c r="B133" s="7" t="s">
        <v>193</v>
      </c>
      <c r="C133" s="21">
        <v>0</v>
      </c>
      <c r="D133" s="22">
        <v>0.7838857657418999</v>
      </c>
      <c r="E133" s="22">
        <v>0</v>
      </c>
      <c r="F133" s="22">
        <v>0</v>
      </c>
      <c r="G133" s="23">
        <v>0</v>
      </c>
      <c r="H133" s="21">
        <v>48.921481570056116</v>
      </c>
      <c r="I133" s="22">
        <v>3677.1652374951595</v>
      </c>
      <c r="J133" s="22">
        <v>2.4281371714514</v>
      </c>
      <c r="K133" s="22">
        <v>0</v>
      </c>
      <c r="L133" s="23">
        <v>1200.9479417604123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17.245573063960897</v>
      </c>
      <c r="S133" s="22">
        <v>113.7607873375146</v>
      </c>
      <c r="T133" s="22">
        <v>0.1943377662258</v>
      </c>
      <c r="U133" s="22">
        <v>0</v>
      </c>
      <c r="V133" s="23">
        <v>138.70017437615763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0.5094519375806451</v>
      </c>
      <c r="AC133" s="22">
        <v>0.8770951420322579</v>
      </c>
      <c r="AD133" s="22">
        <v>0</v>
      </c>
      <c r="AE133" s="22">
        <v>0</v>
      </c>
      <c r="AF133" s="23">
        <v>8.741316323225805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0.10969683212903225</v>
      </c>
      <c r="AM133" s="22">
        <v>0.006326463741935484</v>
      </c>
      <c r="AN133" s="22">
        <v>0</v>
      </c>
      <c r="AO133" s="22">
        <v>0</v>
      </c>
      <c r="AP133" s="23">
        <v>0.3852646679677419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466.66493185605754</v>
      </c>
      <c r="AW133" s="22">
        <v>900.4449376694489</v>
      </c>
      <c r="AX133" s="22">
        <v>1.7819085807094</v>
      </c>
      <c r="AY133" s="22">
        <v>0</v>
      </c>
      <c r="AZ133" s="23">
        <v>2696.1705549048916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223.30773885513048</v>
      </c>
      <c r="BG133" s="22">
        <v>241.96933625531634</v>
      </c>
      <c r="BH133" s="22">
        <v>0.0938660743548</v>
      </c>
      <c r="BI133" s="22">
        <v>0</v>
      </c>
      <c r="BJ133" s="23">
        <v>413.30593741978134</v>
      </c>
      <c r="BK133" s="24">
        <f aca="true" t="shared" si="15" ref="BK133:BK159">SUM(C133:BJ133)</f>
        <v>10154.51591928905</v>
      </c>
    </row>
    <row r="134" spans="1:63" s="25" customFormat="1" ht="14.25">
      <c r="A134" s="20"/>
      <c r="B134" s="7" t="s">
        <v>194</v>
      </c>
      <c r="C134" s="21">
        <v>0</v>
      </c>
      <c r="D134" s="22">
        <v>8.812610716451601</v>
      </c>
      <c r="E134" s="22">
        <v>0</v>
      </c>
      <c r="F134" s="22">
        <v>0</v>
      </c>
      <c r="G134" s="23">
        <v>0</v>
      </c>
      <c r="H134" s="21">
        <v>148.3233260904842</v>
      </c>
      <c r="I134" s="22">
        <v>13.058018457384</v>
      </c>
      <c r="J134" s="22">
        <v>0.014171556129000002</v>
      </c>
      <c r="K134" s="22">
        <v>0</v>
      </c>
      <c r="L134" s="23">
        <v>143.38693348002352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67.193648623235</v>
      </c>
      <c r="S134" s="22">
        <v>5.1389666307723</v>
      </c>
      <c r="T134" s="22">
        <v>0</v>
      </c>
      <c r="U134" s="22">
        <v>0</v>
      </c>
      <c r="V134" s="23">
        <v>24.368439295866704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8.190081015290321</v>
      </c>
      <c r="AC134" s="22">
        <v>0.4442801580000001</v>
      </c>
      <c r="AD134" s="22">
        <v>0</v>
      </c>
      <c r="AE134" s="22">
        <v>0</v>
      </c>
      <c r="AF134" s="23">
        <v>3.346378087935484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1.4630821264516123</v>
      </c>
      <c r="AM134" s="22">
        <v>0.0032285055483870966</v>
      </c>
      <c r="AN134" s="22">
        <v>0</v>
      </c>
      <c r="AO134" s="22">
        <v>0</v>
      </c>
      <c r="AP134" s="23">
        <v>0.38473081506451606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956.0046175539079</v>
      </c>
      <c r="AW134" s="22">
        <v>140.97658381932018</v>
      </c>
      <c r="AX134" s="22">
        <v>0.0151112322579</v>
      </c>
      <c r="AY134" s="22">
        <v>0</v>
      </c>
      <c r="AZ134" s="23">
        <v>643.0820117120875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467.3615653943249</v>
      </c>
      <c r="BG134" s="22">
        <v>28.32888213200821</v>
      </c>
      <c r="BH134" s="22">
        <v>0.27938896451600004</v>
      </c>
      <c r="BI134" s="22">
        <v>0</v>
      </c>
      <c r="BJ134" s="23">
        <v>116.67597288620065</v>
      </c>
      <c r="BK134" s="24">
        <f>SUM(C134:BJ134)</f>
        <v>2776.85202925326</v>
      </c>
    </row>
    <row r="135" spans="1:63" s="25" customFormat="1" ht="14.25">
      <c r="A135" s="20"/>
      <c r="B135" s="7" t="s">
        <v>195</v>
      </c>
      <c r="C135" s="21">
        <v>0</v>
      </c>
      <c r="D135" s="22">
        <v>0</v>
      </c>
      <c r="E135" s="22">
        <v>0</v>
      </c>
      <c r="F135" s="22">
        <v>0</v>
      </c>
      <c r="G135" s="23">
        <v>0</v>
      </c>
      <c r="H135" s="21">
        <v>0.0238310764838</v>
      </c>
      <c r="I135" s="22">
        <v>0</v>
      </c>
      <c r="J135" s="22">
        <v>0</v>
      </c>
      <c r="K135" s="22">
        <v>0</v>
      </c>
      <c r="L135" s="23">
        <v>0.0410880629031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0.056153685967500006</v>
      </c>
      <c r="S135" s="22">
        <v>0</v>
      </c>
      <c r="T135" s="22">
        <v>0</v>
      </c>
      <c r="U135" s="22">
        <v>0</v>
      </c>
      <c r="V135" s="23">
        <v>0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0.0028491774193548387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2.0795654562240005</v>
      </c>
      <c r="AW135" s="22">
        <v>2.0964672195806493</v>
      </c>
      <c r="AX135" s="22">
        <v>0</v>
      </c>
      <c r="AY135" s="22">
        <v>0</v>
      </c>
      <c r="AZ135" s="23">
        <v>23.276394570802843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1.1647138602567</v>
      </c>
      <c r="BG135" s="22">
        <v>0.5939251741933</v>
      </c>
      <c r="BH135" s="22">
        <v>0</v>
      </c>
      <c r="BI135" s="22">
        <v>0</v>
      </c>
      <c r="BJ135" s="23">
        <v>4.984952408547101</v>
      </c>
      <c r="BK135" s="24">
        <f>SUM(C135:BJ135)</f>
        <v>34.319940692378346</v>
      </c>
    </row>
    <row r="136" spans="1:63" s="25" customFormat="1" ht="14.25">
      <c r="A136" s="20"/>
      <c r="B136" s="7" t="s">
        <v>196</v>
      </c>
      <c r="C136" s="21">
        <v>0</v>
      </c>
      <c r="D136" s="22">
        <v>7.7769483870967</v>
      </c>
      <c r="E136" s="22">
        <v>0</v>
      </c>
      <c r="F136" s="22">
        <v>0</v>
      </c>
      <c r="G136" s="23">
        <v>0</v>
      </c>
      <c r="H136" s="21">
        <v>2.0499481374473</v>
      </c>
      <c r="I136" s="22">
        <v>0.7013929038380999</v>
      </c>
      <c r="J136" s="22">
        <v>0</v>
      </c>
      <c r="K136" s="22">
        <v>0</v>
      </c>
      <c r="L136" s="23">
        <v>3.2524830549334993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1.5992522396733</v>
      </c>
      <c r="S136" s="22">
        <v>0.2251448186447</v>
      </c>
      <c r="T136" s="22">
        <v>0</v>
      </c>
      <c r="U136" s="22">
        <v>0</v>
      </c>
      <c r="V136" s="23">
        <v>1.2608452396115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0.11479561609677419</v>
      </c>
      <c r="AC136" s="22">
        <v>0</v>
      </c>
      <c r="AD136" s="22">
        <v>0</v>
      </c>
      <c r="AE136" s="22">
        <v>0</v>
      </c>
      <c r="AF136" s="23">
        <v>0.10972101303225808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0.040576809096774205</v>
      </c>
      <c r="AM136" s="22">
        <v>0.007185129032258065</v>
      </c>
      <c r="AN136" s="22">
        <v>0</v>
      </c>
      <c r="AO136" s="22">
        <v>0</v>
      </c>
      <c r="AP136" s="23">
        <v>0.013795447741935484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25.533273311598542</v>
      </c>
      <c r="AW136" s="22">
        <v>9.133992071359648</v>
      </c>
      <c r="AX136" s="22">
        <v>0</v>
      </c>
      <c r="AY136" s="22">
        <v>0</v>
      </c>
      <c r="AZ136" s="23">
        <v>52.41279695899924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22.921635849234736</v>
      </c>
      <c r="BG136" s="22">
        <v>2.435287765866742</v>
      </c>
      <c r="BH136" s="22">
        <v>0</v>
      </c>
      <c r="BI136" s="22">
        <v>0</v>
      </c>
      <c r="BJ136" s="23">
        <v>15.900431688368965</v>
      </c>
      <c r="BK136" s="24">
        <f>SUM(C136:BJ136)</f>
        <v>145.48950644167297</v>
      </c>
    </row>
    <row r="137" spans="1:63" s="25" customFormat="1" ht="14.25">
      <c r="A137" s="20"/>
      <c r="B137" s="7" t="s">
        <v>219</v>
      </c>
      <c r="C137" s="21">
        <v>0</v>
      </c>
      <c r="D137" s="22">
        <v>3.9503951612903</v>
      </c>
      <c r="E137" s="22">
        <v>0</v>
      </c>
      <c r="F137" s="22">
        <v>0</v>
      </c>
      <c r="G137" s="23">
        <v>0</v>
      </c>
      <c r="H137" s="21">
        <v>4.8604995575749</v>
      </c>
      <c r="I137" s="22">
        <v>0.7790540864836001</v>
      </c>
      <c r="J137" s="22">
        <v>0</v>
      </c>
      <c r="K137" s="22">
        <v>0</v>
      </c>
      <c r="L137" s="23">
        <v>6.656736573062502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3.1801520819302995</v>
      </c>
      <c r="S137" s="22">
        <v>0.3951332221289</v>
      </c>
      <c r="T137" s="22">
        <v>0</v>
      </c>
      <c r="U137" s="22">
        <v>0</v>
      </c>
      <c r="V137" s="23">
        <v>3.671941391192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0.6582299334516127</v>
      </c>
      <c r="AC137" s="22">
        <v>0.007514163870967741</v>
      </c>
      <c r="AD137" s="22">
        <v>0</v>
      </c>
      <c r="AE137" s="22">
        <v>0</v>
      </c>
      <c r="AF137" s="23">
        <v>1.7874220477741938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0.08541714761290321</v>
      </c>
      <c r="AM137" s="22">
        <v>0.02892207535483871</v>
      </c>
      <c r="AN137" s="22">
        <v>0</v>
      </c>
      <c r="AO137" s="22">
        <v>0</v>
      </c>
      <c r="AP137" s="23">
        <v>0.24413234109677417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95.39953848278127</v>
      </c>
      <c r="AW137" s="22">
        <v>21.619742552221933</v>
      </c>
      <c r="AX137" s="22">
        <v>0</v>
      </c>
      <c r="AY137" s="22">
        <v>0</v>
      </c>
      <c r="AZ137" s="23">
        <v>344.8090755714053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94.456067535132</v>
      </c>
      <c r="BG137" s="22">
        <v>10.839402547769263</v>
      </c>
      <c r="BH137" s="22">
        <v>2.5651962062902998</v>
      </c>
      <c r="BI137" s="22">
        <v>0</v>
      </c>
      <c r="BJ137" s="23">
        <v>183.37871340313194</v>
      </c>
      <c r="BK137" s="24">
        <f>SUM(C137:BJ137)</f>
        <v>779.3732860815558</v>
      </c>
    </row>
    <row r="138" spans="1:63" s="25" customFormat="1" ht="14.25">
      <c r="A138" s="20"/>
      <c r="B138" s="7" t="s">
        <v>197</v>
      </c>
      <c r="C138" s="21">
        <v>0</v>
      </c>
      <c r="D138" s="22">
        <v>0.9138634010645</v>
      </c>
      <c r="E138" s="22">
        <v>0</v>
      </c>
      <c r="F138" s="22">
        <v>0</v>
      </c>
      <c r="G138" s="23">
        <v>0</v>
      </c>
      <c r="H138" s="21">
        <v>301.9258923089874</v>
      </c>
      <c r="I138" s="22">
        <v>927.8423040910601</v>
      </c>
      <c r="J138" s="22">
        <v>0</v>
      </c>
      <c r="K138" s="22">
        <v>0</v>
      </c>
      <c r="L138" s="23">
        <v>285.35740267789106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165.12673862484124</v>
      </c>
      <c r="S138" s="22">
        <v>90.41068434273929</v>
      </c>
      <c r="T138" s="22">
        <v>0</v>
      </c>
      <c r="U138" s="22">
        <v>0</v>
      </c>
      <c r="V138" s="23">
        <v>54.26735489383339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19.346731681548405</v>
      </c>
      <c r="AC138" s="22">
        <v>0.7425624746129033</v>
      </c>
      <c r="AD138" s="22">
        <v>0</v>
      </c>
      <c r="AE138" s="22">
        <v>0</v>
      </c>
      <c r="AF138" s="23">
        <v>12.800968186387088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4.577776416129033</v>
      </c>
      <c r="AM138" s="22">
        <v>0.07075040435483872</v>
      </c>
      <c r="AN138" s="22">
        <v>0</v>
      </c>
      <c r="AO138" s="22">
        <v>0</v>
      </c>
      <c r="AP138" s="23">
        <v>2.4578250035483866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2642.4527415296925</v>
      </c>
      <c r="AW138" s="22">
        <v>450.4855782109671</v>
      </c>
      <c r="AX138" s="22">
        <v>0.17993380854819999</v>
      </c>
      <c r="AY138" s="22">
        <v>0</v>
      </c>
      <c r="AZ138" s="23">
        <v>2646.739804899388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1842.6416121950122</v>
      </c>
      <c r="BG138" s="22">
        <v>95.0050574897063</v>
      </c>
      <c r="BH138" s="22">
        <v>0</v>
      </c>
      <c r="BI138" s="22">
        <v>0</v>
      </c>
      <c r="BJ138" s="23">
        <v>740.9842803695257</v>
      </c>
      <c r="BK138" s="24">
        <f t="shared" si="15"/>
        <v>10284.32986300984</v>
      </c>
    </row>
    <row r="139" spans="1:63" s="25" customFormat="1" ht="14.25">
      <c r="A139" s="20"/>
      <c r="B139" s="7" t="s">
        <v>198</v>
      </c>
      <c r="C139" s="21">
        <v>0</v>
      </c>
      <c r="D139" s="22">
        <v>0.8159605362903</v>
      </c>
      <c r="E139" s="22">
        <v>0</v>
      </c>
      <c r="F139" s="22">
        <v>0</v>
      </c>
      <c r="G139" s="23">
        <v>0</v>
      </c>
      <c r="H139" s="21">
        <v>266.68046333069844</v>
      </c>
      <c r="I139" s="22">
        <v>130.99234080883514</v>
      </c>
      <c r="J139" s="22">
        <v>0</v>
      </c>
      <c r="K139" s="22">
        <v>366.8704136398709</v>
      </c>
      <c r="L139" s="23">
        <v>156.35779563260337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137.55522450519524</v>
      </c>
      <c r="S139" s="22">
        <v>29.752701937417203</v>
      </c>
      <c r="T139" s="22">
        <v>0</v>
      </c>
      <c r="U139" s="22">
        <v>0</v>
      </c>
      <c r="V139" s="23">
        <v>31.718120363221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11.518129162903223</v>
      </c>
      <c r="AC139" s="22">
        <v>0.1764546766451613</v>
      </c>
      <c r="AD139" s="22">
        <v>0</v>
      </c>
      <c r="AE139" s="22">
        <v>0</v>
      </c>
      <c r="AF139" s="23">
        <v>3.208445413774193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2.206204023096773</v>
      </c>
      <c r="AM139" s="22">
        <v>0.01668299</v>
      </c>
      <c r="AN139" s="22">
        <v>0</v>
      </c>
      <c r="AO139" s="22">
        <v>0</v>
      </c>
      <c r="AP139" s="23">
        <v>0.2571697211290323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3779.296117073757</v>
      </c>
      <c r="AW139" s="22">
        <v>287.478350006833</v>
      </c>
      <c r="AX139" s="22">
        <v>0</v>
      </c>
      <c r="AY139" s="22">
        <v>0.0326342329354</v>
      </c>
      <c r="AZ139" s="23">
        <v>1406.9276849501139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2224.631307862978</v>
      </c>
      <c r="BG139" s="22">
        <v>74.6104724893339</v>
      </c>
      <c r="BH139" s="22">
        <v>0.009238727483799999</v>
      </c>
      <c r="BI139" s="22">
        <v>0</v>
      </c>
      <c r="BJ139" s="23">
        <v>335.6502081504321</v>
      </c>
      <c r="BK139" s="24">
        <f t="shared" si="15"/>
        <v>9246.762120235546</v>
      </c>
    </row>
    <row r="140" spans="1:63" s="25" customFormat="1" ht="14.25">
      <c r="A140" s="20"/>
      <c r="B140" s="7" t="s">
        <v>199</v>
      </c>
      <c r="C140" s="21">
        <v>0</v>
      </c>
      <c r="D140" s="22">
        <v>0.6086998387096</v>
      </c>
      <c r="E140" s="22">
        <v>0</v>
      </c>
      <c r="F140" s="22">
        <v>0</v>
      </c>
      <c r="G140" s="23">
        <v>0</v>
      </c>
      <c r="H140" s="21">
        <v>2.985157519928899</v>
      </c>
      <c r="I140" s="22">
        <v>0.9238264060318001</v>
      </c>
      <c r="J140" s="22">
        <v>0</v>
      </c>
      <c r="K140" s="22">
        <v>0</v>
      </c>
      <c r="L140" s="23">
        <v>8.5329960256432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1.9661646601865996</v>
      </c>
      <c r="S140" s="22">
        <v>1.9630510919350999</v>
      </c>
      <c r="T140" s="22">
        <v>0</v>
      </c>
      <c r="U140" s="22">
        <v>0</v>
      </c>
      <c r="V140" s="23">
        <v>1.6856446809667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0.17831507687096773</v>
      </c>
      <c r="AC140" s="22">
        <v>0.1422120629032258</v>
      </c>
      <c r="AD140" s="22">
        <v>0</v>
      </c>
      <c r="AE140" s="22">
        <v>0</v>
      </c>
      <c r="AF140" s="23">
        <v>0.28966778996774195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0.0416590383548387</v>
      </c>
      <c r="AM140" s="22">
        <v>0.00021906632258064516</v>
      </c>
      <c r="AN140" s="22">
        <v>0</v>
      </c>
      <c r="AO140" s="22">
        <v>0</v>
      </c>
      <c r="AP140" s="23">
        <v>0.007430264032258064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49.67892774048094</v>
      </c>
      <c r="AW140" s="22">
        <v>30.17040240777401</v>
      </c>
      <c r="AX140" s="22">
        <v>0.0119432581612</v>
      </c>
      <c r="AY140" s="22">
        <v>0</v>
      </c>
      <c r="AZ140" s="23">
        <v>135.18245673317546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30.173775693367062</v>
      </c>
      <c r="BG140" s="22">
        <v>6.106920402351518</v>
      </c>
      <c r="BH140" s="22">
        <v>0</v>
      </c>
      <c r="BI140" s="22">
        <v>0</v>
      </c>
      <c r="BJ140" s="23">
        <v>38.75607756968604</v>
      </c>
      <c r="BK140" s="24">
        <f>SUM(C140:BJ140)</f>
        <v>309.4055473268498</v>
      </c>
    </row>
    <row r="141" spans="1:63" s="25" customFormat="1" ht="14.25">
      <c r="A141" s="20"/>
      <c r="B141" s="7" t="s">
        <v>200</v>
      </c>
      <c r="C141" s="21">
        <v>0</v>
      </c>
      <c r="D141" s="22">
        <v>29.220835520677305</v>
      </c>
      <c r="E141" s="22">
        <v>0</v>
      </c>
      <c r="F141" s="22">
        <v>0</v>
      </c>
      <c r="G141" s="23">
        <v>0</v>
      </c>
      <c r="H141" s="21">
        <v>472.60805004285277</v>
      </c>
      <c r="I141" s="22">
        <v>45.8187588746074</v>
      </c>
      <c r="J141" s="22">
        <v>0</v>
      </c>
      <c r="K141" s="22">
        <v>0</v>
      </c>
      <c r="L141" s="23">
        <v>192.91103378979537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171.97862634677207</v>
      </c>
      <c r="S141" s="22">
        <v>43.756168368997415</v>
      </c>
      <c r="T141" s="22">
        <v>0</v>
      </c>
      <c r="U141" s="22">
        <v>0</v>
      </c>
      <c r="V141" s="23">
        <v>49.9592810460592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11.1073176257742</v>
      </c>
      <c r="AC141" s="22">
        <v>0.020119553967741934</v>
      </c>
      <c r="AD141" s="22">
        <v>0</v>
      </c>
      <c r="AE141" s="22">
        <v>0</v>
      </c>
      <c r="AF141" s="23">
        <v>2.0034870638709665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2.228892584741937</v>
      </c>
      <c r="AM141" s="22">
        <v>0.0062571469032258065</v>
      </c>
      <c r="AN141" s="22">
        <v>0</v>
      </c>
      <c r="AO141" s="22">
        <v>0</v>
      </c>
      <c r="AP141" s="23">
        <v>0.09681288729032257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4095.521275399723</v>
      </c>
      <c r="AW141" s="22">
        <v>313.49251640999245</v>
      </c>
      <c r="AX141" s="22">
        <v>0.0357621808063</v>
      </c>
      <c r="AY141" s="22">
        <v>0</v>
      </c>
      <c r="AZ141" s="23">
        <v>1256.9446346631057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1998.596063542334</v>
      </c>
      <c r="BG141" s="22">
        <v>86.7691825029202</v>
      </c>
      <c r="BH141" s="22">
        <v>0.0013231333225</v>
      </c>
      <c r="BI141" s="22">
        <v>0</v>
      </c>
      <c r="BJ141" s="23">
        <v>326.5800890414289</v>
      </c>
      <c r="BK141" s="24">
        <f t="shared" si="15"/>
        <v>9099.656487725942</v>
      </c>
    </row>
    <row r="142" spans="1:63" s="25" customFormat="1" ht="14.25">
      <c r="A142" s="20"/>
      <c r="B142" s="7" t="s">
        <v>201</v>
      </c>
      <c r="C142" s="21">
        <v>0</v>
      </c>
      <c r="D142" s="22">
        <v>8.4757006027096</v>
      </c>
      <c r="E142" s="22">
        <v>0</v>
      </c>
      <c r="F142" s="22">
        <v>0</v>
      </c>
      <c r="G142" s="23">
        <v>0</v>
      </c>
      <c r="H142" s="21">
        <v>131.85924345527553</v>
      </c>
      <c r="I142" s="22">
        <v>86.17547823280171</v>
      </c>
      <c r="J142" s="22">
        <v>0</v>
      </c>
      <c r="K142" s="22">
        <v>0</v>
      </c>
      <c r="L142" s="23">
        <v>36.43865386283319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40.7141070903267</v>
      </c>
      <c r="S142" s="22">
        <v>17.2019450500304</v>
      </c>
      <c r="T142" s="22">
        <v>0</v>
      </c>
      <c r="U142" s="22">
        <v>0</v>
      </c>
      <c r="V142" s="23">
        <v>5.9488514561900985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2.7532426713548395</v>
      </c>
      <c r="AC142" s="22">
        <v>0.009769207870967741</v>
      </c>
      <c r="AD142" s="22">
        <v>0</v>
      </c>
      <c r="AE142" s="22">
        <v>0</v>
      </c>
      <c r="AF142" s="23">
        <v>0.563978838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0.5515472746774193</v>
      </c>
      <c r="AM142" s="22">
        <v>0.001335658741935484</v>
      </c>
      <c r="AN142" s="22">
        <v>0</v>
      </c>
      <c r="AO142" s="22">
        <v>0</v>
      </c>
      <c r="AP142" s="23">
        <v>0.0006837726129032258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1405.5884504868375</v>
      </c>
      <c r="AW142" s="22">
        <v>115.09165530557186</v>
      </c>
      <c r="AX142" s="22">
        <v>0.056451905483499994</v>
      </c>
      <c r="AY142" s="22">
        <v>0</v>
      </c>
      <c r="AZ142" s="23">
        <v>267.5896152926681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682.5101445999859</v>
      </c>
      <c r="BG142" s="22">
        <v>32.22253338015306</v>
      </c>
      <c r="BH142" s="22">
        <v>0.0362283499998</v>
      </c>
      <c r="BI142" s="22">
        <v>0</v>
      </c>
      <c r="BJ142" s="23">
        <v>39.30528699431999</v>
      </c>
      <c r="BK142" s="24">
        <f t="shared" si="15"/>
        <v>2873.0949034884447</v>
      </c>
    </row>
    <row r="143" spans="1:63" s="25" customFormat="1" ht="14.25">
      <c r="A143" s="20"/>
      <c r="B143" s="7" t="s">
        <v>220</v>
      </c>
      <c r="C143" s="21">
        <v>0</v>
      </c>
      <c r="D143" s="22">
        <v>7.5469516755483</v>
      </c>
      <c r="E143" s="22">
        <v>0</v>
      </c>
      <c r="F143" s="22">
        <v>0</v>
      </c>
      <c r="G143" s="23">
        <v>0</v>
      </c>
      <c r="H143" s="21">
        <v>7.872160530088201</v>
      </c>
      <c r="I143" s="22">
        <v>25.889692557385995</v>
      </c>
      <c r="J143" s="22">
        <v>0</v>
      </c>
      <c r="K143" s="22">
        <v>0</v>
      </c>
      <c r="L143" s="23">
        <v>38.1114923009339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2.5076963803473005</v>
      </c>
      <c r="S143" s="22">
        <v>0.0939810953545</v>
      </c>
      <c r="T143" s="22">
        <v>0</v>
      </c>
      <c r="U143" s="22">
        <v>0</v>
      </c>
      <c r="V143" s="23">
        <v>0.9603946537081999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0.09413525058064516</v>
      </c>
      <c r="AC143" s="22">
        <v>0.006862684419354838</v>
      </c>
      <c r="AD143" s="22">
        <v>0</v>
      </c>
      <c r="AE143" s="22">
        <v>0</v>
      </c>
      <c r="AF143" s="23">
        <v>0.10142169393548388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0.014632029516129031</v>
      </c>
      <c r="AM143" s="22">
        <v>0</v>
      </c>
      <c r="AN143" s="22">
        <v>0</v>
      </c>
      <c r="AO143" s="22">
        <v>0</v>
      </c>
      <c r="AP143" s="23">
        <v>0.002997762516129032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8.159120345546453</v>
      </c>
      <c r="AW143" s="22">
        <v>3.9699979837787414</v>
      </c>
      <c r="AX143" s="22">
        <v>0.025515061999999998</v>
      </c>
      <c r="AY143" s="22">
        <v>0</v>
      </c>
      <c r="AZ143" s="23">
        <v>31.205607218863623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1.8263076037163712</v>
      </c>
      <c r="BG143" s="22">
        <v>0.503811560935</v>
      </c>
      <c r="BH143" s="22">
        <v>0</v>
      </c>
      <c r="BI143" s="22">
        <v>0</v>
      </c>
      <c r="BJ143" s="23">
        <v>1.785276507062471</v>
      </c>
      <c r="BK143" s="24">
        <f t="shared" si="15"/>
        <v>130.67805489623677</v>
      </c>
    </row>
    <row r="144" spans="1:63" s="25" customFormat="1" ht="14.25">
      <c r="A144" s="20"/>
      <c r="B144" s="7" t="s">
        <v>202</v>
      </c>
      <c r="C144" s="21">
        <v>0</v>
      </c>
      <c r="D144" s="22">
        <v>21.8040322060967</v>
      </c>
      <c r="E144" s="22">
        <v>0</v>
      </c>
      <c r="F144" s="22">
        <v>0</v>
      </c>
      <c r="G144" s="23">
        <v>0</v>
      </c>
      <c r="H144" s="21">
        <v>116.93463712125498</v>
      </c>
      <c r="I144" s="22">
        <v>36.6171889428363</v>
      </c>
      <c r="J144" s="22">
        <v>0</v>
      </c>
      <c r="K144" s="22">
        <v>0</v>
      </c>
      <c r="L144" s="23">
        <v>72.0755488018001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72.77364961320352</v>
      </c>
      <c r="S144" s="22">
        <v>13.319975150063106</v>
      </c>
      <c r="T144" s="22">
        <v>0</v>
      </c>
      <c r="U144" s="22">
        <v>0</v>
      </c>
      <c r="V144" s="23">
        <v>22.979871459867006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3.9642835514838737</v>
      </c>
      <c r="AC144" s="22">
        <v>0.08270075154838707</v>
      </c>
      <c r="AD144" s="22">
        <v>0</v>
      </c>
      <c r="AE144" s="22">
        <v>0</v>
      </c>
      <c r="AF144" s="23">
        <v>1.4979251067419357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0.9323526123225808</v>
      </c>
      <c r="AM144" s="22">
        <v>0.002139948</v>
      </c>
      <c r="AN144" s="22">
        <v>0</v>
      </c>
      <c r="AO144" s="22">
        <v>0</v>
      </c>
      <c r="AP144" s="23">
        <v>0.05325798370967742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2113.4194037307366</v>
      </c>
      <c r="AW144" s="22">
        <v>200.40164352602244</v>
      </c>
      <c r="AX144" s="22">
        <v>0</v>
      </c>
      <c r="AY144" s="22">
        <v>0</v>
      </c>
      <c r="AZ144" s="23">
        <v>680.1640495627887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1420.2262212750534</v>
      </c>
      <c r="BG144" s="22">
        <v>53.131815805957295</v>
      </c>
      <c r="BH144" s="22">
        <v>0.18878938429029998</v>
      </c>
      <c r="BI144" s="22">
        <v>0</v>
      </c>
      <c r="BJ144" s="23">
        <v>168.6654018290291</v>
      </c>
      <c r="BK144" s="24">
        <f t="shared" si="15"/>
        <v>4999.234888362806</v>
      </c>
    </row>
    <row r="145" spans="1:63" s="25" customFormat="1" ht="14.25">
      <c r="A145" s="20"/>
      <c r="B145" s="7" t="s">
        <v>203</v>
      </c>
      <c r="C145" s="21">
        <v>0</v>
      </c>
      <c r="D145" s="22">
        <v>0.9541084628063999</v>
      </c>
      <c r="E145" s="22">
        <v>0</v>
      </c>
      <c r="F145" s="22">
        <v>0</v>
      </c>
      <c r="G145" s="23">
        <v>0</v>
      </c>
      <c r="H145" s="21">
        <v>5.176167724086799</v>
      </c>
      <c r="I145" s="22">
        <v>0.5032569831609</v>
      </c>
      <c r="J145" s="22">
        <v>0</v>
      </c>
      <c r="K145" s="22">
        <v>0</v>
      </c>
      <c r="L145" s="23">
        <v>2.9700853016437003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2.345308305219801</v>
      </c>
      <c r="S145" s="22">
        <v>0.3655702897093</v>
      </c>
      <c r="T145" s="22">
        <v>0</v>
      </c>
      <c r="U145" s="22">
        <v>0</v>
      </c>
      <c r="V145" s="23">
        <v>0.8180417831278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0.24980843629032257</v>
      </c>
      <c r="AC145" s="22">
        <v>0.001027415806451613</v>
      </c>
      <c r="AD145" s="22">
        <v>0</v>
      </c>
      <c r="AE145" s="22">
        <v>0</v>
      </c>
      <c r="AF145" s="23">
        <v>0.27963565070967744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0.048070534225806455</v>
      </c>
      <c r="AM145" s="22">
        <v>0.00017157135483870969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43.61181413757297</v>
      </c>
      <c r="AW145" s="22">
        <v>7.058123439694414</v>
      </c>
      <c r="AX145" s="22">
        <v>0</v>
      </c>
      <c r="AY145" s="22">
        <v>0</v>
      </c>
      <c r="AZ145" s="23">
        <v>30.20969249663082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21.314504225199094</v>
      </c>
      <c r="BG145" s="22">
        <v>2.6890029676424607</v>
      </c>
      <c r="BH145" s="22">
        <v>0</v>
      </c>
      <c r="BI145" s="22">
        <v>0</v>
      </c>
      <c r="BJ145" s="23">
        <v>6.338510524700601</v>
      </c>
      <c r="BK145" s="24">
        <f t="shared" si="15"/>
        <v>124.93290024958215</v>
      </c>
    </row>
    <row r="146" spans="1:63" s="25" customFormat="1" ht="14.25">
      <c r="A146" s="20"/>
      <c r="B146" s="7" t="s">
        <v>242</v>
      </c>
      <c r="C146" s="21">
        <v>0</v>
      </c>
      <c r="D146" s="22">
        <v>0.5694882996128999</v>
      </c>
      <c r="E146" s="22">
        <v>0</v>
      </c>
      <c r="F146" s="22">
        <v>0</v>
      </c>
      <c r="G146" s="23">
        <v>0</v>
      </c>
      <c r="H146" s="21">
        <v>21.009590265115506</v>
      </c>
      <c r="I146" s="22">
        <v>7.7779198387086</v>
      </c>
      <c r="J146" s="22">
        <v>0</v>
      </c>
      <c r="K146" s="22">
        <v>0</v>
      </c>
      <c r="L146" s="23">
        <v>28.7724315929632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18.9637553053436</v>
      </c>
      <c r="S146" s="22">
        <v>3.2407194574829004</v>
      </c>
      <c r="T146" s="22">
        <v>0</v>
      </c>
      <c r="U146" s="22">
        <v>0</v>
      </c>
      <c r="V146" s="23">
        <v>12.297904546255001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1.1162983056451614</v>
      </c>
      <c r="AC146" s="22">
        <v>0.0261657374516129</v>
      </c>
      <c r="AD146" s="22">
        <v>0</v>
      </c>
      <c r="AE146" s="22">
        <v>0</v>
      </c>
      <c r="AF146" s="23">
        <v>1.4535249304838713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0.29500006945161283</v>
      </c>
      <c r="AM146" s="22">
        <v>0.001103161</v>
      </c>
      <c r="AN146" s="22">
        <v>0</v>
      </c>
      <c r="AO146" s="22">
        <v>0</v>
      </c>
      <c r="AP146" s="23">
        <v>0.18868887622580646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139.41445606001372</v>
      </c>
      <c r="AW146" s="22">
        <v>132.68887169395995</v>
      </c>
      <c r="AX146" s="22">
        <v>0.11372605525799999</v>
      </c>
      <c r="AY146" s="22">
        <v>0</v>
      </c>
      <c r="AZ146" s="23">
        <v>322.6878525054184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115.0570785625683</v>
      </c>
      <c r="BG146" s="22">
        <v>20.530581513247498</v>
      </c>
      <c r="BH146" s="22">
        <v>6.943564611709601</v>
      </c>
      <c r="BI146" s="22">
        <v>0</v>
      </c>
      <c r="BJ146" s="23">
        <v>116.53032097774079</v>
      </c>
      <c r="BK146" s="24">
        <f t="shared" si="15"/>
        <v>949.679042365656</v>
      </c>
    </row>
    <row r="147" spans="1:63" s="25" customFormat="1" ht="14.25">
      <c r="A147" s="20"/>
      <c r="B147" s="7" t="s">
        <v>204</v>
      </c>
      <c r="C147" s="21">
        <v>0</v>
      </c>
      <c r="D147" s="22">
        <v>0.983340249</v>
      </c>
      <c r="E147" s="22">
        <v>0</v>
      </c>
      <c r="F147" s="22">
        <v>0</v>
      </c>
      <c r="G147" s="23">
        <v>0</v>
      </c>
      <c r="H147" s="21">
        <v>18.725150873439503</v>
      </c>
      <c r="I147" s="22">
        <v>13.8054651267404</v>
      </c>
      <c r="J147" s="22">
        <v>0</v>
      </c>
      <c r="K147" s="22">
        <v>0</v>
      </c>
      <c r="L147" s="23">
        <v>51.1679106370277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13.392327834216701</v>
      </c>
      <c r="S147" s="22">
        <v>24.7196980770313</v>
      </c>
      <c r="T147" s="22">
        <v>0.0782772804838</v>
      </c>
      <c r="U147" s="22">
        <v>0</v>
      </c>
      <c r="V147" s="23">
        <v>28.808225738674004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0.3551625627096774</v>
      </c>
      <c r="AC147" s="22">
        <v>0.02509510819354839</v>
      </c>
      <c r="AD147" s="22">
        <v>0</v>
      </c>
      <c r="AE147" s="22">
        <v>0</v>
      </c>
      <c r="AF147" s="23">
        <v>1.4475035773225806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0.04496063254838708</v>
      </c>
      <c r="AM147" s="22">
        <v>0.0038672826451612904</v>
      </c>
      <c r="AN147" s="22">
        <v>0</v>
      </c>
      <c r="AO147" s="22">
        <v>0</v>
      </c>
      <c r="AP147" s="23">
        <v>0.12562722512903227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430.8824971934618</v>
      </c>
      <c r="AW147" s="22">
        <v>174.91228812781137</v>
      </c>
      <c r="AX147" s="22">
        <v>0</v>
      </c>
      <c r="AY147" s="22">
        <v>0</v>
      </c>
      <c r="AZ147" s="23">
        <v>1502.2496288155533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319.7696836847089</v>
      </c>
      <c r="BG147" s="22">
        <v>88.41427049397917</v>
      </c>
      <c r="BH147" s="22">
        <v>0</v>
      </c>
      <c r="BI147" s="22">
        <v>0</v>
      </c>
      <c r="BJ147" s="23">
        <v>517.5775733694674</v>
      </c>
      <c r="BK147" s="24">
        <f t="shared" si="15"/>
        <v>3187.4885538901435</v>
      </c>
    </row>
    <row r="148" spans="1:63" s="25" customFormat="1" ht="14.25">
      <c r="A148" s="20"/>
      <c r="B148" s="7" t="s">
        <v>205</v>
      </c>
      <c r="C148" s="21">
        <v>0</v>
      </c>
      <c r="D148" s="22">
        <v>0.9279986061935</v>
      </c>
      <c r="E148" s="22">
        <v>0</v>
      </c>
      <c r="F148" s="22">
        <v>0</v>
      </c>
      <c r="G148" s="23">
        <v>0</v>
      </c>
      <c r="H148" s="21">
        <v>29.3609195302101</v>
      </c>
      <c r="I148" s="22">
        <v>21.2204988006765</v>
      </c>
      <c r="J148" s="22">
        <v>0</v>
      </c>
      <c r="K148" s="22">
        <v>0</v>
      </c>
      <c r="L148" s="23">
        <v>45.50302123073749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11.466252924859099</v>
      </c>
      <c r="S148" s="22">
        <v>36.4907520836446</v>
      </c>
      <c r="T148" s="22">
        <v>0</v>
      </c>
      <c r="U148" s="22">
        <v>0</v>
      </c>
      <c r="V148" s="23">
        <v>6.5611535696749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0.6512339987741931</v>
      </c>
      <c r="AC148" s="22">
        <v>0.008897231096774195</v>
      </c>
      <c r="AD148" s="22">
        <v>0</v>
      </c>
      <c r="AE148" s="22">
        <v>0</v>
      </c>
      <c r="AF148" s="23">
        <v>0.27629507396774194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0.046389183903225814</v>
      </c>
      <c r="AM148" s="22">
        <v>0</v>
      </c>
      <c r="AN148" s="22">
        <v>0</v>
      </c>
      <c r="AO148" s="22">
        <v>0</v>
      </c>
      <c r="AP148" s="23">
        <v>0.043781021870967746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60.380354558661026</v>
      </c>
      <c r="AW148" s="22">
        <v>21.963526143514162</v>
      </c>
      <c r="AX148" s="22">
        <v>0</v>
      </c>
      <c r="AY148" s="22">
        <v>0</v>
      </c>
      <c r="AZ148" s="23">
        <v>42.40332030143475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24.611191447292672</v>
      </c>
      <c r="BG148" s="22">
        <v>4.476628324190799</v>
      </c>
      <c r="BH148" s="22">
        <v>0</v>
      </c>
      <c r="BI148" s="22">
        <v>0</v>
      </c>
      <c r="BJ148" s="23">
        <v>8.996941183086632</v>
      </c>
      <c r="BK148" s="24">
        <f t="shared" si="15"/>
        <v>315.38915521378914</v>
      </c>
    </row>
    <row r="149" spans="1:63" s="25" customFormat="1" ht="14.25">
      <c r="A149" s="20"/>
      <c r="B149" s="7" t="s">
        <v>248</v>
      </c>
      <c r="C149" s="21">
        <v>0</v>
      </c>
      <c r="D149" s="22">
        <v>0.514361217258</v>
      </c>
      <c r="E149" s="22">
        <v>0</v>
      </c>
      <c r="F149" s="22">
        <v>0</v>
      </c>
      <c r="G149" s="23">
        <v>0</v>
      </c>
      <c r="H149" s="21">
        <v>3.3107530349611</v>
      </c>
      <c r="I149" s="22">
        <v>0.1019486900321</v>
      </c>
      <c r="J149" s="22">
        <v>0</v>
      </c>
      <c r="K149" s="22">
        <v>0</v>
      </c>
      <c r="L149" s="23">
        <v>3.0044209637078008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2.2359250686712997</v>
      </c>
      <c r="S149" s="22">
        <v>2.2202448240644004</v>
      </c>
      <c r="T149" s="22">
        <v>0</v>
      </c>
      <c r="U149" s="22">
        <v>0</v>
      </c>
      <c r="V149" s="23">
        <v>1.3312474395796998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0.10631867996774197</v>
      </c>
      <c r="AC149" s="22">
        <v>0.0022236576129032255</v>
      </c>
      <c r="AD149" s="22">
        <v>0</v>
      </c>
      <c r="AE149" s="22">
        <v>0</v>
      </c>
      <c r="AF149" s="23">
        <v>0.10801585635483872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0.043374929645161285</v>
      </c>
      <c r="AM149" s="22">
        <v>0</v>
      </c>
      <c r="AN149" s="22">
        <v>0</v>
      </c>
      <c r="AO149" s="22">
        <v>0</v>
      </c>
      <c r="AP149" s="23">
        <v>0.0025875288709677423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4.155591531905959</v>
      </c>
      <c r="AW149" s="22">
        <v>1.3104098163237512</v>
      </c>
      <c r="AX149" s="22">
        <v>0</v>
      </c>
      <c r="AY149" s="22">
        <v>0</v>
      </c>
      <c r="AZ149" s="23">
        <v>5.986542000446362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2.7614981261943385</v>
      </c>
      <c r="BG149" s="22">
        <v>2.6710826439670994</v>
      </c>
      <c r="BH149" s="22">
        <v>0</v>
      </c>
      <c r="BI149" s="22">
        <v>0</v>
      </c>
      <c r="BJ149" s="23">
        <v>3.5663277376411324</v>
      </c>
      <c r="BK149" s="24">
        <f t="shared" si="15"/>
        <v>33.43287374720466</v>
      </c>
    </row>
    <row r="150" spans="1:63" s="25" customFormat="1" ht="14.25">
      <c r="A150" s="20"/>
      <c r="B150" s="7" t="s">
        <v>243</v>
      </c>
      <c r="C150" s="21">
        <v>0</v>
      </c>
      <c r="D150" s="22">
        <v>0.7003015973548</v>
      </c>
      <c r="E150" s="22">
        <v>0</v>
      </c>
      <c r="F150" s="22">
        <v>0</v>
      </c>
      <c r="G150" s="23">
        <v>0</v>
      </c>
      <c r="H150" s="21">
        <v>8.400272416603599</v>
      </c>
      <c r="I150" s="22">
        <v>72.57097444532201</v>
      </c>
      <c r="J150" s="22">
        <v>0</v>
      </c>
      <c r="K150" s="22">
        <v>0</v>
      </c>
      <c r="L150" s="23">
        <v>16.566070750416003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7.1818554340569</v>
      </c>
      <c r="S150" s="22">
        <v>0.9548618012576</v>
      </c>
      <c r="T150" s="22">
        <v>0.2551189799032</v>
      </c>
      <c r="U150" s="22">
        <v>0</v>
      </c>
      <c r="V150" s="23">
        <v>3.0356470203531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0.14154207503225805</v>
      </c>
      <c r="AC150" s="22">
        <v>0.0007979138709677419</v>
      </c>
      <c r="AD150" s="22">
        <v>0</v>
      </c>
      <c r="AE150" s="22">
        <v>0</v>
      </c>
      <c r="AF150" s="23">
        <v>0.10053688254838712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0.03465369616129032</v>
      </c>
      <c r="AM150" s="22">
        <v>0</v>
      </c>
      <c r="AN150" s="22">
        <v>0</v>
      </c>
      <c r="AO150" s="22">
        <v>0</v>
      </c>
      <c r="AP150" s="23">
        <v>0.007374798290322581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8.94493192172104</v>
      </c>
      <c r="AW150" s="22">
        <v>1.14922960299503</v>
      </c>
      <c r="AX150" s="22">
        <v>0</v>
      </c>
      <c r="AY150" s="22">
        <v>0</v>
      </c>
      <c r="AZ150" s="23">
        <v>12.138339200119317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9.098191803741509</v>
      </c>
      <c r="BG150" s="22">
        <v>3.9229387191590006</v>
      </c>
      <c r="BH150" s="22">
        <v>0</v>
      </c>
      <c r="BI150" s="22">
        <v>0</v>
      </c>
      <c r="BJ150" s="23">
        <v>8.724956561377182</v>
      </c>
      <c r="BK150" s="24">
        <f t="shared" si="15"/>
        <v>153.9285956202835</v>
      </c>
    </row>
    <row r="151" spans="1:63" s="25" customFormat="1" ht="14.25">
      <c r="A151" s="20"/>
      <c r="B151" s="7" t="s">
        <v>249</v>
      </c>
      <c r="C151" s="21">
        <v>0</v>
      </c>
      <c r="D151" s="22">
        <v>0.5051095829676999</v>
      </c>
      <c r="E151" s="22">
        <v>0</v>
      </c>
      <c r="F151" s="22">
        <v>0</v>
      </c>
      <c r="G151" s="23">
        <v>0</v>
      </c>
      <c r="H151" s="21">
        <v>3.048145318251299</v>
      </c>
      <c r="I151" s="22">
        <v>0.110396816548</v>
      </c>
      <c r="J151" s="22">
        <v>0</v>
      </c>
      <c r="K151" s="22">
        <v>0</v>
      </c>
      <c r="L151" s="23">
        <v>2.4165826556756995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1.8246532837039005</v>
      </c>
      <c r="S151" s="22">
        <v>0.3552405272257</v>
      </c>
      <c r="T151" s="22">
        <v>0</v>
      </c>
      <c r="U151" s="22">
        <v>0</v>
      </c>
      <c r="V151" s="23">
        <v>0.8306690308371999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0.112055119</v>
      </c>
      <c r="AC151" s="22">
        <v>0.0006491772258064515</v>
      </c>
      <c r="AD151" s="22">
        <v>0</v>
      </c>
      <c r="AE151" s="22">
        <v>0</v>
      </c>
      <c r="AF151" s="23">
        <v>0.0784206078064516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0.03388834077419355</v>
      </c>
      <c r="AM151" s="22">
        <v>0</v>
      </c>
      <c r="AN151" s="22">
        <v>0</v>
      </c>
      <c r="AO151" s="22">
        <v>0</v>
      </c>
      <c r="AP151" s="23">
        <v>0.0025058240967741935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3.5573651749128</v>
      </c>
      <c r="AW151" s="22">
        <v>1.3139465802976793</v>
      </c>
      <c r="AX151" s="22">
        <v>0</v>
      </c>
      <c r="AY151" s="22">
        <v>0</v>
      </c>
      <c r="AZ151" s="23">
        <v>4.7796823819631475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1.7685874895922065</v>
      </c>
      <c r="BG151" s="22">
        <v>0.8515060847736999</v>
      </c>
      <c r="BH151" s="22">
        <v>0</v>
      </c>
      <c r="BI151" s="22">
        <v>0</v>
      </c>
      <c r="BJ151" s="23">
        <v>2.117325406545725</v>
      </c>
      <c r="BK151" s="24">
        <f t="shared" si="15"/>
        <v>23.706729402197983</v>
      </c>
    </row>
    <row r="152" spans="1:63" s="25" customFormat="1" ht="14.25">
      <c r="A152" s="20"/>
      <c r="B152" s="7" t="s">
        <v>206</v>
      </c>
      <c r="C152" s="21">
        <v>0</v>
      </c>
      <c r="D152" s="22">
        <v>0.9722285325483</v>
      </c>
      <c r="E152" s="22">
        <v>0</v>
      </c>
      <c r="F152" s="22">
        <v>0</v>
      </c>
      <c r="G152" s="23">
        <v>0</v>
      </c>
      <c r="H152" s="21">
        <v>312.0849610933777</v>
      </c>
      <c r="I152" s="22">
        <v>60.611921309608604</v>
      </c>
      <c r="J152" s="22">
        <v>0</v>
      </c>
      <c r="K152" s="22">
        <v>0</v>
      </c>
      <c r="L152" s="23">
        <v>279.23075778566533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162.87956575742223</v>
      </c>
      <c r="S152" s="22">
        <v>18.463416192191204</v>
      </c>
      <c r="T152" s="22">
        <v>0</v>
      </c>
      <c r="U152" s="22">
        <v>0</v>
      </c>
      <c r="V152" s="23">
        <v>55.5788185136724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12.727848073419345</v>
      </c>
      <c r="AC152" s="22">
        <v>0.6507175486129031</v>
      </c>
      <c r="AD152" s="22">
        <v>0</v>
      </c>
      <c r="AE152" s="22">
        <v>0</v>
      </c>
      <c r="AF152" s="23">
        <v>8.671005277032252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2.765853976419356</v>
      </c>
      <c r="AM152" s="22">
        <v>0.01575740474193548</v>
      </c>
      <c r="AN152" s="22">
        <v>0</v>
      </c>
      <c r="AO152" s="22">
        <v>0</v>
      </c>
      <c r="AP152" s="23">
        <v>0.9237776984838711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1123.642745269324</v>
      </c>
      <c r="AW152" s="22">
        <v>233.21569617976905</v>
      </c>
      <c r="AX152" s="22">
        <v>0.24988856070949997</v>
      </c>
      <c r="AY152" s="22">
        <v>0</v>
      </c>
      <c r="AZ152" s="23">
        <v>1186.553721478429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520.725327905017</v>
      </c>
      <c r="BG152" s="22">
        <v>52.37240173580916</v>
      </c>
      <c r="BH152" s="22">
        <v>0.0213542747741</v>
      </c>
      <c r="BI152" s="22">
        <v>0</v>
      </c>
      <c r="BJ152" s="23">
        <v>162.84437329441485</v>
      </c>
      <c r="BK152" s="24">
        <f t="shared" si="15"/>
        <v>4195.202137861443</v>
      </c>
    </row>
    <row r="153" spans="1:63" s="25" customFormat="1" ht="14.25">
      <c r="A153" s="20"/>
      <c r="B153" s="7" t="s">
        <v>207</v>
      </c>
      <c r="C153" s="21">
        <v>0</v>
      </c>
      <c r="D153" s="22">
        <v>0.8625361450322</v>
      </c>
      <c r="E153" s="22">
        <v>0</v>
      </c>
      <c r="F153" s="22">
        <v>0</v>
      </c>
      <c r="G153" s="23">
        <v>0</v>
      </c>
      <c r="H153" s="21">
        <v>53.45749873096751</v>
      </c>
      <c r="I153" s="22">
        <v>1.3449035702560004</v>
      </c>
      <c r="J153" s="22">
        <v>0</v>
      </c>
      <c r="K153" s="22">
        <v>0</v>
      </c>
      <c r="L153" s="23">
        <v>22.4638814304455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22.710459172688704</v>
      </c>
      <c r="S153" s="22">
        <v>0.5646435392572999</v>
      </c>
      <c r="T153" s="22">
        <v>0</v>
      </c>
      <c r="U153" s="22">
        <v>0</v>
      </c>
      <c r="V153" s="23">
        <v>4.729041692222901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2.887882175258066</v>
      </c>
      <c r="AC153" s="22">
        <v>0.09814852516129033</v>
      </c>
      <c r="AD153" s="22">
        <v>0</v>
      </c>
      <c r="AE153" s="22">
        <v>0</v>
      </c>
      <c r="AF153" s="23">
        <v>0.27301847458064515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0.7075124870967736</v>
      </c>
      <c r="AM153" s="22">
        <v>8.14405806451613E-05</v>
      </c>
      <c r="AN153" s="22">
        <v>0</v>
      </c>
      <c r="AO153" s="22">
        <v>0</v>
      </c>
      <c r="AP153" s="23">
        <v>0.036505086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725.618222928617</v>
      </c>
      <c r="AW153" s="22">
        <v>38.69276840221509</v>
      </c>
      <c r="AX153" s="22">
        <v>0</v>
      </c>
      <c r="AY153" s="22">
        <v>0</v>
      </c>
      <c r="AZ153" s="23">
        <v>147.77088819550238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324.1960902411348</v>
      </c>
      <c r="BG153" s="22">
        <v>8.565485720909356</v>
      </c>
      <c r="BH153" s="22">
        <v>0.3041804375161</v>
      </c>
      <c r="BI153" s="22">
        <v>0</v>
      </c>
      <c r="BJ153" s="23">
        <v>26.423527917619797</v>
      </c>
      <c r="BK153" s="24">
        <f t="shared" si="15"/>
        <v>1381.7072763130623</v>
      </c>
    </row>
    <row r="154" spans="1:63" s="25" customFormat="1" ht="14.25">
      <c r="A154" s="20"/>
      <c r="B154" s="7" t="s">
        <v>208</v>
      </c>
      <c r="C154" s="21">
        <v>0</v>
      </c>
      <c r="D154" s="22">
        <v>0.9250338760645</v>
      </c>
      <c r="E154" s="22">
        <v>0</v>
      </c>
      <c r="F154" s="22">
        <v>0</v>
      </c>
      <c r="G154" s="23">
        <v>0</v>
      </c>
      <c r="H154" s="21">
        <v>2.5925142453173007</v>
      </c>
      <c r="I154" s="22">
        <v>0.0462056062579</v>
      </c>
      <c r="J154" s="22">
        <v>0</v>
      </c>
      <c r="K154" s="22">
        <v>0</v>
      </c>
      <c r="L154" s="23">
        <v>2.2188902423213994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0.5544821326084001</v>
      </c>
      <c r="S154" s="22">
        <v>0.5677157953548</v>
      </c>
      <c r="T154" s="22">
        <v>0</v>
      </c>
      <c r="U154" s="22">
        <v>0</v>
      </c>
      <c r="V154" s="23">
        <v>0.5917331824184999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0.012624765483870967</v>
      </c>
      <c r="AC154" s="22">
        <v>0.00022725551612903222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0.0038221840000000006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12.269190180992537</v>
      </c>
      <c r="AW154" s="22">
        <v>0.4028294852160269</v>
      </c>
      <c r="AX154" s="22">
        <v>0</v>
      </c>
      <c r="AY154" s="22">
        <v>0</v>
      </c>
      <c r="AZ154" s="23">
        <v>1.5247803339013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4.486043460550801</v>
      </c>
      <c r="BG154" s="22">
        <v>0.024185472902799997</v>
      </c>
      <c r="BH154" s="22">
        <v>0</v>
      </c>
      <c r="BI154" s="22">
        <v>0</v>
      </c>
      <c r="BJ154" s="23">
        <v>0.3387978117737</v>
      </c>
      <c r="BK154" s="24">
        <f t="shared" si="15"/>
        <v>26.55907603067996</v>
      </c>
    </row>
    <row r="155" spans="1:63" s="25" customFormat="1" ht="14.25">
      <c r="A155" s="20"/>
      <c r="B155" s="7" t="s">
        <v>209</v>
      </c>
      <c r="C155" s="21">
        <v>0</v>
      </c>
      <c r="D155" s="22">
        <v>0.7865933870967</v>
      </c>
      <c r="E155" s="22">
        <v>0</v>
      </c>
      <c r="F155" s="22">
        <v>0</v>
      </c>
      <c r="G155" s="23">
        <v>0</v>
      </c>
      <c r="H155" s="21">
        <v>26.487349595763696</v>
      </c>
      <c r="I155" s="22">
        <v>0</v>
      </c>
      <c r="J155" s="22">
        <v>0</v>
      </c>
      <c r="K155" s="22">
        <v>0</v>
      </c>
      <c r="L155" s="23">
        <v>8.534985889256001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17.561063446283</v>
      </c>
      <c r="S155" s="22">
        <v>0</v>
      </c>
      <c r="T155" s="22">
        <v>0</v>
      </c>
      <c r="U155" s="22">
        <v>0</v>
      </c>
      <c r="V155" s="23">
        <v>1.6327840078696998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0.6631060395806453</v>
      </c>
      <c r="AC155" s="22">
        <v>0</v>
      </c>
      <c r="AD155" s="22">
        <v>0</v>
      </c>
      <c r="AE155" s="22">
        <v>0</v>
      </c>
      <c r="AF155" s="23">
        <v>0.31814579225806455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0.20433065796774197</v>
      </c>
      <c r="AM155" s="22">
        <v>0</v>
      </c>
      <c r="AN155" s="22">
        <v>0</v>
      </c>
      <c r="AO155" s="22">
        <v>0</v>
      </c>
      <c r="AP155" s="23">
        <v>0.03268954616129032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855.5084397888045</v>
      </c>
      <c r="AW155" s="22">
        <v>0.013724319295427598</v>
      </c>
      <c r="AX155" s="22">
        <v>0</v>
      </c>
      <c r="AY155" s="22">
        <v>0</v>
      </c>
      <c r="AZ155" s="23">
        <v>243.1139033547793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654.206839637148</v>
      </c>
      <c r="BG155" s="22">
        <v>0.039274310677200004</v>
      </c>
      <c r="BH155" s="22">
        <v>0</v>
      </c>
      <c r="BI155" s="22">
        <v>0</v>
      </c>
      <c r="BJ155" s="23">
        <v>140.33272813025428</v>
      </c>
      <c r="BK155" s="24">
        <f t="shared" si="15"/>
        <v>1949.4359579031957</v>
      </c>
    </row>
    <row r="156" spans="1:63" s="25" customFormat="1" ht="14.25">
      <c r="A156" s="20"/>
      <c r="B156" s="7" t="s">
        <v>210</v>
      </c>
      <c r="C156" s="21">
        <v>0</v>
      </c>
      <c r="D156" s="22">
        <v>1.3128556566451</v>
      </c>
      <c r="E156" s="22">
        <v>0</v>
      </c>
      <c r="F156" s="22">
        <v>0</v>
      </c>
      <c r="G156" s="23">
        <v>0</v>
      </c>
      <c r="H156" s="21">
        <v>1014.1049081232005</v>
      </c>
      <c r="I156" s="22">
        <v>70.8870140370916</v>
      </c>
      <c r="J156" s="22">
        <v>0</v>
      </c>
      <c r="K156" s="22">
        <v>0</v>
      </c>
      <c r="L156" s="23">
        <v>376.69097059792233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612.0501128573771</v>
      </c>
      <c r="S156" s="22">
        <v>8.3501465128359</v>
      </c>
      <c r="T156" s="22">
        <v>0</v>
      </c>
      <c r="U156" s="22">
        <v>0</v>
      </c>
      <c r="V156" s="23">
        <v>96.2165902922197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21.546507155580642</v>
      </c>
      <c r="AC156" s="22">
        <v>0.20385928009677423</v>
      </c>
      <c r="AD156" s="22">
        <v>0</v>
      </c>
      <c r="AE156" s="22">
        <v>0</v>
      </c>
      <c r="AF156" s="23">
        <v>4.723398263193547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6.077017099580647</v>
      </c>
      <c r="AM156" s="22">
        <v>0.02779530577419355</v>
      </c>
      <c r="AN156" s="22">
        <v>0</v>
      </c>
      <c r="AO156" s="22">
        <v>0</v>
      </c>
      <c r="AP156" s="23">
        <v>0.6565395559032257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4866.27239048444</v>
      </c>
      <c r="AW156" s="22">
        <v>205.13124174517455</v>
      </c>
      <c r="AX156" s="22">
        <v>0.19626120761260002</v>
      </c>
      <c r="AY156" s="22">
        <v>0</v>
      </c>
      <c r="AZ156" s="23">
        <v>1184.8905368568576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3488.547254700181</v>
      </c>
      <c r="BG156" s="22">
        <v>95.14659858006453</v>
      </c>
      <c r="BH156" s="22">
        <v>0.054458814258</v>
      </c>
      <c r="BI156" s="22">
        <v>0</v>
      </c>
      <c r="BJ156" s="23">
        <v>373.3592683384134</v>
      </c>
      <c r="BK156" s="24">
        <f t="shared" si="15"/>
        <v>12426.445725464424</v>
      </c>
    </row>
    <row r="157" spans="1:63" s="25" customFormat="1" ht="14.25">
      <c r="A157" s="20"/>
      <c r="B157" s="7" t="s">
        <v>211</v>
      </c>
      <c r="C157" s="21">
        <v>0</v>
      </c>
      <c r="D157" s="22">
        <v>0.9827943960967</v>
      </c>
      <c r="E157" s="22">
        <v>0</v>
      </c>
      <c r="F157" s="22">
        <v>0</v>
      </c>
      <c r="G157" s="23">
        <v>0</v>
      </c>
      <c r="H157" s="21">
        <v>153.7255639139341</v>
      </c>
      <c r="I157" s="22">
        <v>25.948522367320596</v>
      </c>
      <c r="J157" s="22">
        <v>0</v>
      </c>
      <c r="K157" s="22">
        <v>0</v>
      </c>
      <c r="L157" s="23">
        <v>50.02910481770441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67.07291431010589</v>
      </c>
      <c r="S157" s="22">
        <v>0.39952837806330005</v>
      </c>
      <c r="T157" s="22">
        <v>0</v>
      </c>
      <c r="U157" s="22">
        <v>0</v>
      </c>
      <c r="V157" s="23">
        <v>6.7136404183193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3.9558303853548358</v>
      </c>
      <c r="AC157" s="22">
        <v>0.047952855806451616</v>
      </c>
      <c r="AD157" s="22">
        <v>0</v>
      </c>
      <c r="AE157" s="22">
        <v>0</v>
      </c>
      <c r="AF157" s="23">
        <v>0.44327486616129036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0.9284877602580645</v>
      </c>
      <c r="AM157" s="22">
        <v>0</v>
      </c>
      <c r="AN157" s="22">
        <v>0</v>
      </c>
      <c r="AO157" s="22">
        <v>0</v>
      </c>
      <c r="AP157" s="23">
        <v>0.046951386000000005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1703.846687083489</v>
      </c>
      <c r="AW157" s="22">
        <v>59.56949023961262</v>
      </c>
      <c r="AX157" s="22">
        <v>0</v>
      </c>
      <c r="AY157" s="22">
        <v>0</v>
      </c>
      <c r="AZ157" s="23">
        <v>366.19594147972634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995.4777153887492</v>
      </c>
      <c r="BG157" s="22">
        <v>15.6658601604311</v>
      </c>
      <c r="BH157" s="22">
        <v>0.0123715955483</v>
      </c>
      <c r="BI157" s="22">
        <v>0</v>
      </c>
      <c r="BJ157" s="23">
        <v>97.17363445174742</v>
      </c>
      <c r="BK157" s="24">
        <f t="shared" si="15"/>
        <v>3548.2362662544288</v>
      </c>
    </row>
    <row r="158" spans="1:63" s="25" customFormat="1" ht="14.25">
      <c r="A158" s="20"/>
      <c r="B158" s="7" t="s">
        <v>212</v>
      </c>
      <c r="C158" s="21">
        <v>0</v>
      </c>
      <c r="D158" s="22">
        <v>0.1018912816774</v>
      </c>
      <c r="E158" s="22">
        <v>0</v>
      </c>
      <c r="F158" s="22">
        <v>0</v>
      </c>
      <c r="G158" s="23">
        <v>0</v>
      </c>
      <c r="H158" s="21">
        <v>28.770696125824198</v>
      </c>
      <c r="I158" s="22">
        <v>3.4388808812574005</v>
      </c>
      <c r="J158" s="22">
        <v>0</v>
      </c>
      <c r="K158" s="22">
        <v>0</v>
      </c>
      <c r="L158" s="23">
        <v>38.1619940217057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14.0426199008276</v>
      </c>
      <c r="S158" s="22">
        <v>9.3248792043866</v>
      </c>
      <c r="T158" s="22">
        <v>0</v>
      </c>
      <c r="U158" s="22">
        <v>0</v>
      </c>
      <c r="V158" s="23">
        <v>4.268824117869101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0.15876057051612902</v>
      </c>
      <c r="AC158" s="22">
        <v>0.0012827618387096773</v>
      </c>
      <c r="AD158" s="22">
        <v>0</v>
      </c>
      <c r="AE158" s="22">
        <v>0</v>
      </c>
      <c r="AF158" s="23">
        <v>0.3766115362258065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0.01746544422580645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9.66781829153897</v>
      </c>
      <c r="AW158" s="22">
        <v>1.4805605788588618</v>
      </c>
      <c r="AX158" s="22">
        <v>0</v>
      </c>
      <c r="AY158" s="22">
        <v>0</v>
      </c>
      <c r="AZ158" s="23">
        <v>15.670897847444794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3.8711518669984937</v>
      </c>
      <c r="BG158" s="22">
        <v>0.4640425331929</v>
      </c>
      <c r="BH158" s="22">
        <v>0</v>
      </c>
      <c r="BI158" s="22">
        <v>0</v>
      </c>
      <c r="BJ158" s="23">
        <v>2.2117980015129</v>
      </c>
      <c r="BK158" s="24">
        <f t="shared" si="15"/>
        <v>132.03017496590135</v>
      </c>
    </row>
    <row r="159" spans="1:63" s="25" customFormat="1" ht="14.25">
      <c r="A159" s="20"/>
      <c r="B159" s="7" t="s">
        <v>221</v>
      </c>
      <c r="C159" s="21">
        <v>0</v>
      </c>
      <c r="D159" s="22">
        <v>3.5993283870967</v>
      </c>
      <c r="E159" s="22">
        <v>0</v>
      </c>
      <c r="F159" s="22">
        <v>0</v>
      </c>
      <c r="G159" s="23">
        <v>0</v>
      </c>
      <c r="H159" s="21">
        <v>56.0901953403339</v>
      </c>
      <c r="I159" s="22">
        <v>14.606563831030696</v>
      </c>
      <c r="J159" s="22">
        <v>0</v>
      </c>
      <c r="K159" s="22">
        <v>0</v>
      </c>
      <c r="L159" s="23">
        <v>46.180862410349704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31.14404962208379</v>
      </c>
      <c r="S159" s="22">
        <v>2.0534816668700993</v>
      </c>
      <c r="T159" s="22">
        <v>0</v>
      </c>
      <c r="U159" s="22">
        <v>0</v>
      </c>
      <c r="V159" s="23">
        <v>5.6919552168369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0.6027336537419354</v>
      </c>
      <c r="AC159" s="22">
        <v>0.0011637038064516133</v>
      </c>
      <c r="AD159" s="22">
        <v>0</v>
      </c>
      <c r="AE159" s="22">
        <v>0</v>
      </c>
      <c r="AF159" s="23">
        <v>0.44212361990322585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0.10250249606451613</v>
      </c>
      <c r="AM159" s="22">
        <v>0.00012739635483870968</v>
      </c>
      <c r="AN159" s="22">
        <v>0</v>
      </c>
      <c r="AO159" s="22">
        <v>0</v>
      </c>
      <c r="AP159" s="23">
        <v>0.02290406593548387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46.93246316026025</v>
      </c>
      <c r="AW159" s="22">
        <v>35.27008792821959</v>
      </c>
      <c r="AX159" s="22">
        <v>0.0286654607419</v>
      </c>
      <c r="AY159" s="22">
        <v>0</v>
      </c>
      <c r="AZ159" s="23">
        <v>47.03216264604127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21.558556535528783</v>
      </c>
      <c r="BG159" s="22">
        <v>0.9116489970301614</v>
      </c>
      <c r="BH159" s="22">
        <v>0</v>
      </c>
      <c r="BI159" s="22">
        <v>0</v>
      </c>
      <c r="BJ159" s="23">
        <v>9.474659836762115</v>
      </c>
      <c r="BK159" s="24">
        <f t="shared" si="15"/>
        <v>321.7462359749923</v>
      </c>
    </row>
    <row r="160" spans="1:63" s="30" customFormat="1" ht="14.25">
      <c r="A160" s="20"/>
      <c r="B160" s="8" t="s">
        <v>12</v>
      </c>
      <c r="C160" s="26">
        <f aca="true" t="shared" si="16" ref="C160:AH160">SUM(C132:C159)</f>
        <v>0</v>
      </c>
      <c r="D160" s="27">
        <f t="shared" si="16"/>
        <v>105.4229584891277</v>
      </c>
      <c r="E160" s="27">
        <f t="shared" si="16"/>
        <v>0</v>
      </c>
      <c r="F160" s="27">
        <f t="shared" si="16"/>
        <v>0</v>
      </c>
      <c r="G160" s="28">
        <f t="shared" si="16"/>
        <v>0</v>
      </c>
      <c r="H160" s="26">
        <f t="shared" si="16"/>
        <v>3241.531282925229</v>
      </c>
      <c r="I160" s="27">
        <f t="shared" si="16"/>
        <v>5239.022676404436</v>
      </c>
      <c r="J160" s="27">
        <f t="shared" si="16"/>
        <v>2.4423087275804</v>
      </c>
      <c r="K160" s="27">
        <f t="shared" si="16"/>
        <v>366.8704136398709</v>
      </c>
      <c r="L160" s="28">
        <f t="shared" si="16"/>
        <v>3118.679895632376</v>
      </c>
      <c r="M160" s="26">
        <f t="shared" si="16"/>
        <v>0</v>
      </c>
      <c r="N160" s="27">
        <f t="shared" si="16"/>
        <v>0</v>
      </c>
      <c r="O160" s="27">
        <f t="shared" si="16"/>
        <v>0</v>
      </c>
      <c r="P160" s="27">
        <f t="shared" si="16"/>
        <v>0</v>
      </c>
      <c r="Q160" s="28">
        <f t="shared" si="16"/>
        <v>0</v>
      </c>
      <c r="R160" s="26">
        <f t="shared" si="16"/>
        <v>1667.3994418971079</v>
      </c>
      <c r="S160" s="27">
        <f t="shared" si="16"/>
        <v>424.2866003159726</v>
      </c>
      <c r="T160" s="27">
        <f t="shared" si="16"/>
        <v>0.5277340266128</v>
      </c>
      <c r="U160" s="27">
        <f t="shared" si="16"/>
        <v>0</v>
      </c>
      <c r="V160" s="28">
        <f t="shared" si="16"/>
        <v>564.8565434646038</v>
      </c>
      <c r="W160" s="26">
        <f t="shared" si="16"/>
        <v>0</v>
      </c>
      <c r="X160" s="27">
        <f t="shared" si="16"/>
        <v>0</v>
      </c>
      <c r="Y160" s="27">
        <f t="shared" si="16"/>
        <v>0</v>
      </c>
      <c r="Z160" s="27">
        <f t="shared" si="16"/>
        <v>0</v>
      </c>
      <c r="AA160" s="28">
        <f t="shared" si="16"/>
        <v>0</v>
      </c>
      <c r="AB160" s="26">
        <f t="shared" si="16"/>
        <v>103.72998524974193</v>
      </c>
      <c r="AC160" s="27">
        <f t="shared" si="16"/>
        <v>3.5827629376451617</v>
      </c>
      <c r="AD160" s="27">
        <f t="shared" si="16"/>
        <v>0</v>
      </c>
      <c r="AE160" s="27">
        <f t="shared" si="16"/>
        <v>0</v>
      </c>
      <c r="AF160" s="28">
        <f t="shared" si="16"/>
        <v>53.475479338870954</v>
      </c>
      <c r="AG160" s="26">
        <f t="shared" si="16"/>
        <v>0</v>
      </c>
      <c r="AH160" s="27">
        <f t="shared" si="16"/>
        <v>0</v>
      </c>
      <c r="AI160" s="27">
        <f aca="true" t="shared" si="17" ref="AI160:BK160">SUM(AI132:AI159)</f>
        <v>0</v>
      </c>
      <c r="AJ160" s="27">
        <f t="shared" si="17"/>
        <v>0</v>
      </c>
      <c r="AK160" s="28">
        <f t="shared" si="17"/>
        <v>0</v>
      </c>
      <c r="AL160" s="26">
        <f t="shared" si="17"/>
        <v>23.60698482890323</v>
      </c>
      <c r="AM160" s="27">
        <f t="shared" si="17"/>
        <v>0.19195644322580646</v>
      </c>
      <c r="AN160" s="27">
        <f t="shared" si="17"/>
        <v>0</v>
      </c>
      <c r="AO160" s="27">
        <f t="shared" si="17"/>
        <v>0</v>
      </c>
      <c r="AP160" s="28">
        <f t="shared" si="17"/>
        <v>5.99616170780645</v>
      </c>
      <c r="AQ160" s="26">
        <f t="shared" si="17"/>
        <v>0</v>
      </c>
      <c r="AR160" s="27">
        <f t="shared" si="17"/>
        <v>0</v>
      </c>
      <c r="AS160" s="27">
        <f t="shared" si="17"/>
        <v>0</v>
      </c>
      <c r="AT160" s="27">
        <f t="shared" si="17"/>
        <v>0</v>
      </c>
      <c r="AU160" s="28">
        <f t="shared" si="17"/>
        <v>0</v>
      </c>
      <c r="AV160" s="26">
        <f t="shared" si="17"/>
        <v>25677.45105645951</v>
      </c>
      <c r="AW160" s="27">
        <f t="shared" si="17"/>
        <v>3392.2211991867503</v>
      </c>
      <c r="AX160" s="27">
        <f t="shared" si="17"/>
        <v>2.6952232952885007</v>
      </c>
      <c r="AY160" s="27">
        <f t="shared" si="17"/>
        <v>0.0326342329354</v>
      </c>
      <c r="AZ160" s="28">
        <f t="shared" si="17"/>
        <v>15310.607492936277</v>
      </c>
      <c r="BA160" s="26">
        <f t="shared" si="17"/>
        <v>0</v>
      </c>
      <c r="BB160" s="27">
        <f t="shared" si="17"/>
        <v>0</v>
      </c>
      <c r="BC160" s="27">
        <f t="shared" si="17"/>
        <v>0</v>
      </c>
      <c r="BD160" s="27">
        <f t="shared" si="17"/>
        <v>0</v>
      </c>
      <c r="BE160" s="28">
        <f t="shared" si="17"/>
        <v>0</v>
      </c>
      <c r="BF160" s="26">
        <f t="shared" si="17"/>
        <v>15518.822315831456</v>
      </c>
      <c r="BG160" s="27">
        <f t="shared" si="17"/>
        <v>930.538400226714</v>
      </c>
      <c r="BH160" s="27">
        <f t="shared" si="17"/>
        <v>10.509960574063602</v>
      </c>
      <c r="BI160" s="27">
        <f t="shared" si="17"/>
        <v>0</v>
      </c>
      <c r="BJ160" s="28">
        <f t="shared" si="17"/>
        <v>3864.944651096442</v>
      </c>
      <c r="BK160" s="29">
        <f t="shared" si="17"/>
        <v>79629.44611986855</v>
      </c>
    </row>
    <row r="161" spans="1:63" s="30" customFormat="1" ht="14.25">
      <c r="A161" s="20"/>
      <c r="B161" s="8" t="s">
        <v>23</v>
      </c>
      <c r="C161" s="26">
        <f aca="true" t="shared" si="18" ref="C161:AH161">C160+C129</f>
        <v>0</v>
      </c>
      <c r="D161" s="27">
        <f t="shared" si="18"/>
        <v>106.22264500299859</v>
      </c>
      <c r="E161" s="27">
        <f t="shared" si="18"/>
        <v>0</v>
      </c>
      <c r="F161" s="27">
        <f t="shared" si="18"/>
        <v>0</v>
      </c>
      <c r="G161" s="28">
        <f t="shared" si="18"/>
        <v>0</v>
      </c>
      <c r="H161" s="26">
        <f t="shared" si="18"/>
        <v>3721.1660865005974</v>
      </c>
      <c r="I161" s="27">
        <f t="shared" si="18"/>
        <v>5264.364586970593</v>
      </c>
      <c r="J161" s="27">
        <f t="shared" si="18"/>
        <v>2.4423087275804</v>
      </c>
      <c r="K161" s="27">
        <f t="shared" si="18"/>
        <v>366.8704136398709</v>
      </c>
      <c r="L161" s="28">
        <f t="shared" si="18"/>
        <v>3166.264191761012</v>
      </c>
      <c r="M161" s="26">
        <f t="shared" si="18"/>
        <v>0</v>
      </c>
      <c r="N161" s="27">
        <f t="shared" si="18"/>
        <v>0</v>
      </c>
      <c r="O161" s="27">
        <f t="shared" si="18"/>
        <v>0</v>
      </c>
      <c r="P161" s="27">
        <f t="shared" si="18"/>
        <v>0</v>
      </c>
      <c r="Q161" s="28">
        <f t="shared" si="18"/>
        <v>0</v>
      </c>
      <c r="R161" s="26">
        <f t="shared" si="18"/>
        <v>1987.937312600579</v>
      </c>
      <c r="S161" s="27">
        <f t="shared" si="18"/>
        <v>433.50860286822615</v>
      </c>
      <c r="T161" s="27">
        <f t="shared" si="18"/>
        <v>0.5277340266128</v>
      </c>
      <c r="U161" s="27">
        <f t="shared" si="18"/>
        <v>0</v>
      </c>
      <c r="V161" s="28">
        <f t="shared" si="18"/>
        <v>583.4917445143385</v>
      </c>
      <c r="W161" s="26">
        <f t="shared" si="18"/>
        <v>0</v>
      </c>
      <c r="X161" s="27">
        <f t="shared" si="18"/>
        <v>0</v>
      </c>
      <c r="Y161" s="27">
        <f t="shared" si="18"/>
        <v>0</v>
      </c>
      <c r="Z161" s="27">
        <f t="shared" si="18"/>
        <v>0</v>
      </c>
      <c r="AA161" s="28">
        <f t="shared" si="18"/>
        <v>0</v>
      </c>
      <c r="AB161" s="26">
        <f t="shared" si="18"/>
        <v>115.07305891374192</v>
      </c>
      <c r="AC161" s="27">
        <f t="shared" si="18"/>
        <v>3.835108835096775</v>
      </c>
      <c r="AD161" s="27">
        <f t="shared" si="18"/>
        <v>0</v>
      </c>
      <c r="AE161" s="27">
        <f t="shared" si="18"/>
        <v>0</v>
      </c>
      <c r="AF161" s="28">
        <f t="shared" si="18"/>
        <v>54.88880072593547</v>
      </c>
      <c r="AG161" s="26">
        <f t="shared" si="18"/>
        <v>0</v>
      </c>
      <c r="AH161" s="27">
        <f t="shared" si="18"/>
        <v>0</v>
      </c>
      <c r="AI161" s="27">
        <f aca="true" t="shared" si="19" ref="AI161:BK161">AI160+AI129</f>
        <v>0</v>
      </c>
      <c r="AJ161" s="27">
        <f t="shared" si="19"/>
        <v>0</v>
      </c>
      <c r="AK161" s="28">
        <f t="shared" si="19"/>
        <v>0</v>
      </c>
      <c r="AL161" s="26">
        <f t="shared" si="19"/>
        <v>27.19083320206452</v>
      </c>
      <c r="AM161" s="27">
        <f t="shared" si="19"/>
        <v>0.22565115625806453</v>
      </c>
      <c r="AN161" s="27">
        <f t="shared" si="19"/>
        <v>0</v>
      </c>
      <c r="AO161" s="27">
        <f t="shared" si="19"/>
        <v>0</v>
      </c>
      <c r="AP161" s="28">
        <f t="shared" si="19"/>
        <v>6.14729805012903</v>
      </c>
      <c r="AQ161" s="26">
        <f t="shared" si="19"/>
        <v>0</v>
      </c>
      <c r="AR161" s="27">
        <f t="shared" si="19"/>
        <v>0</v>
      </c>
      <c r="AS161" s="27">
        <f t="shared" si="19"/>
        <v>0</v>
      </c>
      <c r="AT161" s="27">
        <f t="shared" si="19"/>
        <v>0</v>
      </c>
      <c r="AU161" s="28">
        <f t="shared" si="19"/>
        <v>0</v>
      </c>
      <c r="AV161" s="26">
        <f t="shared" si="19"/>
        <v>30530.641910757215</v>
      </c>
      <c r="AW161" s="27">
        <f t="shared" si="19"/>
        <v>3698.9087757147463</v>
      </c>
      <c r="AX161" s="27">
        <f t="shared" si="19"/>
        <v>2.6952232952885007</v>
      </c>
      <c r="AY161" s="27">
        <f t="shared" si="19"/>
        <v>0.0326342329354</v>
      </c>
      <c r="AZ161" s="28">
        <f t="shared" si="19"/>
        <v>16036.78565494572</v>
      </c>
      <c r="BA161" s="26">
        <f t="shared" si="19"/>
        <v>0</v>
      </c>
      <c r="BB161" s="27">
        <f t="shared" si="19"/>
        <v>0</v>
      </c>
      <c r="BC161" s="27">
        <f t="shared" si="19"/>
        <v>0</v>
      </c>
      <c r="BD161" s="27">
        <f t="shared" si="19"/>
        <v>0</v>
      </c>
      <c r="BE161" s="28">
        <f t="shared" si="19"/>
        <v>0</v>
      </c>
      <c r="BF161" s="26">
        <f t="shared" si="19"/>
        <v>19566.236333208995</v>
      </c>
      <c r="BG161" s="27">
        <f t="shared" si="19"/>
        <v>1116.3939770162783</v>
      </c>
      <c r="BH161" s="27">
        <f t="shared" si="19"/>
        <v>10.509960574063602</v>
      </c>
      <c r="BI161" s="27">
        <f t="shared" si="19"/>
        <v>0</v>
      </c>
      <c r="BJ161" s="28">
        <f t="shared" si="19"/>
        <v>4176.166667296251</v>
      </c>
      <c r="BK161" s="28">
        <f t="shared" si="19"/>
        <v>90978.52751453713</v>
      </c>
    </row>
    <row r="162" spans="3:63" ht="15" customHeight="1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</row>
    <row r="163" spans="1:63" s="25" customFormat="1" ht="14.25">
      <c r="A163" s="20" t="s">
        <v>24</v>
      </c>
      <c r="B163" s="12" t="s">
        <v>25</v>
      </c>
      <c r="C163" s="21"/>
      <c r="D163" s="22"/>
      <c r="E163" s="22"/>
      <c r="F163" s="22"/>
      <c r="G163" s="23"/>
      <c r="H163" s="21"/>
      <c r="I163" s="22"/>
      <c r="J163" s="22"/>
      <c r="K163" s="22"/>
      <c r="L163" s="23"/>
      <c r="M163" s="21"/>
      <c r="N163" s="22"/>
      <c r="O163" s="22"/>
      <c r="P163" s="22"/>
      <c r="Q163" s="23"/>
      <c r="R163" s="21"/>
      <c r="S163" s="22"/>
      <c r="T163" s="22"/>
      <c r="U163" s="22"/>
      <c r="V163" s="23"/>
      <c r="W163" s="21"/>
      <c r="X163" s="22"/>
      <c r="Y163" s="22"/>
      <c r="Z163" s="22"/>
      <c r="AA163" s="23"/>
      <c r="AB163" s="21"/>
      <c r="AC163" s="22"/>
      <c r="AD163" s="22"/>
      <c r="AE163" s="22"/>
      <c r="AF163" s="23"/>
      <c r="AG163" s="21"/>
      <c r="AH163" s="22"/>
      <c r="AI163" s="22"/>
      <c r="AJ163" s="22"/>
      <c r="AK163" s="23"/>
      <c r="AL163" s="21"/>
      <c r="AM163" s="22"/>
      <c r="AN163" s="22"/>
      <c r="AO163" s="22"/>
      <c r="AP163" s="23"/>
      <c r="AQ163" s="21"/>
      <c r="AR163" s="22"/>
      <c r="AS163" s="22"/>
      <c r="AT163" s="22"/>
      <c r="AU163" s="23"/>
      <c r="AV163" s="21"/>
      <c r="AW163" s="22"/>
      <c r="AX163" s="22"/>
      <c r="AY163" s="22"/>
      <c r="AZ163" s="23"/>
      <c r="BA163" s="21"/>
      <c r="BB163" s="22"/>
      <c r="BC163" s="22"/>
      <c r="BD163" s="22"/>
      <c r="BE163" s="23"/>
      <c r="BF163" s="21"/>
      <c r="BG163" s="22"/>
      <c r="BH163" s="22"/>
      <c r="BI163" s="22"/>
      <c r="BJ163" s="23"/>
      <c r="BK163" s="24"/>
    </row>
    <row r="164" spans="1:63" s="25" customFormat="1" ht="14.25">
      <c r="A164" s="20" t="s">
        <v>7</v>
      </c>
      <c r="B164" s="8" t="s">
        <v>26</v>
      </c>
      <c r="C164" s="21"/>
      <c r="D164" s="22"/>
      <c r="E164" s="22"/>
      <c r="F164" s="22"/>
      <c r="G164" s="23"/>
      <c r="H164" s="21"/>
      <c r="I164" s="22"/>
      <c r="J164" s="22"/>
      <c r="K164" s="22"/>
      <c r="L164" s="23"/>
      <c r="M164" s="21"/>
      <c r="N164" s="22"/>
      <c r="O164" s="22"/>
      <c r="P164" s="22"/>
      <c r="Q164" s="23"/>
      <c r="R164" s="21"/>
      <c r="S164" s="22"/>
      <c r="T164" s="22"/>
      <c r="U164" s="22"/>
      <c r="V164" s="23"/>
      <c r="W164" s="21"/>
      <c r="X164" s="22"/>
      <c r="Y164" s="22"/>
      <c r="Z164" s="22"/>
      <c r="AA164" s="23"/>
      <c r="AB164" s="21"/>
      <c r="AC164" s="22"/>
      <c r="AD164" s="22"/>
      <c r="AE164" s="22"/>
      <c r="AF164" s="23"/>
      <c r="AG164" s="21"/>
      <c r="AH164" s="22"/>
      <c r="AI164" s="22"/>
      <c r="AJ164" s="22"/>
      <c r="AK164" s="23"/>
      <c r="AL164" s="21"/>
      <c r="AM164" s="22"/>
      <c r="AN164" s="22"/>
      <c r="AO164" s="22"/>
      <c r="AP164" s="23"/>
      <c r="AQ164" s="21"/>
      <c r="AR164" s="22"/>
      <c r="AS164" s="22"/>
      <c r="AT164" s="22"/>
      <c r="AU164" s="23"/>
      <c r="AV164" s="21"/>
      <c r="AW164" s="22"/>
      <c r="AX164" s="22"/>
      <c r="AY164" s="22"/>
      <c r="AZ164" s="23"/>
      <c r="BA164" s="21"/>
      <c r="BB164" s="22"/>
      <c r="BC164" s="22"/>
      <c r="BD164" s="22"/>
      <c r="BE164" s="23"/>
      <c r="BF164" s="21"/>
      <c r="BG164" s="22"/>
      <c r="BH164" s="22"/>
      <c r="BI164" s="22"/>
      <c r="BJ164" s="23"/>
      <c r="BK164" s="24"/>
    </row>
    <row r="165" spans="1:63" s="25" customFormat="1" ht="14.25">
      <c r="A165" s="20"/>
      <c r="B165" s="13" t="s">
        <v>213</v>
      </c>
      <c r="C165" s="21">
        <v>0</v>
      </c>
      <c r="D165" s="22">
        <v>0.022941379999999997</v>
      </c>
      <c r="E165" s="22">
        <v>0</v>
      </c>
      <c r="F165" s="22">
        <v>0</v>
      </c>
      <c r="G165" s="23">
        <v>0</v>
      </c>
      <c r="H165" s="21">
        <v>0.0819031801289</v>
      </c>
      <c r="I165" s="22">
        <v>0.09967773612900002</v>
      </c>
      <c r="J165" s="22">
        <v>0.001961511</v>
      </c>
      <c r="K165" s="22">
        <v>0</v>
      </c>
      <c r="L165" s="23">
        <v>0.16104115725799997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0.0415666792903</v>
      </c>
      <c r="S165" s="22">
        <v>0.10433886299999998</v>
      </c>
      <c r="T165" s="22">
        <v>0</v>
      </c>
      <c r="U165" s="22">
        <v>0</v>
      </c>
      <c r="V165" s="23">
        <v>0.04839493599999999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0.0019572014193548386</v>
      </c>
      <c r="AC165" s="22">
        <v>0.00020004245161290318</v>
      </c>
      <c r="AD165" s="22">
        <v>0</v>
      </c>
      <c r="AE165" s="22">
        <v>0</v>
      </c>
      <c r="AF165" s="23">
        <v>0.003343466451612904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0.000405644129032258</v>
      </c>
      <c r="AM165" s="22">
        <v>7.380645161290322E-08</v>
      </c>
      <c r="AN165" s="22">
        <v>0</v>
      </c>
      <c r="AO165" s="22">
        <v>0</v>
      </c>
      <c r="AP165" s="23">
        <v>0.00041714529032258065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1.5150079191572454</v>
      </c>
      <c r="AW165" s="22">
        <v>0.6085367617886294</v>
      </c>
      <c r="AX165" s="22">
        <v>0.000124954</v>
      </c>
      <c r="AY165" s="22">
        <v>0</v>
      </c>
      <c r="AZ165" s="23">
        <v>4.075588324675286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1.0068597489663675</v>
      </c>
      <c r="BG165" s="22">
        <v>0.20124202451594847</v>
      </c>
      <c r="BH165" s="22">
        <v>0.004887836</v>
      </c>
      <c r="BI165" s="22">
        <v>0</v>
      </c>
      <c r="BJ165" s="23">
        <v>1.3468500788705784</v>
      </c>
      <c r="BK165" s="24">
        <f>SUM(C165:BJ165)</f>
        <v>9.32724666432864</v>
      </c>
    </row>
    <row r="166" spans="1:63" s="25" customFormat="1" ht="14.25">
      <c r="A166" s="20"/>
      <c r="B166" s="13" t="s">
        <v>214</v>
      </c>
      <c r="C166" s="21">
        <v>0</v>
      </c>
      <c r="D166" s="22">
        <v>5.716294661967599</v>
      </c>
      <c r="E166" s="22">
        <v>0</v>
      </c>
      <c r="F166" s="22">
        <v>0</v>
      </c>
      <c r="G166" s="23">
        <v>0</v>
      </c>
      <c r="H166" s="21">
        <v>53.72909417465509</v>
      </c>
      <c r="I166" s="22">
        <v>28.3545695021915</v>
      </c>
      <c r="J166" s="22">
        <v>0</v>
      </c>
      <c r="K166" s="22">
        <v>0</v>
      </c>
      <c r="L166" s="23">
        <v>70.91645740776778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27.770095461271996</v>
      </c>
      <c r="S166" s="22">
        <v>70.84248191625657</v>
      </c>
      <c r="T166" s="22">
        <v>0</v>
      </c>
      <c r="U166" s="22">
        <v>0</v>
      </c>
      <c r="V166" s="23">
        <v>22.023280483608904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1.24790090932258</v>
      </c>
      <c r="AC166" s="22">
        <v>0.04896220838709677</v>
      </c>
      <c r="AD166" s="22">
        <v>0</v>
      </c>
      <c r="AE166" s="22">
        <v>0</v>
      </c>
      <c r="AF166" s="23">
        <v>0.8140296792258065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0.29084934603225804</v>
      </c>
      <c r="AM166" s="22">
        <v>2.967741935483871E-09</v>
      </c>
      <c r="AN166" s="22">
        <v>0</v>
      </c>
      <c r="AO166" s="22">
        <v>0</v>
      </c>
      <c r="AP166" s="23">
        <v>0.13670462309677417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908.64312281194</v>
      </c>
      <c r="AW166" s="22">
        <v>227.86370340587632</v>
      </c>
      <c r="AX166" s="22">
        <v>0.022696957580600002</v>
      </c>
      <c r="AY166" s="22">
        <v>0</v>
      </c>
      <c r="AZ166" s="23">
        <v>1487.492619215092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623.3434128427965</v>
      </c>
      <c r="BG166" s="22">
        <v>53.59370441783766</v>
      </c>
      <c r="BH166" s="22">
        <v>0</v>
      </c>
      <c r="BI166" s="22">
        <v>0</v>
      </c>
      <c r="BJ166" s="23">
        <v>553.0654462441136</v>
      </c>
      <c r="BK166" s="24">
        <f>SUM(C166:BJ166)</f>
        <v>4135.9154262719885</v>
      </c>
    </row>
    <row r="167" spans="1:63" s="30" customFormat="1" ht="14.25">
      <c r="A167" s="20"/>
      <c r="B167" s="8" t="s">
        <v>27</v>
      </c>
      <c r="C167" s="26">
        <f>SUM(C165:C166)</f>
        <v>0</v>
      </c>
      <c r="D167" s="26">
        <f aca="true" t="shared" si="20" ref="D167:BK167">SUM(D165:D166)</f>
        <v>5.739236041967599</v>
      </c>
      <c r="E167" s="26">
        <f t="shared" si="20"/>
        <v>0</v>
      </c>
      <c r="F167" s="26">
        <f t="shared" si="20"/>
        <v>0</v>
      </c>
      <c r="G167" s="26">
        <f t="shared" si="20"/>
        <v>0</v>
      </c>
      <c r="H167" s="26">
        <f t="shared" si="20"/>
        <v>53.810997354783986</v>
      </c>
      <c r="I167" s="26">
        <f t="shared" si="20"/>
        <v>28.454247238320498</v>
      </c>
      <c r="J167" s="26">
        <f t="shared" si="20"/>
        <v>0.001961511</v>
      </c>
      <c r="K167" s="26">
        <f t="shared" si="20"/>
        <v>0</v>
      </c>
      <c r="L167" s="26">
        <f t="shared" si="20"/>
        <v>71.07749856502578</v>
      </c>
      <c r="M167" s="26">
        <f t="shared" si="20"/>
        <v>0</v>
      </c>
      <c r="N167" s="26">
        <f t="shared" si="20"/>
        <v>0</v>
      </c>
      <c r="O167" s="26">
        <f t="shared" si="20"/>
        <v>0</v>
      </c>
      <c r="P167" s="26">
        <f t="shared" si="20"/>
        <v>0</v>
      </c>
      <c r="Q167" s="26">
        <f t="shared" si="20"/>
        <v>0</v>
      </c>
      <c r="R167" s="26">
        <f t="shared" si="20"/>
        <v>27.811662140562298</v>
      </c>
      <c r="S167" s="26">
        <f t="shared" si="20"/>
        <v>70.94682077925657</v>
      </c>
      <c r="T167" s="26">
        <f t="shared" si="20"/>
        <v>0</v>
      </c>
      <c r="U167" s="26">
        <f t="shared" si="20"/>
        <v>0</v>
      </c>
      <c r="V167" s="26">
        <f t="shared" si="20"/>
        <v>22.071675419608905</v>
      </c>
      <c r="W167" s="26">
        <f t="shared" si="20"/>
        <v>0</v>
      </c>
      <c r="X167" s="26">
        <f t="shared" si="20"/>
        <v>0</v>
      </c>
      <c r="Y167" s="26">
        <f t="shared" si="20"/>
        <v>0</v>
      </c>
      <c r="Z167" s="26">
        <f t="shared" si="20"/>
        <v>0</v>
      </c>
      <c r="AA167" s="26">
        <f t="shared" si="20"/>
        <v>0</v>
      </c>
      <c r="AB167" s="26">
        <f t="shared" si="20"/>
        <v>1.2498581107419346</v>
      </c>
      <c r="AC167" s="26">
        <f t="shared" si="20"/>
        <v>0.049162250838709676</v>
      </c>
      <c r="AD167" s="26">
        <f t="shared" si="20"/>
        <v>0</v>
      </c>
      <c r="AE167" s="26">
        <f t="shared" si="20"/>
        <v>0</v>
      </c>
      <c r="AF167" s="26">
        <f t="shared" si="20"/>
        <v>0.8173731456774194</v>
      </c>
      <c r="AG167" s="26">
        <f t="shared" si="20"/>
        <v>0</v>
      </c>
      <c r="AH167" s="26">
        <f t="shared" si="20"/>
        <v>0</v>
      </c>
      <c r="AI167" s="26">
        <f t="shared" si="20"/>
        <v>0</v>
      </c>
      <c r="AJ167" s="26">
        <f t="shared" si="20"/>
        <v>0</v>
      </c>
      <c r="AK167" s="26">
        <f t="shared" si="20"/>
        <v>0</v>
      </c>
      <c r="AL167" s="26">
        <f t="shared" si="20"/>
        <v>0.2912549901612903</v>
      </c>
      <c r="AM167" s="26">
        <f t="shared" si="20"/>
        <v>7.67741935483871E-08</v>
      </c>
      <c r="AN167" s="26">
        <f t="shared" si="20"/>
        <v>0</v>
      </c>
      <c r="AO167" s="26">
        <f t="shared" si="20"/>
        <v>0</v>
      </c>
      <c r="AP167" s="26">
        <f t="shared" si="20"/>
        <v>0.13712176838709675</v>
      </c>
      <c r="AQ167" s="26">
        <f t="shared" si="20"/>
        <v>0</v>
      </c>
      <c r="AR167" s="26">
        <f t="shared" si="20"/>
        <v>0</v>
      </c>
      <c r="AS167" s="26">
        <f t="shared" si="20"/>
        <v>0</v>
      </c>
      <c r="AT167" s="26">
        <f t="shared" si="20"/>
        <v>0</v>
      </c>
      <c r="AU167" s="26">
        <f t="shared" si="20"/>
        <v>0</v>
      </c>
      <c r="AV167" s="26">
        <f t="shared" si="20"/>
        <v>910.1581307310972</v>
      </c>
      <c r="AW167" s="26">
        <f t="shared" si="20"/>
        <v>228.47224016766495</v>
      </c>
      <c r="AX167" s="26">
        <f t="shared" si="20"/>
        <v>0.022821911580600002</v>
      </c>
      <c r="AY167" s="26">
        <f t="shared" si="20"/>
        <v>0</v>
      </c>
      <c r="AZ167" s="26">
        <f t="shared" si="20"/>
        <v>1491.5682075397672</v>
      </c>
      <c r="BA167" s="26">
        <f t="shared" si="20"/>
        <v>0</v>
      </c>
      <c r="BB167" s="26">
        <f t="shared" si="20"/>
        <v>0</v>
      </c>
      <c r="BC167" s="26">
        <f t="shared" si="20"/>
        <v>0</v>
      </c>
      <c r="BD167" s="26">
        <f t="shared" si="20"/>
        <v>0</v>
      </c>
      <c r="BE167" s="26">
        <f t="shared" si="20"/>
        <v>0</v>
      </c>
      <c r="BF167" s="26">
        <f t="shared" si="20"/>
        <v>624.3502725917629</v>
      </c>
      <c r="BG167" s="26">
        <f t="shared" si="20"/>
        <v>53.794946442353606</v>
      </c>
      <c r="BH167" s="26">
        <f t="shared" si="20"/>
        <v>0.004887836</v>
      </c>
      <c r="BI167" s="26">
        <f t="shared" si="20"/>
        <v>0</v>
      </c>
      <c r="BJ167" s="26">
        <f t="shared" si="20"/>
        <v>554.4122963229842</v>
      </c>
      <c r="BK167" s="26">
        <f t="shared" si="20"/>
        <v>4145.242672936317</v>
      </c>
    </row>
    <row r="168" spans="3:63" ht="15" customHeight="1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</row>
    <row r="169" spans="1:63" s="25" customFormat="1" ht="14.25">
      <c r="A169" s="20" t="s">
        <v>38</v>
      </c>
      <c r="B169" s="10" t="s">
        <v>39</v>
      </c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4"/>
    </row>
    <row r="170" spans="1:63" s="25" customFormat="1" ht="14.25">
      <c r="A170" s="20" t="s">
        <v>7</v>
      </c>
      <c r="B170" s="14" t="s">
        <v>40</v>
      </c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4"/>
    </row>
    <row r="171" spans="1:63" s="25" customFormat="1" ht="14.25">
      <c r="A171" s="20"/>
      <c r="B171" s="7" t="s">
        <v>215</v>
      </c>
      <c r="C171" s="21">
        <v>0</v>
      </c>
      <c r="D171" s="22">
        <v>0.8444484549845932</v>
      </c>
      <c r="E171" s="22">
        <v>0</v>
      </c>
      <c r="F171" s="22">
        <v>0</v>
      </c>
      <c r="G171" s="23">
        <v>0</v>
      </c>
      <c r="H171" s="21">
        <v>497.46689999999995</v>
      </c>
      <c r="I171" s="22">
        <v>1930.3001599436618</v>
      </c>
      <c r="J171" s="22">
        <v>0.0172</v>
      </c>
      <c r="K171" s="22">
        <v>0</v>
      </c>
      <c r="L171" s="23">
        <v>2135.232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249.2004</v>
      </c>
      <c r="S171" s="22">
        <v>85.01310000000002</v>
      </c>
      <c r="T171" s="22">
        <v>0.005</v>
      </c>
      <c r="U171" s="22">
        <v>0</v>
      </c>
      <c r="V171" s="23">
        <v>427.3465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0</v>
      </c>
      <c r="AW171" s="22">
        <v>0</v>
      </c>
      <c r="AX171" s="22">
        <v>0</v>
      </c>
      <c r="AY171" s="22">
        <v>0</v>
      </c>
      <c r="AZ171" s="23">
        <v>0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0</v>
      </c>
      <c r="BG171" s="22">
        <v>0</v>
      </c>
      <c r="BH171" s="22">
        <v>0</v>
      </c>
      <c r="BI171" s="22">
        <v>0</v>
      </c>
      <c r="BJ171" s="23">
        <v>0</v>
      </c>
      <c r="BK171" s="24">
        <f>SUM(C171:BJ171)</f>
        <v>5325.425708398646</v>
      </c>
    </row>
    <row r="172" spans="1:63" s="30" customFormat="1" ht="14.25">
      <c r="A172" s="20"/>
      <c r="B172" s="8" t="s">
        <v>9</v>
      </c>
      <c r="C172" s="26">
        <f>SUM(C171)</f>
        <v>0</v>
      </c>
      <c r="D172" s="26">
        <f aca="true" t="shared" si="21" ref="D172:BJ172">SUM(D171)</f>
        <v>0.8444484549845932</v>
      </c>
      <c r="E172" s="26">
        <f t="shared" si="21"/>
        <v>0</v>
      </c>
      <c r="F172" s="26">
        <f t="shared" si="21"/>
        <v>0</v>
      </c>
      <c r="G172" s="26">
        <f t="shared" si="21"/>
        <v>0</v>
      </c>
      <c r="H172" s="26">
        <f t="shared" si="21"/>
        <v>497.46689999999995</v>
      </c>
      <c r="I172" s="26">
        <f t="shared" si="21"/>
        <v>1930.3001599436618</v>
      </c>
      <c r="J172" s="26">
        <f t="shared" si="21"/>
        <v>0.0172</v>
      </c>
      <c r="K172" s="26">
        <f t="shared" si="21"/>
        <v>0</v>
      </c>
      <c r="L172" s="26">
        <f t="shared" si="21"/>
        <v>2135.232</v>
      </c>
      <c r="M172" s="26">
        <f t="shared" si="21"/>
        <v>0</v>
      </c>
      <c r="N172" s="26">
        <f t="shared" si="21"/>
        <v>0</v>
      </c>
      <c r="O172" s="26">
        <f t="shared" si="21"/>
        <v>0</v>
      </c>
      <c r="P172" s="26">
        <f t="shared" si="21"/>
        <v>0</v>
      </c>
      <c r="Q172" s="26">
        <f t="shared" si="21"/>
        <v>0</v>
      </c>
      <c r="R172" s="26">
        <f t="shared" si="21"/>
        <v>249.2004</v>
      </c>
      <c r="S172" s="26">
        <f t="shared" si="21"/>
        <v>85.01310000000002</v>
      </c>
      <c r="T172" s="26">
        <f t="shared" si="21"/>
        <v>0.005</v>
      </c>
      <c r="U172" s="26">
        <f t="shared" si="21"/>
        <v>0</v>
      </c>
      <c r="V172" s="26">
        <f t="shared" si="21"/>
        <v>427.3465</v>
      </c>
      <c r="W172" s="26">
        <f t="shared" si="21"/>
        <v>0</v>
      </c>
      <c r="X172" s="26">
        <f t="shared" si="21"/>
        <v>0</v>
      </c>
      <c r="Y172" s="26">
        <f t="shared" si="21"/>
        <v>0</v>
      </c>
      <c r="Z172" s="26">
        <f t="shared" si="21"/>
        <v>0</v>
      </c>
      <c r="AA172" s="26">
        <f t="shared" si="21"/>
        <v>0</v>
      </c>
      <c r="AB172" s="26">
        <f t="shared" si="21"/>
        <v>0</v>
      </c>
      <c r="AC172" s="26">
        <f t="shared" si="21"/>
        <v>0</v>
      </c>
      <c r="AD172" s="26">
        <f t="shared" si="21"/>
        <v>0</v>
      </c>
      <c r="AE172" s="26">
        <f t="shared" si="21"/>
        <v>0</v>
      </c>
      <c r="AF172" s="26">
        <f t="shared" si="21"/>
        <v>0</v>
      </c>
      <c r="AG172" s="26">
        <f t="shared" si="21"/>
        <v>0</v>
      </c>
      <c r="AH172" s="26">
        <f t="shared" si="21"/>
        <v>0</v>
      </c>
      <c r="AI172" s="26">
        <f t="shared" si="21"/>
        <v>0</v>
      </c>
      <c r="AJ172" s="26">
        <f t="shared" si="21"/>
        <v>0</v>
      </c>
      <c r="AK172" s="26">
        <f t="shared" si="21"/>
        <v>0</v>
      </c>
      <c r="AL172" s="26">
        <f t="shared" si="21"/>
        <v>0</v>
      </c>
      <c r="AM172" s="26">
        <f t="shared" si="21"/>
        <v>0</v>
      </c>
      <c r="AN172" s="26">
        <f t="shared" si="21"/>
        <v>0</v>
      </c>
      <c r="AO172" s="26">
        <f t="shared" si="21"/>
        <v>0</v>
      </c>
      <c r="AP172" s="26">
        <f t="shared" si="21"/>
        <v>0</v>
      </c>
      <c r="AQ172" s="26">
        <f t="shared" si="21"/>
        <v>0</v>
      </c>
      <c r="AR172" s="26">
        <f t="shared" si="21"/>
        <v>0</v>
      </c>
      <c r="AS172" s="26">
        <f t="shared" si="21"/>
        <v>0</v>
      </c>
      <c r="AT172" s="26">
        <f t="shared" si="21"/>
        <v>0</v>
      </c>
      <c r="AU172" s="26">
        <f t="shared" si="21"/>
        <v>0</v>
      </c>
      <c r="AV172" s="26">
        <f t="shared" si="21"/>
        <v>0</v>
      </c>
      <c r="AW172" s="26">
        <f t="shared" si="21"/>
        <v>0</v>
      </c>
      <c r="AX172" s="26">
        <f t="shared" si="21"/>
        <v>0</v>
      </c>
      <c r="AY172" s="26">
        <f t="shared" si="21"/>
        <v>0</v>
      </c>
      <c r="AZ172" s="26">
        <f t="shared" si="21"/>
        <v>0</v>
      </c>
      <c r="BA172" s="26">
        <f t="shared" si="21"/>
        <v>0</v>
      </c>
      <c r="BB172" s="26">
        <f t="shared" si="21"/>
        <v>0</v>
      </c>
      <c r="BC172" s="26">
        <f t="shared" si="21"/>
        <v>0</v>
      </c>
      <c r="BD172" s="26">
        <f t="shared" si="21"/>
        <v>0</v>
      </c>
      <c r="BE172" s="26">
        <f t="shared" si="21"/>
        <v>0</v>
      </c>
      <c r="BF172" s="26">
        <f t="shared" si="21"/>
        <v>0</v>
      </c>
      <c r="BG172" s="26">
        <f t="shared" si="21"/>
        <v>0</v>
      </c>
      <c r="BH172" s="26">
        <f t="shared" si="21"/>
        <v>0</v>
      </c>
      <c r="BI172" s="26">
        <f t="shared" si="21"/>
        <v>0</v>
      </c>
      <c r="BJ172" s="26">
        <f t="shared" si="21"/>
        <v>0</v>
      </c>
      <c r="BK172" s="29">
        <f>SUM(BK171)</f>
        <v>5325.425708398646</v>
      </c>
    </row>
    <row r="173" spans="1:63" s="25" customFormat="1" ht="14.25">
      <c r="A173" s="20" t="s">
        <v>10</v>
      </c>
      <c r="B173" s="5" t="s">
        <v>41</v>
      </c>
      <c r="C173" s="32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4"/>
    </row>
    <row r="174" spans="1:63" s="25" customFormat="1" ht="14.25">
      <c r="A174" s="20"/>
      <c r="B174" s="7" t="s">
        <v>229</v>
      </c>
      <c r="C174" s="21">
        <v>0</v>
      </c>
      <c r="D174" s="22">
        <v>4.251049997105055</v>
      </c>
      <c r="E174" s="22">
        <v>0</v>
      </c>
      <c r="F174" s="22">
        <v>0</v>
      </c>
      <c r="G174" s="23">
        <v>0</v>
      </c>
      <c r="H174" s="21">
        <v>0.5312999999999999</v>
      </c>
      <c r="I174" s="22">
        <v>5.177511687284622</v>
      </c>
      <c r="J174" s="22">
        <v>0</v>
      </c>
      <c r="K174" s="22">
        <v>0</v>
      </c>
      <c r="L174" s="23">
        <v>0.6363000000000001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0.18230000000000002</v>
      </c>
      <c r="S174" s="22">
        <v>21.369100000000003</v>
      </c>
      <c r="T174" s="22">
        <v>0</v>
      </c>
      <c r="U174" s="22">
        <v>0</v>
      </c>
      <c r="V174" s="23">
        <v>0.1618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0</v>
      </c>
      <c r="AW174" s="22">
        <v>0</v>
      </c>
      <c r="AX174" s="22">
        <v>0</v>
      </c>
      <c r="AY174" s="22">
        <v>0</v>
      </c>
      <c r="AZ174" s="23">
        <v>0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0</v>
      </c>
      <c r="BG174" s="22">
        <v>0</v>
      </c>
      <c r="BH174" s="22">
        <v>0</v>
      </c>
      <c r="BI174" s="22">
        <v>0</v>
      </c>
      <c r="BJ174" s="23">
        <v>0</v>
      </c>
      <c r="BK174" s="24">
        <f aca="true" t="shared" si="22" ref="BK174:BK193">SUM(C174:BJ174)</f>
        <v>32.30936168438968</v>
      </c>
    </row>
    <row r="175" spans="1:63" s="25" customFormat="1" ht="14.25">
      <c r="A175" s="20"/>
      <c r="B175" s="7" t="s">
        <v>230</v>
      </c>
      <c r="C175" s="21">
        <v>0</v>
      </c>
      <c r="D175" s="22">
        <v>9.994191426151753</v>
      </c>
      <c r="E175" s="22">
        <v>0</v>
      </c>
      <c r="F175" s="22">
        <v>0</v>
      </c>
      <c r="G175" s="23">
        <v>0</v>
      </c>
      <c r="H175" s="21">
        <v>2.0825</v>
      </c>
      <c r="I175" s="22">
        <v>108.51353709806374</v>
      </c>
      <c r="J175" s="22">
        <v>0</v>
      </c>
      <c r="K175" s="22">
        <v>0</v>
      </c>
      <c r="L175" s="23">
        <v>1.2642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1.3528</v>
      </c>
      <c r="S175" s="22">
        <v>0.0219</v>
      </c>
      <c r="T175" s="22">
        <v>0</v>
      </c>
      <c r="U175" s="22">
        <v>0</v>
      </c>
      <c r="V175" s="23">
        <v>0.1397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0</v>
      </c>
      <c r="AW175" s="22">
        <v>0</v>
      </c>
      <c r="AX175" s="22">
        <v>0</v>
      </c>
      <c r="AY175" s="22">
        <v>0</v>
      </c>
      <c r="AZ175" s="23">
        <v>0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0</v>
      </c>
      <c r="BG175" s="22">
        <v>0</v>
      </c>
      <c r="BH175" s="22">
        <v>0</v>
      </c>
      <c r="BI175" s="22">
        <v>0</v>
      </c>
      <c r="BJ175" s="23">
        <v>0</v>
      </c>
      <c r="BK175" s="24">
        <f t="shared" si="22"/>
        <v>123.3688285242155</v>
      </c>
    </row>
    <row r="176" spans="1:63" s="25" customFormat="1" ht="14.25">
      <c r="A176" s="20"/>
      <c r="B176" s="7" t="s">
        <v>231</v>
      </c>
      <c r="C176" s="21">
        <v>0</v>
      </c>
      <c r="D176" s="22">
        <v>2.44677701789624</v>
      </c>
      <c r="E176" s="22">
        <v>0</v>
      </c>
      <c r="F176" s="22">
        <v>0</v>
      </c>
      <c r="G176" s="23">
        <v>0</v>
      </c>
      <c r="H176" s="21">
        <v>1.6012999999999997</v>
      </c>
      <c r="I176" s="22">
        <v>9.786731505806982</v>
      </c>
      <c r="J176" s="22">
        <v>0</v>
      </c>
      <c r="K176" s="22">
        <v>0</v>
      </c>
      <c r="L176" s="23">
        <v>3.6385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0.7705</v>
      </c>
      <c r="S176" s="22">
        <v>0.0736</v>
      </c>
      <c r="T176" s="22">
        <v>0</v>
      </c>
      <c r="U176" s="22">
        <v>0</v>
      </c>
      <c r="V176" s="23">
        <v>0.5095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0</v>
      </c>
      <c r="AW176" s="22">
        <v>0</v>
      </c>
      <c r="AX176" s="22">
        <v>0</v>
      </c>
      <c r="AY176" s="22">
        <v>0</v>
      </c>
      <c r="AZ176" s="23">
        <v>0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0</v>
      </c>
      <c r="BG176" s="22">
        <v>0</v>
      </c>
      <c r="BH176" s="22">
        <v>0</v>
      </c>
      <c r="BI176" s="22">
        <v>0</v>
      </c>
      <c r="BJ176" s="23">
        <v>0</v>
      </c>
      <c r="BK176" s="24">
        <f t="shared" si="22"/>
        <v>18.826908523703217</v>
      </c>
    </row>
    <row r="177" spans="1:63" s="25" customFormat="1" ht="14.25">
      <c r="A177" s="20"/>
      <c r="B177" s="7" t="s">
        <v>232</v>
      </c>
      <c r="C177" s="21">
        <v>0</v>
      </c>
      <c r="D177" s="22">
        <v>0.4286932293522581</v>
      </c>
      <c r="E177" s="22">
        <v>0</v>
      </c>
      <c r="F177" s="22">
        <v>0</v>
      </c>
      <c r="G177" s="23">
        <v>0</v>
      </c>
      <c r="H177" s="21">
        <v>0.5908</v>
      </c>
      <c r="I177" s="22">
        <v>0.18419254244645192</v>
      </c>
      <c r="J177" s="22">
        <v>0.004</v>
      </c>
      <c r="K177" s="22">
        <v>0</v>
      </c>
      <c r="L177" s="23">
        <v>0.6512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0.24479999999999996</v>
      </c>
      <c r="S177" s="22">
        <v>0.002</v>
      </c>
      <c r="T177" s="22">
        <v>0</v>
      </c>
      <c r="U177" s="22">
        <v>0</v>
      </c>
      <c r="V177" s="23">
        <v>0.31579999999999997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0</v>
      </c>
      <c r="AW177" s="22">
        <v>0</v>
      </c>
      <c r="AX177" s="22">
        <v>0</v>
      </c>
      <c r="AY177" s="22">
        <v>0</v>
      </c>
      <c r="AZ177" s="23">
        <v>0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0</v>
      </c>
      <c r="BG177" s="22">
        <v>0</v>
      </c>
      <c r="BH177" s="22">
        <v>0</v>
      </c>
      <c r="BI177" s="22">
        <v>0</v>
      </c>
      <c r="BJ177" s="23">
        <v>0</v>
      </c>
      <c r="BK177" s="24">
        <f>SUM(C177:BJ177)</f>
        <v>2.4214857717987095</v>
      </c>
    </row>
    <row r="178" spans="1:63" s="25" customFormat="1" ht="14.25">
      <c r="A178" s="20"/>
      <c r="B178" s="7" t="s">
        <v>224</v>
      </c>
      <c r="C178" s="21">
        <v>0</v>
      </c>
      <c r="D178" s="22">
        <v>3.631940966777906</v>
      </c>
      <c r="E178" s="22">
        <v>0</v>
      </c>
      <c r="F178" s="22">
        <v>0</v>
      </c>
      <c r="G178" s="23">
        <v>0</v>
      </c>
      <c r="H178" s="21">
        <v>2.7661000000000007</v>
      </c>
      <c r="I178" s="22">
        <v>10.40526428950274</v>
      </c>
      <c r="J178" s="22">
        <v>0</v>
      </c>
      <c r="K178" s="22">
        <v>0</v>
      </c>
      <c r="L178" s="23">
        <v>13.332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1.2168</v>
      </c>
      <c r="S178" s="22">
        <v>0.0007</v>
      </c>
      <c r="T178" s="22">
        <v>0</v>
      </c>
      <c r="U178" s="22">
        <v>0</v>
      </c>
      <c r="V178" s="23">
        <v>1.6867999999999999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0</v>
      </c>
      <c r="AW178" s="22">
        <v>0</v>
      </c>
      <c r="AX178" s="22">
        <v>0</v>
      </c>
      <c r="AY178" s="22">
        <v>0</v>
      </c>
      <c r="AZ178" s="23">
        <v>0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0</v>
      </c>
      <c r="BG178" s="22">
        <v>0</v>
      </c>
      <c r="BH178" s="22">
        <v>0</v>
      </c>
      <c r="BI178" s="22">
        <v>0</v>
      </c>
      <c r="BJ178" s="23">
        <v>0</v>
      </c>
      <c r="BK178" s="24">
        <f>SUM(C178:BJ178)</f>
        <v>33.039605256280645</v>
      </c>
    </row>
    <row r="179" spans="1:63" s="25" customFormat="1" ht="14.25">
      <c r="A179" s="20"/>
      <c r="B179" s="7" t="s">
        <v>233</v>
      </c>
      <c r="C179" s="21">
        <v>0</v>
      </c>
      <c r="D179" s="22">
        <v>0.7345860997477057</v>
      </c>
      <c r="E179" s="22">
        <v>0</v>
      </c>
      <c r="F179" s="22">
        <v>0</v>
      </c>
      <c r="G179" s="23">
        <v>0</v>
      </c>
      <c r="H179" s="21">
        <v>4.041099999999999</v>
      </c>
      <c r="I179" s="22">
        <v>1.8187369283758426</v>
      </c>
      <c r="J179" s="22">
        <v>0</v>
      </c>
      <c r="K179" s="22">
        <v>0</v>
      </c>
      <c r="L179" s="23">
        <v>5.249099999999999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1.4420999999999997</v>
      </c>
      <c r="S179" s="22">
        <v>0.0004</v>
      </c>
      <c r="T179" s="22">
        <v>0</v>
      </c>
      <c r="U179" s="22">
        <v>0</v>
      </c>
      <c r="V179" s="23">
        <v>1.4684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0</v>
      </c>
      <c r="AW179" s="22">
        <v>0</v>
      </c>
      <c r="AX179" s="22">
        <v>0</v>
      </c>
      <c r="AY179" s="22">
        <v>0</v>
      </c>
      <c r="AZ179" s="23">
        <v>0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0</v>
      </c>
      <c r="BG179" s="22">
        <v>0</v>
      </c>
      <c r="BH179" s="22">
        <v>0</v>
      </c>
      <c r="BI179" s="22">
        <v>0</v>
      </c>
      <c r="BJ179" s="23">
        <v>0</v>
      </c>
      <c r="BK179" s="24">
        <f>SUM(C179:BJ179)</f>
        <v>14.754423028123547</v>
      </c>
    </row>
    <row r="180" spans="1:63" s="25" customFormat="1" ht="14.25">
      <c r="A180" s="20"/>
      <c r="B180" s="7" t="s">
        <v>234</v>
      </c>
      <c r="C180" s="21">
        <v>0</v>
      </c>
      <c r="D180" s="22">
        <v>66.7573133875525</v>
      </c>
      <c r="E180" s="22">
        <v>0</v>
      </c>
      <c r="F180" s="22">
        <v>0</v>
      </c>
      <c r="G180" s="23">
        <v>0</v>
      </c>
      <c r="H180" s="21">
        <v>67.66180000000001</v>
      </c>
      <c r="I180" s="22">
        <v>8155.059427395351</v>
      </c>
      <c r="J180" s="22">
        <v>0</v>
      </c>
      <c r="K180" s="22">
        <v>0</v>
      </c>
      <c r="L180" s="23">
        <v>255.24469999999997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45.7463</v>
      </c>
      <c r="S180" s="22">
        <v>6.546</v>
      </c>
      <c r="T180" s="22">
        <v>0</v>
      </c>
      <c r="U180" s="22">
        <v>0</v>
      </c>
      <c r="V180" s="23">
        <v>65.6288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0</v>
      </c>
      <c r="AW180" s="22">
        <v>0</v>
      </c>
      <c r="AX180" s="22">
        <v>0</v>
      </c>
      <c r="AY180" s="22">
        <v>0</v>
      </c>
      <c r="AZ180" s="23">
        <v>0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0</v>
      </c>
      <c r="BG180" s="22">
        <v>0</v>
      </c>
      <c r="BH180" s="22">
        <v>0</v>
      </c>
      <c r="BI180" s="22">
        <v>0</v>
      </c>
      <c r="BJ180" s="23">
        <v>0</v>
      </c>
      <c r="BK180" s="24">
        <f t="shared" si="22"/>
        <v>8662.644340782905</v>
      </c>
    </row>
    <row r="181" spans="1:63" s="25" customFormat="1" ht="14.25">
      <c r="A181" s="20"/>
      <c r="B181" s="7" t="s">
        <v>49</v>
      </c>
      <c r="C181" s="21">
        <v>0</v>
      </c>
      <c r="D181" s="22">
        <v>0.47070115894043973</v>
      </c>
      <c r="E181" s="22">
        <v>0</v>
      </c>
      <c r="F181" s="22">
        <v>0</v>
      </c>
      <c r="G181" s="23">
        <v>0</v>
      </c>
      <c r="H181" s="21">
        <v>757.5417999999999</v>
      </c>
      <c r="I181" s="22">
        <v>11675.008587782759</v>
      </c>
      <c r="J181" s="22">
        <v>13.5781</v>
      </c>
      <c r="K181" s="22">
        <v>0</v>
      </c>
      <c r="L181" s="23">
        <v>842.0731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385.3693</v>
      </c>
      <c r="S181" s="22">
        <v>155.39110000000002</v>
      </c>
      <c r="T181" s="22">
        <v>0.9395</v>
      </c>
      <c r="U181" s="22">
        <v>0</v>
      </c>
      <c r="V181" s="23">
        <v>179.0627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0</v>
      </c>
      <c r="AW181" s="22">
        <v>0</v>
      </c>
      <c r="AX181" s="22">
        <v>0</v>
      </c>
      <c r="AY181" s="22">
        <v>0</v>
      </c>
      <c r="AZ181" s="23">
        <v>0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0</v>
      </c>
      <c r="BG181" s="22">
        <v>0</v>
      </c>
      <c r="BH181" s="22">
        <v>0</v>
      </c>
      <c r="BI181" s="22">
        <v>0</v>
      </c>
      <c r="BJ181" s="23">
        <v>0</v>
      </c>
      <c r="BK181" s="24">
        <f t="shared" si="22"/>
        <v>14009.434888941702</v>
      </c>
    </row>
    <row r="182" spans="1:63" s="25" customFormat="1" ht="14.25">
      <c r="A182" s="20"/>
      <c r="B182" s="7" t="s">
        <v>235</v>
      </c>
      <c r="C182" s="21">
        <v>0</v>
      </c>
      <c r="D182" s="22">
        <v>0.9508103238791127</v>
      </c>
      <c r="E182" s="22">
        <v>0</v>
      </c>
      <c r="F182" s="22">
        <v>0</v>
      </c>
      <c r="G182" s="23">
        <v>0</v>
      </c>
      <c r="H182" s="21">
        <v>3.5637999999999996</v>
      </c>
      <c r="I182" s="22">
        <v>30.460378448469285</v>
      </c>
      <c r="J182" s="22">
        <v>0</v>
      </c>
      <c r="K182" s="22">
        <v>0</v>
      </c>
      <c r="L182" s="23">
        <v>5.401799999999999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1.3489999999999998</v>
      </c>
      <c r="S182" s="22">
        <v>0.17600000000000002</v>
      </c>
      <c r="T182" s="22">
        <v>0</v>
      </c>
      <c r="U182" s="22">
        <v>0</v>
      </c>
      <c r="V182" s="23">
        <v>2.6396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0</v>
      </c>
      <c r="AW182" s="22">
        <v>0</v>
      </c>
      <c r="AX182" s="22">
        <v>0</v>
      </c>
      <c r="AY182" s="22">
        <v>0</v>
      </c>
      <c r="AZ182" s="23">
        <v>0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0</v>
      </c>
      <c r="BG182" s="22">
        <v>0</v>
      </c>
      <c r="BH182" s="22">
        <v>0</v>
      </c>
      <c r="BI182" s="22">
        <v>0</v>
      </c>
      <c r="BJ182" s="23">
        <v>0</v>
      </c>
      <c r="BK182" s="24">
        <f t="shared" si="22"/>
        <v>44.5413887723484</v>
      </c>
    </row>
    <row r="183" spans="1:63" s="25" customFormat="1" ht="14.25">
      <c r="A183" s="20"/>
      <c r="B183" s="7" t="s">
        <v>236</v>
      </c>
      <c r="C183" s="21">
        <v>0</v>
      </c>
      <c r="D183" s="22">
        <v>1.0520187754399364</v>
      </c>
      <c r="E183" s="22">
        <v>0</v>
      </c>
      <c r="F183" s="22">
        <v>0</v>
      </c>
      <c r="G183" s="23">
        <v>0</v>
      </c>
      <c r="H183" s="21">
        <v>4.706499999999999</v>
      </c>
      <c r="I183" s="22">
        <v>1.2917713428100641</v>
      </c>
      <c r="J183" s="22">
        <v>0</v>
      </c>
      <c r="K183" s="22">
        <v>0</v>
      </c>
      <c r="L183" s="23">
        <v>12.8294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1.4343999999999997</v>
      </c>
      <c r="S183" s="22">
        <v>0.1</v>
      </c>
      <c r="T183" s="22">
        <v>0</v>
      </c>
      <c r="U183" s="22">
        <v>0</v>
      </c>
      <c r="V183" s="23">
        <v>0.8752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0</v>
      </c>
      <c r="AW183" s="22">
        <v>0</v>
      </c>
      <c r="AX183" s="22">
        <v>0</v>
      </c>
      <c r="AY183" s="22">
        <v>0</v>
      </c>
      <c r="AZ183" s="23">
        <v>0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0</v>
      </c>
      <c r="BG183" s="22">
        <v>0</v>
      </c>
      <c r="BH183" s="22">
        <v>0</v>
      </c>
      <c r="BI183" s="22">
        <v>0</v>
      </c>
      <c r="BJ183" s="23">
        <v>0</v>
      </c>
      <c r="BK183" s="24">
        <f t="shared" si="22"/>
        <v>22.28929011825</v>
      </c>
    </row>
    <row r="184" spans="1:63" s="25" customFormat="1" ht="14.25">
      <c r="A184" s="20"/>
      <c r="B184" s="7" t="s">
        <v>237</v>
      </c>
      <c r="C184" s="21">
        <v>0</v>
      </c>
      <c r="D184" s="22">
        <v>15.46711622565314</v>
      </c>
      <c r="E184" s="22">
        <v>0</v>
      </c>
      <c r="F184" s="22">
        <v>0</v>
      </c>
      <c r="G184" s="23">
        <v>0</v>
      </c>
      <c r="H184" s="21">
        <v>68.45570000000001</v>
      </c>
      <c r="I184" s="22">
        <v>1035.743921607288</v>
      </c>
      <c r="J184" s="22">
        <v>0.0051</v>
      </c>
      <c r="K184" s="22">
        <v>0</v>
      </c>
      <c r="L184" s="23">
        <v>349.401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32.962500000000006</v>
      </c>
      <c r="S184" s="22">
        <v>5.5288</v>
      </c>
      <c r="T184" s="22">
        <v>0</v>
      </c>
      <c r="U184" s="22">
        <v>0</v>
      </c>
      <c r="V184" s="23">
        <v>50.504000000000005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0</v>
      </c>
      <c r="AW184" s="22">
        <v>0</v>
      </c>
      <c r="AX184" s="22">
        <v>0</v>
      </c>
      <c r="AY184" s="22">
        <v>0</v>
      </c>
      <c r="AZ184" s="23">
        <v>0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0</v>
      </c>
      <c r="BG184" s="22">
        <v>0</v>
      </c>
      <c r="BH184" s="22">
        <v>0</v>
      </c>
      <c r="BI184" s="22">
        <v>0</v>
      </c>
      <c r="BJ184" s="23">
        <v>0</v>
      </c>
      <c r="BK184" s="24">
        <f t="shared" si="22"/>
        <v>1558.0681378329414</v>
      </c>
    </row>
    <row r="185" spans="1:63" s="25" customFormat="1" ht="14.25">
      <c r="A185" s="20"/>
      <c r="B185" s="7" t="s">
        <v>238</v>
      </c>
      <c r="C185" s="21">
        <v>0</v>
      </c>
      <c r="D185" s="22">
        <v>0.5898348625747922</v>
      </c>
      <c r="E185" s="22">
        <v>0</v>
      </c>
      <c r="F185" s="22">
        <v>0</v>
      </c>
      <c r="G185" s="23">
        <v>0</v>
      </c>
      <c r="H185" s="21">
        <v>126.08770000000001</v>
      </c>
      <c r="I185" s="22">
        <v>603.5529739858131</v>
      </c>
      <c r="J185" s="22">
        <v>0.0146</v>
      </c>
      <c r="K185" s="22">
        <v>0</v>
      </c>
      <c r="L185" s="23">
        <v>1745.4652999999996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63.89579999999999</v>
      </c>
      <c r="S185" s="22">
        <v>42.522200000000005</v>
      </c>
      <c r="T185" s="22">
        <v>0</v>
      </c>
      <c r="U185" s="22">
        <v>0</v>
      </c>
      <c r="V185" s="23">
        <v>358.3318999999999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0</v>
      </c>
      <c r="AW185" s="22">
        <v>0</v>
      </c>
      <c r="AX185" s="22">
        <v>0</v>
      </c>
      <c r="AY185" s="22">
        <v>0</v>
      </c>
      <c r="AZ185" s="23">
        <v>0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0</v>
      </c>
      <c r="BG185" s="22">
        <v>0</v>
      </c>
      <c r="BH185" s="22">
        <v>0</v>
      </c>
      <c r="BI185" s="22">
        <v>0</v>
      </c>
      <c r="BJ185" s="23">
        <v>0</v>
      </c>
      <c r="BK185" s="24">
        <f t="shared" si="22"/>
        <v>2940.4603088483873</v>
      </c>
    </row>
    <row r="186" spans="1:63" s="25" customFormat="1" ht="14.25">
      <c r="A186" s="20"/>
      <c r="B186" s="7" t="s">
        <v>239</v>
      </c>
      <c r="C186" s="21">
        <v>0</v>
      </c>
      <c r="D186" s="22">
        <v>50.84089948753847</v>
      </c>
      <c r="E186" s="22">
        <v>0</v>
      </c>
      <c r="F186" s="22">
        <v>0</v>
      </c>
      <c r="G186" s="23">
        <v>0</v>
      </c>
      <c r="H186" s="21">
        <v>212.29020000000006</v>
      </c>
      <c r="I186" s="22">
        <v>1247.9684562595614</v>
      </c>
      <c r="J186" s="22">
        <v>0</v>
      </c>
      <c r="K186" s="22">
        <v>0</v>
      </c>
      <c r="L186" s="23">
        <v>1262.0191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119.80179999999999</v>
      </c>
      <c r="S186" s="22">
        <v>51.8503</v>
      </c>
      <c r="T186" s="22">
        <v>0</v>
      </c>
      <c r="U186" s="22">
        <v>0</v>
      </c>
      <c r="V186" s="23">
        <v>212.6654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0</v>
      </c>
      <c r="AW186" s="22">
        <v>0</v>
      </c>
      <c r="AX186" s="22">
        <v>0</v>
      </c>
      <c r="AY186" s="22">
        <v>0</v>
      </c>
      <c r="AZ186" s="23">
        <v>0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0</v>
      </c>
      <c r="BG186" s="22">
        <v>0</v>
      </c>
      <c r="BH186" s="22">
        <v>0</v>
      </c>
      <c r="BI186" s="22">
        <v>0</v>
      </c>
      <c r="BJ186" s="23">
        <v>0</v>
      </c>
      <c r="BK186" s="24">
        <f t="shared" si="22"/>
        <v>3157.4361557471</v>
      </c>
    </row>
    <row r="187" spans="1:63" s="25" customFormat="1" ht="14.25">
      <c r="A187" s="20"/>
      <c r="B187" s="7" t="s">
        <v>240</v>
      </c>
      <c r="C187" s="21">
        <v>0</v>
      </c>
      <c r="D187" s="22">
        <v>0.3708297351724846</v>
      </c>
      <c r="E187" s="22">
        <v>0</v>
      </c>
      <c r="F187" s="22">
        <v>0</v>
      </c>
      <c r="G187" s="23">
        <v>0</v>
      </c>
      <c r="H187" s="21">
        <v>13.9268</v>
      </c>
      <c r="I187" s="22">
        <v>81.1834378328565</v>
      </c>
      <c r="J187" s="22">
        <v>0.0009</v>
      </c>
      <c r="K187" s="22">
        <v>0</v>
      </c>
      <c r="L187" s="23">
        <v>44.8966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7.4171000000000005</v>
      </c>
      <c r="S187" s="22">
        <v>1.2412</v>
      </c>
      <c r="T187" s="22">
        <v>0</v>
      </c>
      <c r="U187" s="22">
        <v>0</v>
      </c>
      <c r="V187" s="23">
        <v>5.662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0</v>
      </c>
      <c r="AW187" s="22">
        <v>0</v>
      </c>
      <c r="AX187" s="22">
        <v>0</v>
      </c>
      <c r="AY187" s="22">
        <v>0</v>
      </c>
      <c r="AZ187" s="23">
        <v>0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0</v>
      </c>
      <c r="BG187" s="22">
        <v>0</v>
      </c>
      <c r="BH187" s="22">
        <v>0</v>
      </c>
      <c r="BI187" s="22">
        <v>0</v>
      </c>
      <c r="BJ187" s="23">
        <v>0</v>
      </c>
      <c r="BK187" s="24">
        <f t="shared" si="22"/>
        <v>154.698867568029</v>
      </c>
    </row>
    <row r="188" spans="1:63" s="25" customFormat="1" ht="14.25">
      <c r="A188" s="20"/>
      <c r="B188" s="7" t="s">
        <v>225</v>
      </c>
      <c r="C188" s="21">
        <v>0</v>
      </c>
      <c r="D188" s="22">
        <v>16.21621928354103</v>
      </c>
      <c r="E188" s="22">
        <v>0</v>
      </c>
      <c r="F188" s="22">
        <v>0</v>
      </c>
      <c r="G188" s="23">
        <v>0</v>
      </c>
      <c r="H188" s="21">
        <v>10.695800000000002</v>
      </c>
      <c r="I188" s="22">
        <v>145.09730646423156</v>
      </c>
      <c r="J188" s="22">
        <v>0</v>
      </c>
      <c r="K188" s="22">
        <v>0</v>
      </c>
      <c r="L188" s="23">
        <v>134.482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3.6311999999999993</v>
      </c>
      <c r="S188" s="22">
        <v>0.08789999999999999</v>
      </c>
      <c r="T188" s="22">
        <v>0</v>
      </c>
      <c r="U188" s="22">
        <v>0</v>
      </c>
      <c r="V188" s="23">
        <v>5.7076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0</v>
      </c>
      <c r="AW188" s="22">
        <v>0</v>
      </c>
      <c r="AX188" s="22">
        <v>0</v>
      </c>
      <c r="AY188" s="22">
        <v>0</v>
      </c>
      <c r="AZ188" s="23">
        <v>0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0</v>
      </c>
      <c r="BG188" s="22">
        <v>0</v>
      </c>
      <c r="BH188" s="22">
        <v>0</v>
      </c>
      <c r="BI188" s="22">
        <v>0</v>
      </c>
      <c r="BJ188" s="23">
        <v>0</v>
      </c>
      <c r="BK188" s="24">
        <f t="shared" si="22"/>
        <v>315.9180257477726</v>
      </c>
    </row>
    <row r="189" spans="1:63" s="25" customFormat="1" ht="14.25">
      <c r="A189" s="20"/>
      <c r="B189" s="7" t="s">
        <v>241</v>
      </c>
      <c r="C189" s="21">
        <v>0</v>
      </c>
      <c r="D189" s="22">
        <v>0.400589133181149</v>
      </c>
      <c r="E189" s="22">
        <v>0</v>
      </c>
      <c r="F189" s="22">
        <v>0</v>
      </c>
      <c r="G189" s="23">
        <v>0</v>
      </c>
      <c r="H189" s="21">
        <v>1.2005000000000001</v>
      </c>
      <c r="I189" s="22">
        <v>0.05904554956788552</v>
      </c>
      <c r="J189" s="22">
        <v>0</v>
      </c>
      <c r="K189" s="22">
        <v>0</v>
      </c>
      <c r="L189" s="23">
        <v>4.466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0.5514</v>
      </c>
      <c r="S189" s="22">
        <v>0</v>
      </c>
      <c r="T189" s="22">
        <v>0</v>
      </c>
      <c r="U189" s="22">
        <v>0</v>
      </c>
      <c r="V189" s="23">
        <v>0.5869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0</v>
      </c>
      <c r="AW189" s="22">
        <v>0</v>
      </c>
      <c r="AX189" s="22">
        <v>0</v>
      </c>
      <c r="AY189" s="22">
        <v>0</v>
      </c>
      <c r="AZ189" s="23">
        <v>0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0</v>
      </c>
      <c r="BG189" s="22">
        <v>0</v>
      </c>
      <c r="BH189" s="22">
        <v>0</v>
      </c>
      <c r="BI189" s="22">
        <v>0</v>
      </c>
      <c r="BJ189" s="23">
        <v>0</v>
      </c>
      <c r="BK189" s="24">
        <f t="shared" si="22"/>
        <v>7.264434682749035</v>
      </c>
    </row>
    <row r="190" spans="1:63" s="25" customFormat="1" ht="14.25">
      <c r="A190" s="20"/>
      <c r="B190" s="7" t="s">
        <v>244</v>
      </c>
      <c r="C190" s="21">
        <v>0</v>
      </c>
      <c r="D190" s="22">
        <v>1.8553727505693551</v>
      </c>
      <c r="E190" s="22">
        <v>0</v>
      </c>
      <c r="F190" s="22">
        <v>0</v>
      </c>
      <c r="G190" s="23">
        <v>0</v>
      </c>
      <c r="H190" s="21">
        <v>0.0298</v>
      </c>
      <c r="I190" s="22">
        <v>13.598731032248386</v>
      </c>
      <c r="J190" s="22">
        <v>0</v>
      </c>
      <c r="K190" s="22">
        <v>0</v>
      </c>
      <c r="L190" s="23">
        <v>0.1353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0.019999999999999997</v>
      </c>
      <c r="S190" s="22">
        <v>0</v>
      </c>
      <c r="T190" s="22">
        <v>0</v>
      </c>
      <c r="U190" s="22">
        <v>0</v>
      </c>
      <c r="V190" s="23">
        <v>0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0</v>
      </c>
      <c r="AW190" s="22">
        <v>0</v>
      </c>
      <c r="AX190" s="22">
        <v>0</v>
      </c>
      <c r="AY190" s="22">
        <v>0</v>
      </c>
      <c r="AZ190" s="23">
        <v>0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0</v>
      </c>
      <c r="BG190" s="22">
        <v>0</v>
      </c>
      <c r="BH190" s="22">
        <v>0</v>
      </c>
      <c r="BI190" s="22">
        <v>0</v>
      </c>
      <c r="BJ190" s="23">
        <v>0</v>
      </c>
      <c r="BK190" s="24">
        <f t="shared" si="22"/>
        <v>15.639203782817741</v>
      </c>
    </row>
    <row r="191" spans="1:63" s="25" customFormat="1" ht="14.25">
      <c r="A191" s="20"/>
      <c r="B191" s="7" t="s">
        <v>228</v>
      </c>
      <c r="C191" s="21">
        <v>0</v>
      </c>
      <c r="D191" s="22">
        <v>9.849899338966319</v>
      </c>
      <c r="E191" s="22">
        <v>0</v>
      </c>
      <c r="F191" s="22">
        <v>0</v>
      </c>
      <c r="G191" s="23">
        <v>0</v>
      </c>
      <c r="H191" s="21">
        <v>11.273</v>
      </c>
      <c r="I191" s="22">
        <v>658.6204359568289</v>
      </c>
      <c r="J191" s="22">
        <v>0</v>
      </c>
      <c r="K191" s="22">
        <v>0</v>
      </c>
      <c r="L191" s="23">
        <v>26.105700000000002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7.1431</v>
      </c>
      <c r="S191" s="22">
        <v>0.22149999999999997</v>
      </c>
      <c r="T191" s="22">
        <v>0</v>
      </c>
      <c r="U191" s="22">
        <v>0</v>
      </c>
      <c r="V191" s="23">
        <v>3.3925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0</v>
      </c>
      <c r="AW191" s="22">
        <v>0</v>
      </c>
      <c r="AX191" s="22">
        <v>0</v>
      </c>
      <c r="AY191" s="22">
        <v>0</v>
      </c>
      <c r="AZ191" s="23">
        <v>0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0</v>
      </c>
      <c r="BG191" s="22">
        <v>0</v>
      </c>
      <c r="BH191" s="22">
        <v>0</v>
      </c>
      <c r="BI191" s="22">
        <v>0</v>
      </c>
      <c r="BJ191" s="23">
        <v>0</v>
      </c>
      <c r="BK191" s="24">
        <f t="shared" si="22"/>
        <v>716.6061352957953</v>
      </c>
    </row>
    <row r="192" spans="1:63" s="25" customFormat="1" ht="14.25">
      <c r="A192" s="20"/>
      <c r="B192" s="7" t="s">
        <v>246</v>
      </c>
      <c r="C192" s="21">
        <v>0</v>
      </c>
      <c r="D192" s="22">
        <v>0.47443182340704276</v>
      </c>
      <c r="E192" s="22">
        <v>0</v>
      </c>
      <c r="F192" s="22">
        <v>0</v>
      </c>
      <c r="G192" s="23">
        <v>0</v>
      </c>
      <c r="H192" s="21">
        <v>0.9385999999999999</v>
      </c>
      <c r="I192" s="22">
        <v>961.7554213095991</v>
      </c>
      <c r="J192" s="22">
        <v>0.5039</v>
      </c>
      <c r="K192" s="22">
        <v>0</v>
      </c>
      <c r="L192" s="23">
        <v>90.4416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0.24760000000000001</v>
      </c>
      <c r="S192" s="22">
        <v>0.0512</v>
      </c>
      <c r="T192" s="22">
        <v>0.2519</v>
      </c>
      <c r="U192" s="22">
        <v>0</v>
      </c>
      <c r="V192" s="23">
        <v>4.0153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0</v>
      </c>
      <c r="AW192" s="22">
        <v>0</v>
      </c>
      <c r="AX192" s="22">
        <v>0</v>
      </c>
      <c r="AY192" s="22">
        <v>0</v>
      </c>
      <c r="AZ192" s="23">
        <v>0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0</v>
      </c>
      <c r="BG192" s="22">
        <v>0</v>
      </c>
      <c r="BH192" s="22">
        <v>0</v>
      </c>
      <c r="BI192" s="22">
        <v>0</v>
      </c>
      <c r="BJ192" s="23">
        <v>0</v>
      </c>
      <c r="BK192" s="24">
        <f t="shared" si="22"/>
        <v>1058.6799531330064</v>
      </c>
    </row>
    <row r="193" spans="1:63" s="25" customFormat="1" ht="14.25">
      <c r="A193" s="20"/>
      <c r="B193" s="7" t="s">
        <v>252</v>
      </c>
      <c r="C193" s="21">
        <v>0</v>
      </c>
      <c r="D193" s="22">
        <v>2.2789811292895648</v>
      </c>
      <c r="E193" s="22">
        <v>0</v>
      </c>
      <c r="F193" s="22">
        <v>0</v>
      </c>
      <c r="G193" s="23">
        <v>0</v>
      </c>
      <c r="H193" s="21">
        <v>0.1342</v>
      </c>
      <c r="I193" s="22">
        <v>4.619782736018377</v>
      </c>
      <c r="J193" s="22">
        <v>0</v>
      </c>
      <c r="K193" s="22">
        <v>0</v>
      </c>
      <c r="L193" s="23">
        <v>28.74189991409976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0.1217</v>
      </c>
      <c r="S193" s="22">
        <v>5.1415</v>
      </c>
      <c r="T193" s="22">
        <v>0</v>
      </c>
      <c r="U193" s="22">
        <v>0</v>
      </c>
      <c r="V193" s="23">
        <v>0.9073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0</v>
      </c>
      <c r="AW193" s="22">
        <v>0</v>
      </c>
      <c r="AX193" s="22">
        <v>0</v>
      </c>
      <c r="AY193" s="22">
        <v>0</v>
      </c>
      <c r="AZ193" s="23">
        <v>0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0</v>
      </c>
      <c r="BG193" s="22">
        <v>0</v>
      </c>
      <c r="BH193" s="22">
        <v>0</v>
      </c>
      <c r="BI193" s="22">
        <v>0</v>
      </c>
      <c r="BJ193" s="23">
        <v>0</v>
      </c>
      <c r="BK193" s="24">
        <f t="shared" si="22"/>
        <v>41.9453637794077</v>
      </c>
    </row>
    <row r="194" spans="1:63" s="30" customFormat="1" ht="14.25">
      <c r="A194" s="20"/>
      <c r="B194" s="8" t="s">
        <v>12</v>
      </c>
      <c r="C194" s="26">
        <f aca="true" t="shared" si="23" ref="C194:AH194">SUM(C174:C193)</f>
        <v>0</v>
      </c>
      <c r="D194" s="27">
        <f t="shared" si="23"/>
        <v>189.06225615273624</v>
      </c>
      <c r="E194" s="27">
        <f t="shared" si="23"/>
        <v>0</v>
      </c>
      <c r="F194" s="27">
        <f t="shared" si="23"/>
        <v>0</v>
      </c>
      <c r="G194" s="28">
        <f t="shared" si="23"/>
        <v>0</v>
      </c>
      <c r="H194" s="26">
        <f t="shared" si="23"/>
        <v>1290.1192999999996</v>
      </c>
      <c r="I194" s="27">
        <f t="shared" si="23"/>
        <v>24749.905651754885</v>
      </c>
      <c r="J194" s="27">
        <f t="shared" si="23"/>
        <v>14.106599999999998</v>
      </c>
      <c r="K194" s="27">
        <f t="shared" si="23"/>
        <v>0</v>
      </c>
      <c r="L194" s="28">
        <f t="shared" si="23"/>
        <v>4826.474799914101</v>
      </c>
      <c r="M194" s="26">
        <f t="shared" si="23"/>
        <v>0</v>
      </c>
      <c r="N194" s="27">
        <f t="shared" si="23"/>
        <v>0</v>
      </c>
      <c r="O194" s="27">
        <f t="shared" si="23"/>
        <v>0</v>
      </c>
      <c r="P194" s="27">
        <f t="shared" si="23"/>
        <v>0</v>
      </c>
      <c r="Q194" s="28">
        <f t="shared" si="23"/>
        <v>0</v>
      </c>
      <c r="R194" s="26">
        <f t="shared" si="23"/>
        <v>674.9005</v>
      </c>
      <c r="S194" s="27">
        <f t="shared" si="23"/>
        <v>290.32539999999995</v>
      </c>
      <c r="T194" s="27">
        <f t="shared" si="23"/>
        <v>1.1914</v>
      </c>
      <c r="U194" s="27">
        <f t="shared" si="23"/>
        <v>0</v>
      </c>
      <c r="V194" s="28">
        <f t="shared" si="23"/>
        <v>894.2611999999999</v>
      </c>
      <c r="W194" s="26">
        <f t="shared" si="23"/>
        <v>0</v>
      </c>
      <c r="X194" s="27">
        <f t="shared" si="23"/>
        <v>0</v>
      </c>
      <c r="Y194" s="27">
        <f t="shared" si="23"/>
        <v>0</v>
      </c>
      <c r="Z194" s="27">
        <f t="shared" si="23"/>
        <v>0</v>
      </c>
      <c r="AA194" s="28">
        <f t="shared" si="23"/>
        <v>0</v>
      </c>
      <c r="AB194" s="26">
        <f t="shared" si="23"/>
        <v>0</v>
      </c>
      <c r="AC194" s="27">
        <f t="shared" si="23"/>
        <v>0</v>
      </c>
      <c r="AD194" s="27">
        <f t="shared" si="23"/>
        <v>0</v>
      </c>
      <c r="AE194" s="27">
        <f t="shared" si="23"/>
        <v>0</v>
      </c>
      <c r="AF194" s="28">
        <f t="shared" si="23"/>
        <v>0</v>
      </c>
      <c r="AG194" s="26">
        <f t="shared" si="23"/>
        <v>0</v>
      </c>
      <c r="AH194" s="27">
        <f t="shared" si="23"/>
        <v>0</v>
      </c>
      <c r="AI194" s="27">
        <f aca="true" t="shared" si="24" ref="AI194:BK194">SUM(AI174:AI193)</f>
        <v>0</v>
      </c>
      <c r="AJ194" s="27">
        <f t="shared" si="24"/>
        <v>0</v>
      </c>
      <c r="AK194" s="28">
        <f t="shared" si="24"/>
        <v>0</v>
      </c>
      <c r="AL194" s="26">
        <f t="shared" si="24"/>
        <v>0</v>
      </c>
      <c r="AM194" s="27">
        <f t="shared" si="24"/>
        <v>0</v>
      </c>
      <c r="AN194" s="27">
        <f t="shared" si="24"/>
        <v>0</v>
      </c>
      <c r="AO194" s="27">
        <f t="shared" si="24"/>
        <v>0</v>
      </c>
      <c r="AP194" s="28">
        <f t="shared" si="24"/>
        <v>0</v>
      </c>
      <c r="AQ194" s="26">
        <f t="shared" si="24"/>
        <v>0</v>
      </c>
      <c r="AR194" s="27">
        <f t="shared" si="24"/>
        <v>0</v>
      </c>
      <c r="AS194" s="27">
        <f t="shared" si="24"/>
        <v>0</v>
      </c>
      <c r="AT194" s="27">
        <f t="shared" si="24"/>
        <v>0</v>
      </c>
      <c r="AU194" s="28">
        <f t="shared" si="24"/>
        <v>0</v>
      </c>
      <c r="AV194" s="26">
        <f t="shared" si="24"/>
        <v>0</v>
      </c>
      <c r="AW194" s="27">
        <f t="shared" si="24"/>
        <v>0</v>
      </c>
      <c r="AX194" s="27">
        <f t="shared" si="24"/>
        <v>0</v>
      </c>
      <c r="AY194" s="27">
        <f t="shared" si="24"/>
        <v>0</v>
      </c>
      <c r="AZ194" s="28">
        <f t="shared" si="24"/>
        <v>0</v>
      </c>
      <c r="BA194" s="26">
        <f t="shared" si="24"/>
        <v>0</v>
      </c>
      <c r="BB194" s="27">
        <f t="shared" si="24"/>
        <v>0</v>
      </c>
      <c r="BC194" s="27">
        <f t="shared" si="24"/>
        <v>0</v>
      </c>
      <c r="BD194" s="27">
        <f t="shared" si="24"/>
        <v>0</v>
      </c>
      <c r="BE194" s="28">
        <f t="shared" si="24"/>
        <v>0</v>
      </c>
      <c r="BF194" s="26">
        <f t="shared" si="24"/>
        <v>0</v>
      </c>
      <c r="BG194" s="27">
        <f t="shared" si="24"/>
        <v>0</v>
      </c>
      <c r="BH194" s="27">
        <f t="shared" si="24"/>
        <v>0</v>
      </c>
      <c r="BI194" s="27">
        <f t="shared" si="24"/>
        <v>0</v>
      </c>
      <c r="BJ194" s="28">
        <f t="shared" si="24"/>
        <v>0</v>
      </c>
      <c r="BK194" s="28">
        <f t="shared" si="24"/>
        <v>32930.34710782172</v>
      </c>
    </row>
    <row r="195" spans="1:64" s="30" customFormat="1" ht="14.25">
      <c r="A195" s="20"/>
      <c r="B195" s="9" t="s">
        <v>23</v>
      </c>
      <c r="C195" s="26">
        <f aca="true" t="shared" si="25" ref="C195:AH195">C194+C172</f>
        <v>0</v>
      </c>
      <c r="D195" s="27">
        <f t="shared" si="25"/>
        <v>189.90670460772083</v>
      </c>
      <c r="E195" s="27">
        <f t="shared" si="25"/>
        <v>0</v>
      </c>
      <c r="F195" s="27">
        <f t="shared" si="25"/>
        <v>0</v>
      </c>
      <c r="G195" s="28">
        <f t="shared" si="25"/>
        <v>0</v>
      </c>
      <c r="H195" s="26">
        <f t="shared" si="25"/>
        <v>1787.5861999999995</v>
      </c>
      <c r="I195" s="27">
        <f t="shared" si="25"/>
        <v>26680.205811698546</v>
      </c>
      <c r="J195" s="27">
        <f t="shared" si="25"/>
        <v>14.1238</v>
      </c>
      <c r="K195" s="27">
        <f t="shared" si="25"/>
        <v>0</v>
      </c>
      <c r="L195" s="28">
        <f t="shared" si="25"/>
        <v>6961.706799914101</v>
      </c>
      <c r="M195" s="26">
        <f t="shared" si="25"/>
        <v>0</v>
      </c>
      <c r="N195" s="27">
        <f t="shared" si="25"/>
        <v>0</v>
      </c>
      <c r="O195" s="27">
        <f t="shared" si="25"/>
        <v>0</v>
      </c>
      <c r="P195" s="27">
        <f t="shared" si="25"/>
        <v>0</v>
      </c>
      <c r="Q195" s="28">
        <f t="shared" si="25"/>
        <v>0</v>
      </c>
      <c r="R195" s="26">
        <f t="shared" si="25"/>
        <v>924.1008999999999</v>
      </c>
      <c r="S195" s="27">
        <f t="shared" si="25"/>
        <v>375.33849999999995</v>
      </c>
      <c r="T195" s="27">
        <f t="shared" si="25"/>
        <v>1.1964</v>
      </c>
      <c r="U195" s="27">
        <f t="shared" si="25"/>
        <v>0</v>
      </c>
      <c r="V195" s="28">
        <f t="shared" si="25"/>
        <v>1321.6077</v>
      </c>
      <c r="W195" s="26">
        <f t="shared" si="25"/>
        <v>0</v>
      </c>
      <c r="X195" s="27">
        <f t="shared" si="25"/>
        <v>0</v>
      </c>
      <c r="Y195" s="27">
        <f t="shared" si="25"/>
        <v>0</v>
      </c>
      <c r="Z195" s="27">
        <f t="shared" si="25"/>
        <v>0</v>
      </c>
      <c r="AA195" s="28">
        <f t="shared" si="25"/>
        <v>0</v>
      </c>
      <c r="AB195" s="26">
        <f t="shared" si="25"/>
        <v>0</v>
      </c>
      <c r="AC195" s="27">
        <f t="shared" si="25"/>
        <v>0</v>
      </c>
      <c r="AD195" s="27">
        <f t="shared" si="25"/>
        <v>0</v>
      </c>
      <c r="AE195" s="27">
        <f t="shared" si="25"/>
        <v>0</v>
      </c>
      <c r="AF195" s="28">
        <f t="shared" si="25"/>
        <v>0</v>
      </c>
      <c r="AG195" s="26">
        <f t="shared" si="25"/>
        <v>0</v>
      </c>
      <c r="AH195" s="27">
        <f t="shared" si="25"/>
        <v>0</v>
      </c>
      <c r="AI195" s="27">
        <f aca="true" t="shared" si="26" ref="AI195:BK195">AI194+AI172</f>
        <v>0</v>
      </c>
      <c r="AJ195" s="27">
        <f t="shared" si="26"/>
        <v>0</v>
      </c>
      <c r="AK195" s="28">
        <f t="shared" si="26"/>
        <v>0</v>
      </c>
      <c r="AL195" s="26">
        <f t="shared" si="26"/>
        <v>0</v>
      </c>
      <c r="AM195" s="27">
        <f t="shared" si="26"/>
        <v>0</v>
      </c>
      <c r="AN195" s="27">
        <f t="shared" si="26"/>
        <v>0</v>
      </c>
      <c r="AO195" s="27">
        <f t="shared" si="26"/>
        <v>0</v>
      </c>
      <c r="AP195" s="28">
        <f t="shared" si="26"/>
        <v>0</v>
      </c>
      <c r="AQ195" s="26">
        <f t="shared" si="26"/>
        <v>0</v>
      </c>
      <c r="AR195" s="27">
        <f t="shared" si="26"/>
        <v>0</v>
      </c>
      <c r="AS195" s="27">
        <f t="shared" si="26"/>
        <v>0</v>
      </c>
      <c r="AT195" s="27">
        <f t="shared" si="26"/>
        <v>0</v>
      </c>
      <c r="AU195" s="28">
        <f t="shared" si="26"/>
        <v>0</v>
      </c>
      <c r="AV195" s="26">
        <f t="shared" si="26"/>
        <v>0</v>
      </c>
      <c r="AW195" s="27">
        <f t="shared" si="26"/>
        <v>0</v>
      </c>
      <c r="AX195" s="27">
        <f t="shared" si="26"/>
        <v>0</v>
      </c>
      <c r="AY195" s="27">
        <f t="shared" si="26"/>
        <v>0</v>
      </c>
      <c r="AZ195" s="28">
        <f t="shared" si="26"/>
        <v>0</v>
      </c>
      <c r="BA195" s="26">
        <f t="shared" si="26"/>
        <v>0</v>
      </c>
      <c r="BB195" s="27">
        <f t="shared" si="26"/>
        <v>0</v>
      </c>
      <c r="BC195" s="27">
        <f t="shared" si="26"/>
        <v>0</v>
      </c>
      <c r="BD195" s="27">
        <f t="shared" si="26"/>
        <v>0</v>
      </c>
      <c r="BE195" s="28">
        <f t="shared" si="26"/>
        <v>0</v>
      </c>
      <c r="BF195" s="26">
        <f t="shared" si="26"/>
        <v>0</v>
      </c>
      <c r="BG195" s="27">
        <f t="shared" si="26"/>
        <v>0</v>
      </c>
      <c r="BH195" s="27">
        <f t="shared" si="26"/>
        <v>0</v>
      </c>
      <c r="BI195" s="27">
        <f t="shared" si="26"/>
        <v>0</v>
      </c>
      <c r="BJ195" s="28">
        <f t="shared" si="26"/>
        <v>0</v>
      </c>
      <c r="BK195" s="28">
        <f t="shared" si="26"/>
        <v>38255.772816220364</v>
      </c>
      <c r="BL195" s="44"/>
    </row>
    <row r="196" spans="1:63" s="25" customFormat="1" ht="14.25">
      <c r="A196" s="20"/>
      <c r="B196" s="9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4"/>
    </row>
    <row r="197" spans="1:63" s="25" customFormat="1" ht="14.25">
      <c r="A197" s="20" t="s">
        <v>42</v>
      </c>
      <c r="B197" s="10" t="s">
        <v>43</v>
      </c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4"/>
    </row>
    <row r="198" spans="1:63" s="25" customFormat="1" ht="14.25">
      <c r="A198" s="20" t="s">
        <v>7</v>
      </c>
      <c r="B198" s="14" t="s">
        <v>44</v>
      </c>
      <c r="C198" s="3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4"/>
    </row>
    <row r="199" spans="1:63" s="41" customFormat="1" ht="14.25">
      <c r="A199" s="37"/>
      <c r="B199" s="13" t="s">
        <v>33</v>
      </c>
      <c r="C199" s="38">
        <v>0</v>
      </c>
      <c r="D199" s="39">
        <v>0</v>
      </c>
      <c r="E199" s="39">
        <v>0</v>
      </c>
      <c r="F199" s="39">
        <v>0</v>
      </c>
      <c r="G199" s="40">
        <v>0</v>
      </c>
      <c r="H199" s="38">
        <v>0</v>
      </c>
      <c r="I199" s="39">
        <v>0</v>
      </c>
      <c r="J199" s="39">
        <v>0</v>
      </c>
      <c r="K199" s="39">
        <v>0</v>
      </c>
      <c r="L199" s="40">
        <v>0</v>
      </c>
      <c r="M199" s="38">
        <v>0</v>
      </c>
      <c r="N199" s="39">
        <v>0</v>
      </c>
      <c r="O199" s="39">
        <v>0</v>
      </c>
      <c r="P199" s="39">
        <v>0</v>
      </c>
      <c r="Q199" s="40">
        <v>0</v>
      </c>
      <c r="R199" s="38">
        <v>0</v>
      </c>
      <c r="S199" s="39">
        <v>0</v>
      </c>
      <c r="T199" s="39">
        <v>0</v>
      </c>
      <c r="U199" s="39">
        <v>0</v>
      </c>
      <c r="V199" s="40">
        <v>0</v>
      </c>
      <c r="W199" s="38">
        <v>0</v>
      </c>
      <c r="X199" s="39">
        <v>0</v>
      </c>
      <c r="Y199" s="39">
        <v>0</v>
      </c>
      <c r="Z199" s="39">
        <v>0</v>
      </c>
      <c r="AA199" s="40">
        <v>0</v>
      </c>
      <c r="AB199" s="38">
        <v>0</v>
      </c>
      <c r="AC199" s="39">
        <v>0</v>
      </c>
      <c r="AD199" s="39">
        <v>0</v>
      </c>
      <c r="AE199" s="39">
        <v>0</v>
      </c>
      <c r="AF199" s="40">
        <v>0</v>
      </c>
      <c r="AG199" s="38">
        <v>0</v>
      </c>
      <c r="AH199" s="39">
        <v>0</v>
      </c>
      <c r="AI199" s="39">
        <v>0</v>
      </c>
      <c r="AJ199" s="39">
        <v>0</v>
      </c>
      <c r="AK199" s="40">
        <v>0</v>
      </c>
      <c r="AL199" s="38">
        <v>0</v>
      </c>
      <c r="AM199" s="39">
        <v>0</v>
      </c>
      <c r="AN199" s="39">
        <v>0</v>
      </c>
      <c r="AO199" s="39">
        <v>0</v>
      </c>
      <c r="AP199" s="40">
        <v>0</v>
      </c>
      <c r="AQ199" s="38">
        <v>0</v>
      </c>
      <c r="AR199" s="39">
        <v>0</v>
      </c>
      <c r="AS199" s="39">
        <v>0</v>
      </c>
      <c r="AT199" s="39">
        <v>0</v>
      </c>
      <c r="AU199" s="40">
        <v>0</v>
      </c>
      <c r="AV199" s="38">
        <v>0</v>
      </c>
      <c r="AW199" s="39">
        <v>0</v>
      </c>
      <c r="AX199" s="39">
        <v>0</v>
      </c>
      <c r="AY199" s="39">
        <v>0</v>
      </c>
      <c r="AZ199" s="40">
        <v>0</v>
      </c>
      <c r="BA199" s="38">
        <v>0</v>
      </c>
      <c r="BB199" s="39">
        <v>0</v>
      </c>
      <c r="BC199" s="39">
        <v>0</v>
      </c>
      <c r="BD199" s="39">
        <v>0</v>
      </c>
      <c r="BE199" s="40">
        <v>0</v>
      </c>
      <c r="BF199" s="38">
        <v>0</v>
      </c>
      <c r="BG199" s="39">
        <v>0</v>
      </c>
      <c r="BH199" s="39">
        <v>0</v>
      </c>
      <c r="BI199" s="39">
        <v>0</v>
      </c>
      <c r="BJ199" s="40">
        <v>0</v>
      </c>
      <c r="BK199" s="38">
        <v>0</v>
      </c>
    </row>
    <row r="200" spans="1:63" s="30" customFormat="1" ht="14.25">
      <c r="A200" s="20"/>
      <c r="B200" s="9" t="s">
        <v>27</v>
      </c>
      <c r="C200" s="26">
        <v>0</v>
      </c>
      <c r="D200" s="27">
        <v>0</v>
      </c>
      <c r="E200" s="27">
        <v>0</v>
      </c>
      <c r="F200" s="27">
        <v>0</v>
      </c>
      <c r="G200" s="28">
        <v>0</v>
      </c>
      <c r="H200" s="26">
        <v>0</v>
      </c>
      <c r="I200" s="27">
        <v>0</v>
      </c>
      <c r="J200" s="27">
        <v>0</v>
      </c>
      <c r="K200" s="27">
        <v>0</v>
      </c>
      <c r="L200" s="28">
        <v>0</v>
      </c>
      <c r="M200" s="26">
        <v>0</v>
      </c>
      <c r="N200" s="27">
        <v>0</v>
      </c>
      <c r="O200" s="27">
        <v>0</v>
      </c>
      <c r="P200" s="27">
        <v>0</v>
      </c>
      <c r="Q200" s="28">
        <v>0</v>
      </c>
      <c r="R200" s="26">
        <v>0</v>
      </c>
      <c r="S200" s="27">
        <v>0</v>
      </c>
      <c r="T200" s="27">
        <v>0</v>
      </c>
      <c r="U200" s="27">
        <v>0</v>
      </c>
      <c r="V200" s="28">
        <v>0</v>
      </c>
      <c r="W200" s="26">
        <v>0</v>
      </c>
      <c r="X200" s="27">
        <v>0</v>
      </c>
      <c r="Y200" s="27">
        <v>0</v>
      </c>
      <c r="Z200" s="27">
        <v>0</v>
      </c>
      <c r="AA200" s="28">
        <v>0</v>
      </c>
      <c r="AB200" s="26">
        <v>0</v>
      </c>
      <c r="AC200" s="27">
        <v>0</v>
      </c>
      <c r="AD200" s="27">
        <v>0</v>
      </c>
      <c r="AE200" s="27">
        <v>0</v>
      </c>
      <c r="AF200" s="28">
        <v>0</v>
      </c>
      <c r="AG200" s="26">
        <v>0</v>
      </c>
      <c r="AH200" s="27">
        <v>0</v>
      </c>
      <c r="AI200" s="27">
        <v>0</v>
      </c>
      <c r="AJ200" s="27">
        <v>0</v>
      </c>
      <c r="AK200" s="28">
        <v>0</v>
      </c>
      <c r="AL200" s="26">
        <v>0</v>
      </c>
      <c r="AM200" s="27">
        <v>0</v>
      </c>
      <c r="AN200" s="27">
        <v>0</v>
      </c>
      <c r="AO200" s="27">
        <v>0</v>
      </c>
      <c r="AP200" s="28">
        <v>0</v>
      </c>
      <c r="AQ200" s="26">
        <v>0</v>
      </c>
      <c r="AR200" s="27">
        <v>0</v>
      </c>
      <c r="AS200" s="27">
        <v>0</v>
      </c>
      <c r="AT200" s="27">
        <v>0</v>
      </c>
      <c r="AU200" s="28">
        <v>0</v>
      </c>
      <c r="AV200" s="26">
        <v>0</v>
      </c>
      <c r="AW200" s="27">
        <v>0</v>
      </c>
      <c r="AX200" s="27">
        <v>0</v>
      </c>
      <c r="AY200" s="27">
        <v>0</v>
      </c>
      <c r="AZ200" s="28">
        <v>0</v>
      </c>
      <c r="BA200" s="26">
        <v>0</v>
      </c>
      <c r="BB200" s="27">
        <v>0</v>
      </c>
      <c r="BC200" s="27">
        <v>0</v>
      </c>
      <c r="BD200" s="27">
        <v>0</v>
      </c>
      <c r="BE200" s="28">
        <v>0</v>
      </c>
      <c r="BF200" s="26">
        <v>0</v>
      </c>
      <c r="BG200" s="27">
        <v>0</v>
      </c>
      <c r="BH200" s="27">
        <v>0</v>
      </c>
      <c r="BI200" s="27">
        <v>0</v>
      </c>
      <c r="BJ200" s="28">
        <v>0</v>
      </c>
      <c r="BK200" s="29">
        <v>0</v>
      </c>
    </row>
    <row r="201" spans="1:64" s="25" customFormat="1" ht="12" customHeight="1">
      <c r="A201" s="20"/>
      <c r="B201" s="11"/>
      <c r="C201" s="32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4"/>
      <c r="BL201" s="35"/>
    </row>
    <row r="202" spans="1:64" s="30" customFormat="1" ht="14.25">
      <c r="A202" s="20"/>
      <c r="B202" s="42" t="s">
        <v>45</v>
      </c>
      <c r="C202" s="43">
        <f aca="true" t="shared" si="27" ref="C202:AH202">C200+C195+C167+C161+C124</f>
        <v>0</v>
      </c>
      <c r="D202" s="43">
        <f t="shared" si="27"/>
        <v>2334.458977415522</v>
      </c>
      <c r="E202" s="43">
        <f t="shared" si="27"/>
        <v>0</v>
      </c>
      <c r="F202" s="43">
        <f t="shared" si="27"/>
        <v>0</v>
      </c>
      <c r="G202" s="43">
        <f t="shared" si="27"/>
        <v>0</v>
      </c>
      <c r="H202" s="43">
        <f t="shared" si="27"/>
        <v>6369.145572831256</v>
      </c>
      <c r="I202" s="43">
        <f t="shared" si="27"/>
        <v>88027.7034950529</v>
      </c>
      <c r="J202" s="43">
        <f t="shared" si="27"/>
        <v>1949.5623921627064</v>
      </c>
      <c r="K202" s="43">
        <f t="shared" si="27"/>
        <v>366.8704136398709</v>
      </c>
      <c r="L202" s="43">
        <f t="shared" si="27"/>
        <v>15569.96269050474</v>
      </c>
      <c r="M202" s="43">
        <f t="shared" si="27"/>
        <v>0</v>
      </c>
      <c r="N202" s="43">
        <f t="shared" si="27"/>
        <v>0</v>
      </c>
      <c r="O202" s="43">
        <f t="shared" si="27"/>
        <v>0</v>
      </c>
      <c r="P202" s="43">
        <f t="shared" si="27"/>
        <v>0</v>
      </c>
      <c r="Q202" s="43">
        <f t="shared" si="27"/>
        <v>0</v>
      </c>
      <c r="R202" s="43">
        <f t="shared" si="27"/>
        <v>3306.2298720042804</v>
      </c>
      <c r="S202" s="43">
        <f t="shared" si="27"/>
        <v>3592.800190104614</v>
      </c>
      <c r="T202" s="43">
        <f t="shared" si="27"/>
        <v>743.6314445204789</v>
      </c>
      <c r="U202" s="43">
        <f t="shared" si="27"/>
        <v>0</v>
      </c>
      <c r="V202" s="43">
        <f t="shared" si="27"/>
        <v>2640.6840395555537</v>
      </c>
      <c r="W202" s="43">
        <f t="shared" si="27"/>
        <v>0</v>
      </c>
      <c r="X202" s="43">
        <f t="shared" si="27"/>
        <v>0</v>
      </c>
      <c r="Y202" s="43">
        <f t="shared" si="27"/>
        <v>0</v>
      </c>
      <c r="Z202" s="43">
        <f t="shared" si="27"/>
        <v>0</v>
      </c>
      <c r="AA202" s="43">
        <f t="shared" si="27"/>
        <v>0</v>
      </c>
      <c r="AB202" s="43">
        <f t="shared" si="27"/>
        <v>124.51019091009675</v>
      </c>
      <c r="AC202" s="43">
        <f t="shared" si="27"/>
        <v>9.707045696258065</v>
      </c>
      <c r="AD202" s="43">
        <f t="shared" si="27"/>
        <v>0</v>
      </c>
      <c r="AE202" s="43">
        <f t="shared" si="27"/>
        <v>0</v>
      </c>
      <c r="AF202" s="43">
        <f t="shared" si="27"/>
        <v>93.8418846518387</v>
      </c>
      <c r="AG202" s="43">
        <f t="shared" si="27"/>
        <v>0</v>
      </c>
      <c r="AH202" s="43">
        <f t="shared" si="27"/>
        <v>0</v>
      </c>
      <c r="AI202" s="43">
        <f aca="true" t="shared" si="28" ref="AI202:BK202">AI200+AI195+AI167+AI161+AI124</f>
        <v>0</v>
      </c>
      <c r="AJ202" s="43">
        <f t="shared" si="28"/>
        <v>0</v>
      </c>
      <c r="AK202" s="43">
        <f t="shared" si="28"/>
        <v>0</v>
      </c>
      <c r="AL202" s="43">
        <f t="shared" si="28"/>
        <v>29.062075990483876</v>
      </c>
      <c r="AM202" s="43">
        <f t="shared" si="28"/>
        <v>0.9224933829032258</v>
      </c>
      <c r="AN202" s="43">
        <f t="shared" si="28"/>
        <v>0.015395967741935485</v>
      </c>
      <c r="AO202" s="43">
        <f t="shared" si="28"/>
        <v>0</v>
      </c>
      <c r="AP202" s="43">
        <f t="shared" si="28"/>
        <v>9.574258719354836</v>
      </c>
      <c r="AQ202" s="43">
        <f t="shared" si="28"/>
        <v>0</v>
      </c>
      <c r="AR202" s="43">
        <f t="shared" si="28"/>
        <v>0</v>
      </c>
      <c r="AS202" s="43">
        <f t="shared" si="28"/>
        <v>0</v>
      </c>
      <c r="AT202" s="43">
        <f t="shared" si="28"/>
        <v>0</v>
      </c>
      <c r="AU202" s="43">
        <f t="shared" si="28"/>
        <v>0</v>
      </c>
      <c r="AV202" s="43">
        <f t="shared" si="28"/>
        <v>33142.08002972199</v>
      </c>
      <c r="AW202" s="43">
        <f t="shared" si="28"/>
        <v>15359.118221216195</v>
      </c>
      <c r="AX202" s="43">
        <f t="shared" si="28"/>
        <v>133.67443428496182</v>
      </c>
      <c r="AY202" s="43">
        <f t="shared" si="28"/>
        <v>0.0326342329354</v>
      </c>
      <c r="AZ202" s="43">
        <f t="shared" si="28"/>
        <v>25595.200225705947</v>
      </c>
      <c r="BA202" s="43">
        <f t="shared" si="28"/>
        <v>0</v>
      </c>
      <c r="BB202" s="43">
        <f t="shared" si="28"/>
        <v>0</v>
      </c>
      <c r="BC202" s="43">
        <f t="shared" si="28"/>
        <v>0</v>
      </c>
      <c r="BD202" s="43">
        <f t="shared" si="28"/>
        <v>0</v>
      </c>
      <c r="BE202" s="43">
        <f t="shared" si="28"/>
        <v>0</v>
      </c>
      <c r="BF202" s="43">
        <f t="shared" si="28"/>
        <v>21373.60142427679</v>
      </c>
      <c r="BG202" s="43">
        <f t="shared" si="28"/>
        <v>2385.821347077197</v>
      </c>
      <c r="BH202" s="43">
        <f t="shared" si="28"/>
        <v>341.53031892279745</v>
      </c>
      <c r="BI202" s="43">
        <f t="shared" si="28"/>
        <v>0</v>
      </c>
      <c r="BJ202" s="43">
        <f t="shared" si="28"/>
        <v>6835.768613786932</v>
      </c>
      <c r="BK202" s="29">
        <f t="shared" si="28"/>
        <v>230335.50968233636</v>
      </c>
      <c r="BL202" s="44"/>
    </row>
    <row r="203" spans="1:64" s="25" customFormat="1" ht="14.25">
      <c r="A203" s="20"/>
      <c r="B203" s="9"/>
      <c r="C203" s="21"/>
      <c r="D203" s="22"/>
      <c r="E203" s="22"/>
      <c r="F203" s="22"/>
      <c r="G203" s="23"/>
      <c r="H203" s="21"/>
      <c r="I203" s="22"/>
      <c r="J203" s="22"/>
      <c r="K203" s="22"/>
      <c r="L203" s="23"/>
      <c r="M203" s="21"/>
      <c r="N203" s="22"/>
      <c r="O203" s="22"/>
      <c r="P203" s="22"/>
      <c r="Q203" s="23"/>
      <c r="R203" s="21"/>
      <c r="S203" s="22"/>
      <c r="T203" s="22"/>
      <c r="U203" s="22"/>
      <c r="V203" s="23"/>
      <c r="W203" s="21"/>
      <c r="X203" s="22"/>
      <c r="Y203" s="22"/>
      <c r="Z203" s="22"/>
      <c r="AA203" s="23"/>
      <c r="AB203" s="21"/>
      <c r="AC203" s="22"/>
      <c r="AD203" s="22"/>
      <c r="AE203" s="22"/>
      <c r="AF203" s="23"/>
      <c r="AG203" s="21"/>
      <c r="AH203" s="22"/>
      <c r="AI203" s="22"/>
      <c r="AJ203" s="22"/>
      <c r="AK203" s="23"/>
      <c r="AL203" s="21"/>
      <c r="AM203" s="22"/>
      <c r="AN203" s="22"/>
      <c r="AO203" s="22"/>
      <c r="AP203" s="23"/>
      <c r="AQ203" s="21"/>
      <c r="AR203" s="22"/>
      <c r="AS203" s="22"/>
      <c r="AT203" s="22"/>
      <c r="AU203" s="23"/>
      <c r="AV203" s="21"/>
      <c r="AW203" s="22"/>
      <c r="AX203" s="22"/>
      <c r="AY203" s="22"/>
      <c r="AZ203" s="23"/>
      <c r="BA203" s="21"/>
      <c r="BB203" s="22"/>
      <c r="BC203" s="22"/>
      <c r="BD203" s="22"/>
      <c r="BE203" s="23"/>
      <c r="BF203" s="21"/>
      <c r="BG203" s="22"/>
      <c r="BH203" s="22"/>
      <c r="BI203" s="22"/>
      <c r="BJ203" s="23"/>
      <c r="BK203" s="24"/>
      <c r="BL203" s="35"/>
    </row>
    <row r="204" spans="1:64" s="25" customFormat="1" ht="14.25">
      <c r="A204" s="20" t="s">
        <v>28</v>
      </c>
      <c r="B204" s="8" t="s">
        <v>29</v>
      </c>
      <c r="C204" s="21"/>
      <c r="D204" s="22"/>
      <c r="E204" s="22"/>
      <c r="F204" s="22"/>
      <c r="G204" s="23"/>
      <c r="H204" s="21"/>
      <c r="I204" s="22"/>
      <c r="J204" s="22"/>
      <c r="K204" s="22"/>
      <c r="L204" s="23"/>
      <c r="M204" s="21"/>
      <c r="N204" s="22"/>
      <c r="O204" s="22"/>
      <c r="P204" s="22"/>
      <c r="Q204" s="23"/>
      <c r="R204" s="21"/>
      <c r="S204" s="22"/>
      <c r="T204" s="22"/>
      <c r="U204" s="22"/>
      <c r="V204" s="23"/>
      <c r="W204" s="21"/>
      <c r="X204" s="22"/>
      <c r="Y204" s="22"/>
      <c r="Z204" s="22"/>
      <c r="AA204" s="23"/>
      <c r="AB204" s="21"/>
      <c r="AC204" s="22"/>
      <c r="AD204" s="22"/>
      <c r="AE204" s="22"/>
      <c r="AF204" s="23"/>
      <c r="AG204" s="21"/>
      <c r="AH204" s="22"/>
      <c r="AI204" s="22"/>
      <c r="AJ204" s="22"/>
      <c r="AK204" s="23"/>
      <c r="AL204" s="21"/>
      <c r="AM204" s="22"/>
      <c r="AN204" s="22"/>
      <c r="AO204" s="22"/>
      <c r="AP204" s="23"/>
      <c r="AQ204" s="21"/>
      <c r="AR204" s="22"/>
      <c r="AS204" s="22"/>
      <c r="AT204" s="22"/>
      <c r="AU204" s="23"/>
      <c r="AV204" s="21"/>
      <c r="AW204" s="22"/>
      <c r="AX204" s="22"/>
      <c r="AY204" s="22"/>
      <c r="AZ204" s="23"/>
      <c r="BA204" s="21"/>
      <c r="BB204" s="22"/>
      <c r="BC204" s="22"/>
      <c r="BD204" s="22"/>
      <c r="BE204" s="23"/>
      <c r="BF204" s="21"/>
      <c r="BG204" s="22"/>
      <c r="BH204" s="22"/>
      <c r="BI204" s="22"/>
      <c r="BJ204" s="23"/>
      <c r="BK204" s="24"/>
      <c r="BL204" s="35"/>
    </row>
    <row r="205" spans="1:64" s="25" customFormat="1" ht="14.25">
      <c r="A205" s="20"/>
      <c r="B205" s="7" t="s">
        <v>250</v>
      </c>
      <c r="C205" s="21">
        <v>0</v>
      </c>
      <c r="D205" s="22">
        <v>0.5175639602258</v>
      </c>
      <c r="E205" s="22">
        <v>0</v>
      </c>
      <c r="F205" s="22">
        <v>0</v>
      </c>
      <c r="G205" s="23">
        <v>0</v>
      </c>
      <c r="H205" s="21">
        <v>2.7718468115439006</v>
      </c>
      <c r="I205" s="22">
        <v>2.294982113032</v>
      </c>
      <c r="J205" s="22">
        <v>0</v>
      </c>
      <c r="K205" s="22">
        <v>0</v>
      </c>
      <c r="L205" s="23">
        <v>1.9196016252887</v>
      </c>
      <c r="M205" s="21">
        <v>0</v>
      </c>
      <c r="N205" s="22">
        <v>0</v>
      </c>
      <c r="O205" s="22">
        <v>0</v>
      </c>
      <c r="P205" s="22">
        <v>0</v>
      </c>
      <c r="Q205" s="23">
        <v>0</v>
      </c>
      <c r="R205" s="21">
        <v>1.8899431554472</v>
      </c>
      <c r="S205" s="22">
        <v>0</v>
      </c>
      <c r="T205" s="22">
        <v>0</v>
      </c>
      <c r="U205" s="22">
        <v>0</v>
      </c>
      <c r="V205" s="23">
        <v>1.3106236926764003</v>
      </c>
      <c r="W205" s="21">
        <v>0</v>
      </c>
      <c r="X205" s="22">
        <v>0</v>
      </c>
      <c r="Y205" s="22">
        <v>0</v>
      </c>
      <c r="Z205" s="22">
        <v>0</v>
      </c>
      <c r="AA205" s="23">
        <v>0</v>
      </c>
      <c r="AB205" s="21">
        <v>0.13382785693548388</v>
      </c>
      <c r="AC205" s="22">
        <v>0.001399987129032258</v>
      </c>
      <c r="AD205" s="22">
        <v>0</v>
      </c>
      <c r="AE205" s="22">
        <v>0</v>
      </c>
      <c r="AF205" s="23">
        <v>0.24137032267741934</v>
      </c>
      <c r="AG205" s="21">
        <v>0</v>
      </c>
      <c r="AH205" s="22">
        <v>0</v>
      </c>
      <c r="AI205" s="22">
        <v>0</v>
      </c>
      <c r="AJ205" s="22">
        <v>0</v>
      </c>
      <c r="AK205" s="23">
        <v>0</v>
      </c>
      <c r="AL205" s="21">
        <v>0.03804422309677418</v>
      </c>
      <c r="AM205" s="22">
        <v>6.747470967741935E-05</v>
      </c>
      <c r="AN205" s="22">
        <v>0</v>
      </c>
      <c r="AO205" s="22">
        <v>0</v>
      </c>
      <c r="AP205" s="23">
        <v>0.12356355474193548</v>
      </c>
      <c r="AQ205" s="21">
        <v>0</v>
      </c>
      <c r="AR205" s="22">
        <v>0</v>
      </c>
      <c r="AS205" s="22">
        <v>0</v>
      </c>
      <c r="AT205" s="22">
        <v>0</v>
      </c>
      <c r="AU205" s="23">
        <v>0</v>
      </c>
      <c r="AV205" s="21">
        <v>6.481530936198017</v>
      </c>
      <c r="AW205" s="22">
        <v>2.1062963908774983</v>
      </c>
      <c r="AX205" s="22">
        <v>0</v>
      </c>
      <c r="AY205" s="22">
        <v>0</v>
      </c>
      <c r="AZ205" s="23">
        <v>11.57650664473558</v>
      </c>
      <c r="BA205" s="21">
        <v>0</v>
      </c>
      <c r="BB205" s="22">
        <v>0</v>
      </c>
      <c r="BC205" s="22">
        <v>0</v>
      </c>
      <c r="BD205" s="22">
        <v>0</v>
      </c>
      <c r="BE205" s="23">
        <v>0</v>
      </c>
      <c r="BF205" s="21">
        <v>4.046014982359925</v>
      </c>
      <c r="BG205" s="22">
        <v>1.2027622496441226</v>
      </c>
      <c r="BH205" s="22">
        <v>0</v>
      </c>
      <c r="BI205" s="22">
        <v>0</v>
      </c>
      <c r="BJ205" s="23">
        <v>5.076923768188665</v>
      </c>
      <c r="BK205" s="24">
        <f>SUM(C205:BJ205)</f>
        <v>41.73286974950813</v>
      </c>
      <c r="BL205" s="35"/>
    </row>
    <row r="206" spans="1:64" s="25" customFormat="1" ht="14.25">
      <c r="A206" s="20"/>
      <c r="B206" s="7" t="s">
        <v>216</v>
      </c>
      <c r="C206" s="21">
        <v>0</v>
      </c>
      <c r="D206" s="22">
        <v>9.1594712963548</v>
      </c>
      <c r="E206" s="22">
        <v>0</v>
      </c>
      <c r="F206" s="22">
        <v>0</v>
      </c>
      <c r="G206" s="23">
        <v>0</v>
      </c>
      <c r="H206" s="21">
        <v>60.02219339006121</v>
      </c>
      <c r="I206" s="22">
        <v>15.979196351868598</v>
      </c>
      <c r="J206" s="22">
        <v>0</v>
      </c>
      <c r="K206" s="22">
        <v>0</v>
      </c>
      <c r="L206" s="23">
        <v>153.8554918877363</v>
      </c>
      <c r="M206" s="21">
        <v>0</v>
      </c>
      <c r="N206" s="22">
        <v>0</v>
      </c>
      <c r="O206" s="22">
        <v>0</v>
      </c>
      <c r="P206" s="22">
        <v>0</v>
      </c>
      <c r="Q206" s="23">
        <v>0</v>
      </c>
      <c r="R206" s="21">
        <v>35.27956227861941</v>
      </c>
      <c r="S206" s="22">
        <v>0.7682222555801</v>
      </c>
      <c r="T206" s="22">
        <v>0</v>
      </c>
      <c r="U206" s="22">
        <v>0</v>
      </c>
      <c r="V206" s="23">
        <v>6.509057046706501</v>
      </c>
      <c r="W206" s="21">
        <v>0</v>
      </c>
      <c r="X206" s="22">
        <v>0</v>
      </c>
      <c r="Y206" s="22">
        <v>0</v>
      </c>
      <c r="Z206" s="22">
        <v>0</v>
      </c>
      <c r="AA206" s="23">
        <v>0</v>
      </c>
      <c r="AB206" s="21">
        <v>0.8278356210645164</v>
      </c>
      <c r="AC206" s="22">
        <v>0.026819654193548384</v>
      </c>
      <c r="AD206" s="22">
        <v>0</v>
      </c>
      <c r="AE206" s="22">
        <v>0</v>
      </c>
      <c r="AF206" s="23">
        <v>0.5896972741612903</v>
      </c>
      <c r="AG206" s="21">
        <v>0</v>
      </c>
      <c r="AH206" s="22">
        <v>0</v>
      </c>
      <c r="AI206" s="22">
        <v>0</v>
      </c>
      <c r="AJ206" s="22">
        <v>0</v>
      </c>
      <c r="AK206" s="23">
        <v>0</v>
      </c>
      <c r="AL206" s="21">
        <v>0.22819416664516132</v>
      </c>
      <c r="AM206" s="22">
        <v>0.0026848236774193552</v>
      </c>
      <c r="AN206" s="22">
        <v>0</v>
      </c>
      <c r="AO206" s="22">
        <v>0</v>
      </c>
      <c r="AP206" s="23">
        <v>0.019046449645161292</v>
      </c>
      <c r="AQ206" s="21">
        <v>0</v>
      </c>
      <c r="AR206" s="22">
        <v>0</v>
      </c>
      <c r="AS206" s="22">
        <v>0</v>
      </c>
      <c r="AT206" s="22">
        <v>0</v>
      </c>
      <c r="AU206" s="23">
        <v>0</v>
      </c>
      <c r="AV206" s="21">
        <v>358.41419837510205</v>
      </c>
      <c r="AW206" s="22">
        <v>72.21327997310674</v>
      </c>
      <c r="AX206" s="22">
        <v>0.0464796940322</v>
      </c>
      <c r="AY206" s="22">
        <v>0</v>
      </c>
      <c r="AZ206" s="23">
        <v>325.7962964016651</v>
      </c>
      <c r="BA206" s="21">
        <v>0</v>
      </c>
      <c r="BB206" s="22">
        <v>0</v>
      </c>
      <c r="BC206" s="22">
        <v>0</v>
      </c>
      <c r="BD206" s="22">
        <v>0</v>
      </c>
      <c r="BE206" s="23">
        <v>0</v>
      </c>
      <c r="BF206" s="21">
        <v>187.17454463619578</v>
      </c>
      <c r="BG206" s="22">
        <v>8.57436476399178</v>
      </c>
      <c r="BH206" s="22">
        <v>0</v>
      </c>
      <c r="BI206" s="22">
        <v>0</v>
      </c>
      <c r="BJ206" s="23">
        <v>21.58745427462044</v>
      </c>
      <c r="BK206" s="24">
        <f>SUM(C206:BJ206)</f>
        <v>1257.0740906150284</v>
      </c>
      <c r="BL206" s="35"/>
    </row>
    <row r="207" spans="1:64" s="25" customFormat="1" ht="14.25">
      <c r="A207" s="20"/>
      <c r="B207" s="7" t="s">
        <v>247</v>
      </c>
      <c r="C207" s="21">
        <v>0</v>
      </c>
      <c r="D207" s="22">
        <v>0.5504045762258</v>
      </c>
      <c r="E207" s="22">
        <v>0</v>
      </c>
      <c r="F207" s="22">
        <v>0</v>
      </c>
      <c r="G207" s="23">
        <v>0</v>
      </c>
      <c r="H207" s="21">
        <v>5.8784731449612995</v>
      </c>
      <c r="I207" s="22">
        <v>18.4534513403864</v>
      </c>
      <c r="J207" s="22">
        <v>0</v>
      </c>
      <c r="K207" s="22">
        <v>0</v>
      </c>
      <c r="L207" s="23">
        <v>11.567618400255197</v>
      </c>
      <c r="M207" s="21">
        <v>0</v>
      </c>
      <c r="N207" s="22">
        <v>0</v>
      </c>
      <c r="O207" s="22">
        <v>0</v>
      </c>
      <c r="P207" s="22">
        <v>0</v>
      </c>
      <c r="Q207" s="23">
        <v>0</v>
      </c>
      <c r="R207" s="21">
        <v>7.9661494158318</v>
      </c>
      <c r="S207" s="22">
        <v>6.6438203799995</v>
      </c>
      <c r="T207" s="22">
        <v>0</v>
      </c>
      <c r="U207" s="22">
        <v>0</v>
      </c>
      <c r="V207" s="23">
        <v>10.585004615255402</v>
      </c>
      <c r="W207" s="21">
        <v>0</v>
      </c>
      <c r="X207" s="22">
        <v>0</v>
      </c>
      <c r="Y207" s="22">
        <v>0</v>
      </c>
      <c r="Z207" s="22">
        <v>0</v>
      </c>
      <c r="AA207" s="23">
        <v>0</v>
      </c>
      <c r="AB207" s="21">
        <v>0.11395283954838711</v>
      </c>
      <c r="AC207" s="22">
        <v>0.0015061937096774193</v>
      </c>
      <c r="AD207" s="22">
        <v>0</v>
      </c>
      <c r="AE207" s="22">
        <v>0</v>
      </c>
      <c r="AF207" s="23">
        <v>0.1213701636451613</v>
      </c>
      <c r="AG207" s="21">
        <v>0</v>
      </c>
      <c r="AH207" s="22">
        <v>0</v>
      </c>
      <c r="AI207" s="22">
        <v>0</v>
      </c>
      <c r="AJ207" s="22">
        <v>0</v>
      </c>
      <c r="AK207" s="23">
        <v>0</v>
      </c>
      <c r="AL207" s="21">
        <v>0.02991232080645161</v>
      </c>
      <c r="AM207" s="22">
        <v>0.0014344701935483871</v>
      </c>
      <c r="AN207" s="22">
        <v>0</v>
      </c>
      <c r="AO207" s="22">
        <v>0</v>
      </c>
      <c r="AP207" s="23">
        <v>0.043286155967741935</v>
      </c>
      <c r="AQ207" s="21">
        <v>0</v>
      </c>
      <c r="AR207" s="22">
        <v>0</v>
      </c>
      <c r="AS207" s="22">
        <v>0</v>
      </c>
      <c r="AT207" s="22">
        <v>0</v>
      </c>
      <c r="AU207" s="23">
        <v>0</v>
      </c>
      <c r="AV207" s="21">
        <v>22.252440542075203</v>
      </c>
      <c r="AW207" s="22">
        <v>22.882307404923573</v>
      </c>
      <c r="AX207" s="22">
        <v>0</v>
      </c>
      <c r="AY207" s="22">
        <v>0</v>
      </c>
      <c r="AZ207" s="23">
        <v>44.43732722774593</v>
      </c>
      <c r="BA207" s="21">
        <v>0</v>
      </c>
      <c r="BB207" s="22">
        <v>0</v>
      </c>
      <c r="BC207" s="22">
        <v>0</v>
      </c>
      <c r="BD207" s="22">
        <v>0</v>
      </c>
      <c r="BE207" s="23">
        <v>0</v>
      </c>
      <c r="BF207" s="21">
        <v>26.01928123168216</v>
      </c>
      <c r="BG207" s="22">
        <v>10.94256565122155</v>
      </c>
      <c r="BH207" s="22">
        <v>0</v>
      </c>
      <c r="BI207" s="22">
        <v>0</v>
      </c>
      <c r="BJ207" s="23">
        <v>61.274606660390134</v>
      </c>
      <c r="BK207" s="24">
        <f>SUM(C207:BJ207)</f>
        <v>249.76491273482492</v>
      </c>
      <c r="BL207" s="35"/>
    </row>
    <row r="208" spans="1:63" s="25" customFormat="1" ht="14.25">
      <c r="A208" s="20"/>
      <c r="B208" s="7" t="s">
        <v>217</v>
      </c>
      <c r="C208" s="21">
        <v>0</v>
      </c>
      <c r="D208" s="22">
        <v>0.6361393548387</v>
      </c>
      <c r="E208" s="22">
        <v>0</v>
      </c>
      <c r="F208" s="22">
        <v>0</v>
      </c>
      <c r="G208" s="23">
        <v>0</v>
      </c>
      <c r="H208" s="21">
        <v>4.5168258776725</v>
      </c>
      <c r="I208" s="22">
        <v>2.0678869089027</v>
      </c>
      <c r="J208" s="22">
        <v>0</v>
      </c>
      <c r="K208" s="22">
        <v>0</v>
      </c>
      <c r="L208" s="23">
        <v>39.6040114890946</v>
      </c>
      <c r="M208" s="21">
        <v>0</v>
      </c>
      <c r="N208" s="22">
        <v>0</v>
      </c>
      <c r="O208" s="22">
        <v>0</v>
      </c>
      <c r="P208" s="22">
        <v>0</v>
      </c>
      <c r="Q208" s="23">
        <v>0</v>
      </c>
      <c r="R208" s="21">
        <v>1.459685567705</v>
      </c>
      <c r="S208" s="22">
        <v>0.1988801966771</v>
      </c>
      <c r="T208" s="22">
        <v>0</v>
      </c>
      <c r="U208" s="22">
        <v>0</v>
      </c>
      <c r="V208" s="23">
        <v>1.2226645718377003</v>
      </c>
      <c r="W208" s="21">
        <v>0</v>
      </c>
      <c r="X208" s="22">
        <v>0</v>
      </c>
      <c r="Y208" s="22">
        <v>0</v>
      </c>
      <c r="Z208" s="22">
        <v>0</v>
      </c>
      <c r="AA208" s="23">
        <v>0</v>
      </c>
      <c r="AB208" s="21">
        <v>0.01869233329032258</v>
      </c>
      <c r="AC208" s="22">
        <v>0</v>
      </c>
      <c r="AD208" s="22">
        <v>0</v>
      </c>
      <c r="AE208" s="22">
        <v>0</v>
      </c>
      <c r="AF208" s="23">
        <v>0.008140632</v>
      </c>
      <c r="AG208" s="21">
        <v>0</v>
      </c>
      <c r="AH208" s="22">
        <v>0</v>
      </c>
      <c r="AI208" s="22">
        <v>0</v>
      </c>
      <c r="AJ208" s="22">
        <v>0</v>
      </c>
      <c r="AK208" s="23">
        <v>0</v>
      </c>
      <c r="AL208" s="21">
        <v>0.0037903653225806458</v>
      </c>
      <c r="AM208" s="22">
        <v>0</v>
      </c>
      <c r="AN208" s="22">
        <v>0</v>
      </c>
      <c r="AO208" s="22">
        <v>0</v>
      </c>
      <c r="AP208" s="23">
        <v>8.325306451612904E-05</v>
      </c>
      <c r="AQ208" s="21">
        <v>0</v>
      </c>
      <c r="AR208" s="22">
        <v>0</v>
      </c>
      <c r="AS208" s="22">
        <v>0</v>
      </c>
      <c r="AT208" s="22">
        <v>0</v>
      </c>
      <c r="AU208" s="23">
        <v>0</v>
      </c>
      <c r="AV208" s="21">
        <v>4.0975132653964765</v>
      </c>
      <c r="AW208" s="22">
        <v>0.9970407318655682</v>
      </c>
      <c r="AX208" s="22">
        <v>0</v>
      </c>
      <c r="AY208" s="22">
        <v>0</v>
      </c>
      <c r="AZ208" s="23">
        <v>5.6382810380598</v>
      </c>
      <c r="BA208" s="21">
        <v>0</v>
      </c>
      <c r="BB208" s="22">
        <v>0</v>
      </c>
      <c r="BC208" s="22">
        <v>0</v>
      </c>
      <c r="BD208" s="22">
        <v>0</v>
      </c>
      <c r="BE208" s="23">
        <v>0</v>
      </c>
      <c r="BF208" s="21">
        <v>1.5137769277249191</v>
      </c>
      <c r="BG208" s="22">
        <v>2.9735468049027998</v>
      </c>
      <c r="BH208" s="22">
        <v>0</v>
      </c>
      <c r="BI208" s="22">
        <v>0</v>
      </c>
      <c r="BJ208" s="23">
        <v>1.287073086578384</v>
      </c>
      <c r="BK208" s="24">
        <f>SUM(C208:BJ208)</f>
        <v>66.24403240493368</v>
      </c>
    </row>
    <row r="209" spans="1:63" s="30" customFormat="1" ht="14.25">
      <c r="A209" s="20"/>
      <c r="B209" s="8" t="s">
        <v>27</v>
      </c>
      <c r="C209" s="26">
        <f>SUM(C205:C208)</f>
        <v>0</v>
      </c>
      <c r="D209" s="26">
        <f aca="true" t="shared" si="29" ref="D209:BJ209">SUM(D205:D208)</f>
        <v>10.8635791876451</v>
      </c>
      <c r="E209" s="26">
        <f t="shared" si="29"/>
        <v>0</v>
      </c>
      <c r="F209" s="26">
        <f t="shared" si="29"/>
        <v>0</v>
      </c>
      <c r="G209" s="26">
        <f t="shared" si="29"/>
        <v>0</v>
      </c>
      <c r="H209" s="26">
        <f t="shared" si="29"/>
        <v>73.18933922423892</v>
      </c>
      <c r="I209" s="26">
        <f t="shared" si="29"/>
        <v>38.795516714189695</v>
      </c>
      <c r="J209" s="26">
        <f t="shared" si="29"/>
        <v>0</v>
      </c>
      <c r="K209" s="26">
        <f t="shared" si="29"/>
        <v>0</v>
      </c>
      <c r="L209" s="26">
        <f t="shared" si="29"/>
        <v>206.94672340237477</v>
      </c>
      <c r="M209" s="26">
        <f t="shared" si="29"/>
        <v>0</v>
      </c>
      <c r="N209" s="26">
        <f t="shared" si="29"/>
        <v>0</v>
      </c>
      <c r="O209" s="26">
        <f t="shared" si="29"/>
        <v>0</v>
      </c>
      <c r="P209" s="26">
        <f t="shared" si="29"/>
        <v>0</v>
      </c>
      <c r="Q209" s="26">
        <f t="shared" si="29"/>
        <v>0</v>
      </c>
      <c r="R209" s="26">
        <f t="shared" si="29"/>
        <v>46.59534041760341</v>
      </c>
      <c r="S209" s="26">
        <f t="shared" si="29"/>
        <v>7.6109228322567</v>
      </c>
      <c r="T209" s="26">
        <f t="shared" si="29"/>
        <v>0</v>
      </c>
      <c r="U209" s="26">
        <f t="shared" si="29"/>
        <v>0</v>
      </c>
      <c r="V209" s="26">
        <f t="shared" si="29"/>
        <v>19.627349926476004</v>
      </c>
      <c r="W209" s="26">
        <f t="shared" si="29"/>
        <v>0</v>
      </c>
      <c r="X209" s="26">
        <f t="shared" si="29"/>
        <v>0</v>
      </c>
      <c r="Y209" s="26">
        <f t="shared" si="29"/>
        <v>0</v>
      </c>
      <c r="Z209" s="26">
        <f t="shared" si="29"/>
        <v>0</v>
      </c>
      <c r="AA209" s="26">
        <f t="shared" si="29"/>
        <v>0</v>
      </c>
      <c r="AB209" s="26">
        <f t="shared" si="29"/>
        <v>1.0943086508387099</v>
      </c>
      <c r="AC209" s="26">
        <f t="shared" si="29"/>
        <v>0.029725835032258063</v>
      </c>
      <c r="AD209" s="26">
        <f t="shared" si="29"/>
        <v>0</v>
      </c>
      <c r="AE209" s="26">
        <f t="shared" si="29"/>
        <v>0</v>
      </c>
      <c r="AF209" s="26">
        <f t="shared" si="29"/>
        <v>0.9605783924838709</v>
      </c>
      <c r="AG209" s="26">
        <f t="shared" si="29"/>
        <v>0</v>
      </c>
      <c r="AH209" s="26">
        <f t="shared" si="29"/>
        <v>0</v>
      </c>
      <c r="AI209" s="26">
        <f t="shared" si="29"/>
        <v>0</v>
      </c>
      <c r="AJ209" s="26">
        <f t="shared" si="29"/>
        <v>0</v>
      </c>
      <c r="AK209" s="26">
        <f t="shared" si="29"/>
        <v>0</v>
      </c>
      <c r="AL209" s="26">
        <f t="shared" si="29"/>
        <v>0.29994107587096774</v>
      </c>
      <c r="AM209" s="26">
        <f t="shared" si="29"/>
        <v>0.004186768580645162</v>
      </c>
      <c r="AN209" s="26">
        <f t="shared" si="29"/>
        <v>0</v>
      </c>
      <c r="AO209" s="26">
        <f t="shared" si="29"/>
        <v>0</v>
      </c>
      <c r="AP209" s="26">
        <f t="shared" si="29"/>
        <v>0.1859794134193548</v>
      </c>
      <c r="AQ209" s="26">
        <f t="shared" si="29"/>
        <v>0</v>
      </c>
      <c r="AR209" s="26">
        <f t="shared" si="29"/>
        <v>0</v>
      </c>
      <c r="AS209" s="26">
        <f t="shared" si="29"/>
        <v>0</v>
      </c>
      <c r="AT209" s="26">
        <f t="shared" si="29"/>
        <v>0</v>
      </c>
      <c r="AU209" s="26">
        <f t="shared" si="29"/>
        <v>0</v>
      </c>
      <c r="AV209" s="26">
        <f t="shared" si="29"/>
        <v>391.2456831187717</v>
      </c>
      <c r="AW209" s="26">
        <f t="shared" si="29"/>
        <v>98.19892450077337</v>
      </c>
      <c r="AX209" s="26">
        <f t="shared" si="29"/>
        <v>0.0464796940322</v>
      </c>
      <c r="AY209" s="26">
        <f t="shared" si="29"/>
        <v>0</v>
      </c>
      <c r="AZ209" s="26">
        <f t="shared" si="29"/>
        <v>387.44841131220636</v>
      </c>
      <c r="BA209" s="26">
        <f t="shared" si="29"/>
        <v>0</v>
      </c>
      <c r="BB209" s="26">
        <f t="shared" si="29"/>
        <v>0</v>
      </c>
      <c r="BC209" s="26">
        <f t="shared" si="29"/>
        <v>0</v>
      </c>
      <c r="BD209" s="26">
        <f t="shared" si="29"/>
        <v>0</v>
      </c>
      <c r="BE209" s="26">
        <f t="shared" si="29"/>
        <v>0</v>
      </c>
      <c r="BF209" s="26">
        <f t="shared" si="29"/>
        <v>218.7536177779628</v>
      </c>
      <c r="BG209" s="26">
        <f t="shared" si="29"/>
        <v>23.69323946976025</v>
      </c>
      <c r="BH209" s="26">
        <f t="shared" si="29"/>
        <v>0</v>
      </c>
      <c r="BI209" s="26">
        <f t="shared" si="29"/>
        <v>0</v>
      </c>
      <c r="BJ209" s="26">
        <f t="shared" si="29"/>
        <v>89.22605778977763</v>
      </c>
      <c r="BK209" s="28">
        <f>SUM(BK205:BK208)</f>
        <v>1614.8159055042952</v>
      </c>
    </row>
    <row r="212" spans="1:16" ht="14.25">
      <c r="A212" s="60" t="s">
        <v>254</v>
      </c>
      <c r="B212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19"/>
      <c r="P212" s="19"/>
    </row>
    <row r="213" spans="1:16" ht="14.25">
      <c r="A213" s="60" t="s">
        <v>255</v>
      </c>
      <c r="B213"/>
      <c r="C213"/>
      <c r="D213"/>
      <c r="E213"/>
      <c r="F213"/>
      <c r="G213"/>
      <c r="H213"/>
      <c r="I213"/>
      <c r="J213"/>
      <c r="K213" s="60" t="s">
        <v>256</v>
      </c>
      <c r="L213"/>
      <c r="M213"/>
      <c r="N213"/>
      <c r="O213" s="19"/>
      <c r="P213" s="19"/>
    </row>
    <row r="214" spans="1:16" ht="14.25">
      <c r="A214"/>
      <c r="B214"/>
      <c r="C214"/>
      <c r="D214"/>
      <c r="E214"/>
      <c r="F214"/>
      <c r="G214"/>
      <c r="H214"/>
      <c r="I214"/>
      <c r="J214"/>
      <c r="K214" s="60" t="s">
        <v>257</v>
      </c>
      <c r="L214"/>
      <c r="M214"/>
      <c r="N214"/>
      <c r="O214" s="19"/>
      <c r="P214" s="19"/>
    </row>
    <row r="215" spans="1:16" ht="14.25">
      <c r="A215" s="60" t="s">
        <v>258</v>
      </c>
      <c r="B215"/>
      <c r="C215"/>
      <c r="D215"/>
      <c r="E215"/>
      <c r="F215"/>
      <c r="G215"/>
      <c r="H215"/>
      <c r="I215"/>
      <c r="J215"/>
      <c r="K215" s="60" t="s">
        <v>259</v>
      </c>
      <c r="L215"/>
      <c r="M215"/>
      <c r="N215"/>
      <c r="O215" s="19"/>
      <c r="P215" s="19"/>
    </row>
    <row r="216" spans="1:16" ht="14.25">
      <c r="A216" s="60" t="s">
        <v>260</v>
      </c>
      <c r="B216"/>
      <c r="C216"/>
      <c r="D216"/>
      <c r="E216"/>
      <c r="F216"/>
      <c r="G216"/>
      <c r="H216"/>
      <c r="I216"/>
      <c r="J216"/>
      <c r="K216" s="60" t="s">
        <v>261</v>
      </c>
      <c r="L216"/>
      <c r="M216"/>
      <c r="N216"/>
      <c r="O216" s="19"/>
      <c r="P216" s="19"/>
    </row>
    <row r="217" spans="1:16" ht="14.25">
      <c r="A217"/>
      <c r="B217"/>
      <c r="C217"/>
      <c r="D217"/>
      <c r="E217"/>
      <c r="F217"/>
      <c r="G217"/>
      <c r="H217"/>
      <c r="I217"/>
      <c r="J217"/>
      <c r="K217" s="60" t="s">
        <v>262</v>
      </c>
      <c r="L217"/>
      <c r="M217"/>
      <c r="N217"/>
      <c r="O217" s="19"/>
      <c r="P217" s="19"/>
    </row>
    <row r="218" spans="1:16" ht="14.25">
      <c r="A218"/>
      <c r="B218"/>
      <c r="C218"/>
      <c r="D218"/>
      <c r="E218"/>
      <c r="F218"/>
      <c r="G218"/>
      <c r="H218"/>
      <c r="I218"/>
      <c r="J218"/>
      <c r="K218" s="60" t="s">
        <v>263</v>
      </c>
      <c r="L218"/>
      <c r="M218"/>
      <c r="N218"/>
      <c r="O218" s="19"/>
      <c r="P218" s="19"/>
    </row>
    <row r="219" spans="1:16" ht="14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21">
      <c r="A220" s="19"/>
      <c r="B220" s="62" t="s">
        <v>264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ht="189">
      <c r="B221" s="63" t="s">
        <v>265</v>
      </c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7" t="s">
        <v>253</v>
      </c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2:12" ht="14.25">
      <c r="B3" s="87" t="s">
        <v>218</v>
      </c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0.05501191174089999</v>
      </c>
      <c r="E5" s="48">
        <v>0.309484690708</v>
      </c>
      <c r="F5" s="48">
        <v>5.543303363174299</v>
      </c>
      <c r="G5" s="48">
        <v>0.009119060225599999</v>
      </c>
      <c r="H5" s="48">
        <v>0</v>
      </c>
      <c r="I5" s="49">
        <v>0</v>
      </c>
      <c r="J5" s="49">
        <v>0</v>
      </c>
      <c r="K5" s="49">
        <f>D5+E5+F5+G5+H5+I5+J5</f>
        <v>5.916919025848799</v>
      </c>
      <c r="L5" s="48">
        <v>0.07869342457930001</v>
      </c>
    </row>
    <row r="6" spans="2:12" ht="14.25">
      <c r="B6" s="46">
        <v>2</v>
      </c>
      <c r="C6" s="50" t="s">
        <v>60</v>
      </c>
      <c r="D6" s="48">
        <v>106.58939271834569</v>
      </c>
      <c r="E6" s="48">
        <v>338.8154563784434</v>
      </c>
      <c r="F6" s="48">
        <v>1171.9365295899393</v>
      </c>
      <c r="G6" s="48">
        <v>103.05708334092292</v>
      </c>
      <c r="H6" s="48">
        <v>0</v>
      </c>
      <c r="I6" s="49">
        <v>31.048000000000002</v>
      </c>
      <c r="J6" s="49">
        <v>78.94540000000002</v>
      </c>
      <c r="K6" s="49">
        <f aca="true" t="shared" si="0" ref="K6:K41">D6+E6+F6+G6+H6+I6+J6</f>
        <v>1830.3918620276513</v>
      </c>
      <c r="L6" s="48">
        <v>20.726210921973298</v>
      </c>
    </row>
    <row r="7" spans="2:12" ht="14.25">
      <c r="B7" s="46">
        <v>3</v>
      </c>
      <c r="C7" s="47" t="s">
        <v>61</v>
      </c>
      <c r="D7" s="48">
        <v>1.2832346268050001</v>
      </c>
      <c r="E7" s="48">
        <v>2.771418105254001</v>
      </c>
      <c r="F7" s="48">
        <v>16.6768485069357</v>
      </c>
      <c r="G7" s="48">
        <v>0.9589859390954</v>
      </c>
      <c r="H7" s="48">
        <v>0</v>
      </c>
      <c r="I7" s="49">
        <v>0.1518</v>
      </c>
      <c r="J7" s="49">
        <v>0.28209999999999996</v>
      </c>
      <c r="K7" s="49">
        <f t="shared" si="0"/>
        <v>22.1243871780901</v>
      </c>
      <c r="L7" s="48">
        <v>0.525798571579</v>
      </c>
    </row>
    <row r="8" spans="2:12" ht="14.25">
      <c r="B8" s="46">
        <v>4</v>
      </c>
      <c r="C8" s="50" t="s">
        <v>62</v>
      </c>
      <c r="D8" s="48">
        <v>28.5057749576541</v>
      </c>
      <c r="E8" s="48">
        <v>130.3963225119025</v>
      </c>
      <c r="F8" s="48">
        <v>564.7091346125021</v>
      </c>
      <c r="G8" s="48">
        <v>31.1378575759125</v>
      </c>
      <c r="H8" s="48">
        <v>0</v>
      </c>
      <c r="I8" s="49">
        <v>7.3674</v>
      </c>
      <c r="J8" s="49">
        <v>22.444199999999995</v>
      </c>
      <c r="K8" s="49">
        <f t="shared" si="0"/>
        <v>784.5606896579711</v>
      </c>
      <c r="L8" s="48">
        <v>9.458184330200407</v>
      </c>
    </row>
    <row r="9" spans="2:12" ht="14.25">
      <c r="B9" s="46">
        <v>5</v>
      </c>
      <c r="C9" s="50" t="s">
        <v>63</v>
      </c>
      <c r="D9" s="48">
        <v>41.76133173179161</v>
      </c>
      <c r="E9" s="48">
        <v>151.77009376543194</v>
      </c>
      <c r="F9" s="48">
        <v>1479.4127301664043</v>
      </c>
      <c r="G9" s="48">
        <v>48.94722412746009</v>
      </c>
      <c r="H9" s="48">
        <v>0</v>
      </c>
      <c r="I9" s="49">
        <v>32.0146</v>
      </c>
      <c r="J9" s="49">
        <v>98.93210000000002</v>
      </c>
      <c r="K9" s="49">
        <f t="shared" si="0"/>
        <v>1852.838079791088</v>
      </c>
      <c r="L9" s="48">
        <v>42.6336396772946</v>
      </c>
    </row>
    <row r="10" spans="2:12" ht="14.25">
      <c r="B10" s="46">
        <v>6</v>
      </c>
      <c r="C10" s="50" t="s">
        <v>64</v>
      </c>
      <c r="D10" s="48">
        <v>31.428110966760595</v>
      </c>
      <c r="E10" s="48">
        <v>142.4554207041933</v>
      </c>
      <c r="F10" s="48">
        <v>412.92857345841753</v>
      </c>
      <c r="G10" s="48">
        <v>28.5872227353368</v>
      </c>
      <c r="H10" s="48">
        <v>0</v>
      </c>
      <c r="I10" s="49">
        <v>13.2508</v>
      </c>
      <c r="J10" s="49">
        <v>30.788299999999992</v>
      </c>
      <c r="K10" s="49">
        <f t="shared" si="0"/>
        <v>659.4384278647083</v>
      </c>
      <c r="L10" s="48">
        <v>6.5886171443054</v>
      </c>
    </row>
    <row r="11" spans="2:12" ht="14.25">
      <c r="B11" s="46">
        <v>7</v>
      </c>
      <c r="C11" s="50" t="s">
        <v>65</v>
      </c>
      <c r="D11" s="48">
        <v>305.0604874978672</v>
      </c>
      <c r="E11" s="48">
        <v>174.44568467516052</v>
      </c>
      <c r="F11" s="48">
        <v>855.7442167653196</v>
      </c>
      <c r="G11" s="48">
        <v>38.54367191012471</v>
      </c>
      <c r="H11" s="48">
        <v>0</v>
      </c>
      <c r="I11" s="49">
        <v>0</v>
      </c>
      <c r="J11" s="49">
        <v>0</v>
      </c>
      <c r="K11" s="49">
        <f t="shared" si="0"/>
        <v>1373.794060848472</v>
      </c>
      <c r="L11" s="48">
        <v>12.5109551377988</v>
      </c>
    </row>
    <row r="12" spans="2:12" ht="14.25">
      <c r="B12" s="46">
        <v>8</v>
      </c>
      <c r="C12" s="47" t="s">
        <v>66</v>
      </c>
      <c r="D12" s="48">
        <v>9.744568187384498</v>
      </c>
      <c r="E12" s="48">
        <v>5.2818259495369</v>
      </c>
      <c r="F12" s="48">
        <v>61.82252547002249</v>
      </c>
      <c r="G12" s="48">
        <v>3.5100319471906</v>
      </c>
      <c r="H12" s="48">
        <v>0</v>
      </c>
      <c r="I12" s="49">
        <v>0</v>
      </c>
      <c r="J12" s="49">
        <v>0</v>
      </c>
      <c r="K12" s="49">
        <f t="shared" si="0"/>
        <v>80.35895155413449</v>
      </c>
      <c r="L12" s="48">
        <v>0.8474341530617999</v>
      </c>
    </row>
    <row r="13" spans="2:12" ht="14.25">
      <c r="B13" s="46">
        <v>9</v>
      </c>
      <c r="C13" s="47" t="s">
        <v>67</v>
      </c>
      <c r="D13" s="48">
        <v>0.0285660347092</v>
      </c>
      <c r="E13" s="48">
        <v>0.8347679899988</v>
      </c>
      <c r="F13" s="48">
        <v>4.460899959698099</v>
      </c>
      <c r="G13" s="48">
        <v>0.0667313068383</v>
      </c>
      <c r="H13" s="48">
        <v>0</v>
      </c>
      <c r="I13" s="49">
        <v>0</v>
      </c>
      <c r="J13" s="49">
        <v>0</v>
      </c>
      <c r="K13" s="49">
        <f t="shared" si="0"/>
        <v>5.3909652912444</v>
      </c>
      <c r="L13" s="48">
        <v>0.0454826880963</v>
      </c>
    </row>
    <row r="14" spans="2:12" ht="14.25">
      <c r="B14" s="46">
        <v>10</v>
      </c>
      <c r="C14" s="50" t="s">
        <v>68</v>
      </c>
      <c r="D14" s="48">
        <v>227.37720876714218</v>
      </c>
      <c r="E14" s="48">
        <v>439.2000631357191</v>
      </c>
      <c r="F14" s="48">
        <v>817.5018552521807</v>
      </c>
      <c r="G14" s="48">
        <v>70.59210036032542</v>
      </c>
      <c r="H14" s="48">
        <v>0</v>
      </c>
      <c r="I14" s="49">
        <v>97.1992</v>
      </c>
      <c r="J14" s="49">
        <v>17.881700000000002</v>
      </c>
      <c r="K14" s="49">
        <f t="shared" si="0"/>
        <v>1669.7521275153674</v>
      </c>
      <c r="L14" s="48">
        <v>12.106287849982095</v>
      </c>
    </row>
    <row r="15" spans="2:12" ht="14.25">
      <c r="B15" s="46">
        <v>11</v>
      </c>
      <c r="C15" s="50" t="s">
        <v>69</v>
      </c>
      <c r="D15" s="48">
        <v>972.3022348016123</v>
      </c>
      <c r="E15" s="48">
        <v>2888.7429976309845</v>
      </c>
      <c r="F15" s="48">
        <v>10805.216350734896</v>
      </c>
      <c r="G15" s="48">
        <v>707.4285857752354</v>
      </c>
      <c r="H15" s="48">
        <v>0</v>
      </c>
      <c r="I15" s="49">
        <v>224.4529</v>
      </c>
      <c r="J15" s="49">
        <v>1229.0941999999998</v>
      </c>
      <c r="K15" s="49">
        <f t="shared" si="0"/>
        <v>16827.23726894273</v>
      </c>
      <c r="L15" s="48">
        <v>104.18215561274489</v>
      </c>
    </row>
    <row r="16" spans="2:12" ht="14.25">
      <c r="B16" s="46">
        <v>12</v>
      </c>
      <c r="C16" s="50" t="s">
        <v>70</v>
      </c>
      <c r="D16" s="48">
        <v>1564.7646274388444</v>
      </c>
      <c r="E16" s="48">
        <v>3906.460903174539</v>
      </c>
      <c r="F16" s="48">
        <v>2505.187543355283</v>
      </c>
      <c r="G16" s="48">
        <v>81.13332245119419</v>
      </c>
      <c r="H16" s="48">
        <v>0</v>
      </c>
      <c r="I16" s="49">
        <v>134.3992</v>
      </c>
      <c r="J16" s="49">
        <v>452.7535999999998</v>
      </c>
      <c r="K16" s="49">
        <f t="shared" si="0"/>
        <v>8644.69919641986</v>
      </c>
      <c r="L16" s="48">
        <v>57.25521966599952</v>
      </c>
    </row>
    <row r="17" spans="2:12" ht="14.25">
      <c r="B17" s="46">
        <v>13</v>
      </c>
      <c r="C17" s="50" t="s">
        <v>71</v>
      </c>
      <c r="D17" s="48">
        <v>10.4016105734315</v>
      </c>
      <c r="E17" s="48">
        <v>113.48574048141222</v>
      </c>
      <c r="F17" s="48">
        <v>404.0319682643327</v>
      </c>
      <c r="G17" s="48">
        <v>24.884572251337897</v>
      </c>
      <c r="H17" s="48">
        <v>0</v>
      </c>
      <c r="I17" s="49">
        <v>2.7529</v>
      </c>
      <c r="J17" s="49">
        <v>13.4794</v>
      </c>
      <c r="K17" s="49">
        <f t="shared" si="0"/>
        <v>569.0361915705143</v>
      </c>
      <c r="L17" s="48">
        <v>7.359240080819702</v>
      </c>
    </row>
    <row r="18" spans="2:12" ht="14.25">
      <c r="B18" s="46">
        <v>14</v>
      </c>
      <c r="C18" s="50" t="s">
        <v>72</v>
      </c>
      <c r="D18" s="48">
        <v>3.868185495892299</v>
      </c>
      <c r="E18" s="48">
        <v>40.577172381601905</v>
      </c>
      <c r="F18" s="48">
        <v>286.423935878191</v>
      </c>
      <c r="G18" s="48">
        <v>6.3358204284091</v>
      </c>
      <c r="H18" s="48">
        <v>0</v>
      </c>
      <c r="I18" s="49">
        <v>4.367900000000001</v>
      </c>
      <c r="J18" s="49">
        <v>5.782099999999999</v>
      </c>
      <c r="K18" s="49">
        <f t="shared" si="0"/>
        <v>347.3551141840943</v>
      </c>
      <c r="L18" s="48">
        <v>4.0837959320132</v>
      </c>
    </row>
    <row r="19" spans="2:12" ht="14.25">
      <c r="B19" s="46">
        <v>15</v>
      </c>
      <c r="C19" s="50" t="s">
        <v>73</v>
      </c>
      <c r="D19" s="48">
        <v>49.209680644300704</v>
      </c>
      <c r="E19" s="48">
        <v>279.95552928244877</v>
      </c>
      <c r="F19" s="48">
        <v>1565.5850039312552</v>
      </c>
      <c r="G19" s="48">
        <v>94.47004733460967</v>
      </c>
      <c r="H19" s="48">
        <v>0</v>
      </c>
      <c r="I19" s="49">
        <v>1.6358000000000001</v>
      </c>
      <c r="J19" s="49">
        <v>39.6803</v>
      </c>
      <c r="K19" s="49">
        <f t="shared" si="0"/>
        <v>2030.5363611926143</v>
      </c>
      <c r="L19" s="48">
        <v>18.504445755227803</v>
      </c>
    </row>
    <row r="20" spans="2:12" ht="14.25">
      <c r="B20" s="46">
        <v>16</v>
      </c>
      <c r="C20" s="50" t="s">
        <v>74</v>
      </c>
      <c r="D20" s="48">
        <v>1207.2063181776923</v>
      </c>
      <c r="E20" s="48">
        <v>3435.85439010237</v>
      </c>
      <c r="F20" s="48">
        <v>5326.085267167737</v>
      </c>
      <c r="G20" s="48">
        <v>167.25793268440674</v>
      </c>
      <c r="H20" s="48">
        <v>0</v>
      </c>
      <c r="I20" s="49">
        <v>272.3227</v>
      </c>
      <c r="J20" s="49">
        <v>741.7879</v>
      </c>
      <c r="K20" s="49">
        <f t="shared" si="0"/>
        <v>11150.514508132204</v>
      </c>
      <c r="L20" s="48">
        <v>131.60529325230956</v>
      </c>
    </row>
    <row r="21" spans="2:12" ht="14.25">
      <c r="B21" s="46">
        <v>17</v>
      </c>
      <c r="C21" s="50" t="s">
        <v>75</v>
      </c>
      <c r="D21" s="48">
        <v>367.82925992511656</v>
      </c>
      <c r="E21" s="48">
        <v>351.49486557532896</v>
      </c>
      <c r="F21" s="48">
        <v>1493.5016211939724</v>
      </c>
      <c r="G21" s="48">
        <v>59.85883263263741</v>
      </c>
      <c r="H21" s="48">
        <v>0</v>
      </c>
      <c r="I21" s="49">
        <v>60.0415</v>
      </c>
      <c r="J21" s="49">
        <v>111.00630000000004</v>
      </c>
      <c r="K21" s="49">
        <f t="shared" si="0"/>
        <v>2443.7323793270552</v>
      </c>
      <c r="L21" s="48">
        <v>31.41483018994289</v>
      </c>
    </row>
    <row r="22" spans="2:12" ht="14.25">
      <c r="B22" s="46">
        <v>18</v>
      </c>
      <c r="C22" s="47" t="s">
        <v>96</v>
      </c>
      <c r="D22" s="48">
        <v>0.0128195062579</v>
      </c>
      <c r="E22" s="48">
        <v>0.0029798955483000002</v>
      </c>
      <c r="F22" s="48">
        <v>0.26105678332160004</v>
      </c>
      <c r="G22" s="48">
        <v>0.0018958092579999999</v>
      </c>
      <c r="H22" s="48">
        <v>0</v>
      </c>
      <c r="I22" s="49">
        <v>0</v>
      </c>
      <c r="J22" s="49">
        <v>0</v>
      </c>
      <c r="K22" s="49">
        <f t="shared" si="0"/>
        <v>0.2787519943858</v>
      </c>
      <c r="L22" s="48">
        <v>0.0018769476129</v>
      </c>
    </row>
    <row r="23" spans="2:12" ht="14.25">
      <c r="B23" s="46">
        <v>19</v>
      </c>
      <c r="C23" s="50" t="s">
        <v>76</v>
      </c>
      <c r="D23" s="48">
        <v>264.8831110557861</v>
      </c>
      <c r="E23" s="48">
        <v>604.4202204618967</v>
      </c>
      <c r="F23" s="48">
        <v>2472.2808882050545</v>
      </c>
      <c r="G23" s="48">
        <v>115.67131673819301</v>
      </c>
      <c r="H23" s="48">
        <v>0</v>
      </c>
      <c r="I23" s="49">
        <v>41.881</v>
      </c>
      <c r="J23" s="49">
        <v>153.9476999999999</v>
      </c>
      <c r="K23" s="49">
        <f t="shared" si="0"/>
        <v>3653.0842364609302</v>
      </c>
      <c r="L23" s="48">
        <v>36.97242442998361</v>
      </c>
    </row>
    <row r="24" spans="2:12" ht="14.25">
      <c r="B24" s="46">
        <v>20</v>
      </c>
      <c r="C24" s="50" t="s">
        <v>77</v>
      </c>
      <c r="D24" s="48">
        <v>16480.016403890557</v>
      </c>
      <c r="E24" s="48">
        <v>36715.022776815356</v>
      </c>
      <c r="F24" s="48">
        <v>27362.54406407709</v>
      </c>
      <c r="G24" s="48">
        <v>1216.1714928720185</v>
      </c>
      <c r="H24" s="48">
        <v>0</v>
      </c>
      <c r="I24" s="49">
        <v>3155.365608398647</v>
      </c>
      <c r="J24" s="49">
        <v>25407.384107821727</v>
      </c>
      <c r="K24" s="49">
        <f t="shared" si="0"/>
        <v>110336.50445387539</v>
      </c>
      <c r="L24" s="48">
        <v>457.87801499305954</v>
      </c>
    </row>
    <row r="25" spans="2:12" ht="14.25">
      <c r="B25" s="46">
        <v>21</v>
      </c>
      <c r="C25" s="47" t="s">
        <v>78</v>
      </c>
      <c r="D25" s="48">
        <v>0.8121632754821</v>
      </c>
      <c r="E25" s="48">
        <v>1.9919831391248002</v>
      </c>
      <c r="F25" s="48">
        <v>20.349868944195507</v>
      </c>
      <c r="G25" s="48">
        <v>0.3858711067732</v>
      </c>
      <c r="H25" s="48">
        <v>0</v>
      </c>
      <c r="I25" s="49">
        <v>0.2675</v>
      </c>
      <c r="J25" s="49">
        <v>0.9956999999999998</v>
      </c>
      <c r="K25" s="49">
        <f t="shared" si="0"/>
        <v>24.803086465575607</v>
      </c>
      <c r="L25" s="48">
        <v>0.2484737790958</v>
      </c>
    </row>
    <row r="26" spans="2:12" ht="14.25">
      <c r="B26" s="46">
        <v>22</v>
      </c>
      <c r="C26" s="50" t="s">
        <v>79</v>
      </c>
      <c r="D26" s="48">
        <v>1.4729649800929</v>
      </c>
      <c r="E26" s="48">
        <v>35.2596699154355</v>
      </c>
      <c r="F26" s="48">
        <v>99.78491780086097</v>
      </c>
      <c r="G26" s="48">
        <v>3.6238264169964</v>
      </c>
      <c r="H26" s="48">
        <v>0</v>
      </c>
      <c r="I26" s="49">
        <v>1.0019</v>
      </c>
      <c r="J26" s="49">
        <v>2.0827</v>
      </c>
      <c r="K26" s="49">
        <f t="shared" si="0"/>
        <v>143.22597911338576</v>
      </c>
      <c r="L26" s="48">
        <v>9.690058891738799</v>
      </c>
    </row>
    <row r="27" spans="2:12" ht="14.25">
      <c r="B27" s="46">
        <v>23</v>
      </c>
      <c r="C27" s="47" t="s">
        <v>80</v>
      </c>
      <c r="D27" s="48">
        <v>0.19926409132200001</v>
      </c>
      <c r="E27" s="48">
        <v>1.6803721651917</v>
      </c>
      <c r="F27" s="48">
        <v>5.264320066731999</v>
      </c>
      <c r="G27" s="48">
        <v>0.32228728419329994</v>
      </c>
      <c r="H27" s="48">
        <v>0</v>
      </c>
      <c r="I27" s="49">
        <v>0.0207</v>
      </c>
      <c r="J27" s="49">
        <v>0.1215</v>
      </c>
      <c r="K27" s="49">
        <f t="shared" si="0"/>
        <v>7.608443607439</v>
      </c>
      <c r="L27" s="48">
        <v>0.2713175311928</v>
      </c>
    </row>
    <row r="28" spans="2:12" ht="14.25">
      <c r="B28" s="46">
        <v>24</v>
      </c>
      <c r="C28" s="47" t="s">
        <v>81</v>
      </c>
      <c r="D28" s="48">
        <v>0.4677397331608</v>
      </c>
      <c r="E28" s="48">
        <v>3.7664376604480996</v>
      </c>
      <c r="F28" s="48">
        <v>31.31506283265099</v>
      </c>
      <c r="G28" s="48">
        <v>1.1204100213855</v>
      </c>
      <c r="H28" s="48">
        <v>0</v>
      </c>
      <c r="I28" s="49">
        <v>0.2632</v>
      </c>
      <c r="J28" s="49">
        <v>0.47670000000000007</v>
      </c>
      <c r="K28" s="49">
        <f t="shared" si="0"/>
        <v>37.40955024764539</v>
      </c>
      <c r="L28" s="48">
        <v>2.4547727534184998</v>
      </c>
    </row>
    <row r="29" spans="2:12" ht="14.25">
      <c r="B29" s="46">
        <v>25</v>
      </c>
      <c r="C29" s="50" t="s">
        <v>82</v>
      </c>
      <c r="D29" s="48">
        <v>2946.5525757415003</v>
      </c>
      <c r="E29" s="48">
        <v>5040.819952211577</v>
      </c>
      <c r="F29" s="48">
        <v>6132.274523278222</v>
      </c>
      <c r="G29" s="48">
        <v>193.53943137743062</v>
      </c>
      <c r="H29" s="48">
        <v>0</v>
      </c>
      <c r="I29" s="49">
        <v>248.7151</v>
      </c>
      <c r="J29" s="49">
        <v>1651.4302999999995</v>
      </c>
      <c r="K29" s="49">
        <f t="shared" si="0"/>
        <v>16213.331882608729</v>
      </c>
      <c r="L29" s="48">
        <v>104.07531123384321</v>
      </c>
    </row>
    <row r="30" spans="2:12" ht="14.25">
      <c r="B30" s="46">
        <v>26</v>
      </c>
      <c r="C30" s="50" t="s">
        <v>83</v>
      </c>
      <c r="D30" s="48">
        <v>127.1463745651405</v>
      </c>
      <c r="E30" s="48">
        <v>667.2400093966422</v>
      </c>
      <c r="F30" s="48">
        <v>1380.9565316047406</v>
      </c>
      <c r="G30" s="48">
        <v>79.69013641541471</v>
      </c>
      <c r="H30" s="48">
        <v>0</v>
      </c>
      <c r="I30" s="49">
        <v>11.2422</v>
      </c>
      <c r="J30" s="49">
        <v>79.61949999999997</v>
      </c>
      <c r="K30" s="49">
        <f t="shared" si="0"/>
        <v>2345.894751981938</v>
      </c>
      <c r="L30" s="48">
        <v>20.301711666995903</v>
      </c>
    </row>
    <row r="31" spans="2:12" ht="14.25">
      <c r="B31" s="46">
        <v>27</v>
      </c>
      <c r="C31" s="50" t="s">
        <v>22</v>
      </c>
      <c r="D31" s="48">
        <v>62.6639825102781</v>
      </c>
      <c r="E31" s="48">
        <v>157.6824164321</v>
      </c>
      <c r="F31" s="48">
        <v>881.760317774053</v>
      </c>
      <c r="G31" s="48">
        <v>125.532024379957</v>
      </c>
      <c r="H31" s="48">
        <v>0</v>
      </c>
      <c r="I31" s="49">
        <v>106.68460000000002</v>
      </c>
      <c r="J31" s="49">
        <v>360.4784</v>
      </c>
      <c r="K31" s="49">
        <f t="shared" si="0"/>
        <v>1694.801741096388</v>
      </c>
      <c r="L31" s="48">
        <v>52.08487984644009</v>
      </c>
    </row>
    <row r="32" spans="2:12" ht="14.25">
      <c r="B32" s="46">
        <v>28</v>
      </c>
      <c r="C32" s="50" t="s">
        <v>84</v>
      </c>
      <c r="D32" s="48">
        <v>3.0681118899281</v>
      </c>
      <c r="E32" s="48">
        <v>16.949721669588307</v>
      </c>
      <c r="F32" s="48">
        <v>96.1466649737765</v>
      </c>
      <c r="G32" s="48">
        <v>3.1882099653804996</v>
      </c>
      <c r="H32" s="48">
        <v>0</v>
      </c>
      <c r="I32" s="49">
        <v>0</v>
      </c>
      <c r="J32" s="49">
        <v>0</v>
      </c>
      <c r="K32" s="49">
        <f t="shared" si="0"/>
        <v>119.3527084986734</v>
      </c>
      <c r="L32" s="48">
        <v>1.6735473195705997</v>
      </c>
    </row>
    <row r="33" spans="2:12" ht="14.25">
      <c r="B33" s="46">
        <v>29</v>
      </c>
      <c r="C33" s="50" t="s">
        <v>85</v>
      </c>
      <c r="D33" s="48">
        <v>101.76466029715793</v>
      </c>
      <c r="E33" s="48">
        <v>569.9612669752867</v>
      </c>
      <c r="F33" s="48">
        <v>2077.4638436976</v>
      </c>
      <c r="G33" s="48">
        <v>81.20904583944659</v>
      </c>
      <c r="H33" s="48">
        <v>0</v>
      </c>
      <c r="I33" s="49">
        <v>26.735100000000003</v>
      </c>
      <c r="J33" s="49">
        <v>61.042599999999986</v>
      </c>
      <c r="K33" s="49">
        <f t="shared" si="0"/>
        <v>2918.1765168094907</v>
      </c>
      <c r="L33" s="48">
        <v>20.269060421419308</v>
      </c>
    </row>
    <row r="34" spans="2:12" ht="14.25">
      <c r="B34" s="46">
        <v>30</v>
      </c>
      <c r="C34" s="50" t="s">
        <v>86</v>
      </c>
      <c r="D34" s="48">
        <v>486.7822086083733</v>
      </c>
      <c r="E34" s="48">
        <v>1594.1682974730518</v>
      </c>
      <c r="F34" s="48">
        <v>2559.668138099787</v>
      </c>
      <c r="G34" s="48">
        <v>67.43548141014851</v>
      </c>
      <c r="H34" s="48">
        <v>0</v>
      </c>
      <c r="I34" s="49">
        <v>39.558099999999996</v>
      </c>
      <c r="J34" s="49">
        <v>254.66790000000003</v>
      </c>
      <c r="K34" s="49">
        <f t="shared" si="0"/>
        <v>5002.280125591361</v>
      </c>
      <c r="L34" s="48">
        <v>27.418259005471814</v>
      </c>
    </row>
    <row r="35" spans="2:12" ht="14.25">
      <c r="B35" s="46">
        <v>31</v>
      </c>
      <c r="C35" s="47" t="s">
        <v>87</v>
      </c>
      <c r="D35" s="48">
        <v>1.4637692055790004</v>
      </c>
      <c r="E35" s="48">
        <v>18.198150229991704</v>
      </c>
      <c r="F35" s="48">
        <v>65.53246058847219</v>
      </c>
      <c r="G35" s="48">
        <v>3.4538712643196994</v>
      </c>
      <c r="H35" s="48">
        <v>0</v>
      </c>
      <c r="I35" s="49">
        <v>0</v>
      </c>
      <c r="J35" s="49">
        <v>0</v>
      </c>
      <c r="K35" s="49">
        <f t="shared" si="0"/>
        <v>88.6482512883626</v>
      </c>
      <c r="L35" s="48">
        <v>1.7880631838042</v>
      </c>
    </row>
    <row r="36" spans="2:12" ht="14.25">
      <c r="B36" s="46">
        <v>32</v>
      </c>
      <c r="C36" s="50" t="s">
        <v>88</v>
      </c>
      <c r="D36" s="48">
        <v>2135.43474865627</v>
      </c>
      <c r="E36" s="48">
        <v>2403.8384404755084</v>
      </c>
      <c r="F36" s="48">
        <v>4080.9171962706464</v>
      </c>
      <c r="G36" s="48">
        <v>141.6545341039498</v>
      </c>
      <c r="H36" s="48">
        <v>0</v>
      </c>
      <c r="I36" s="49">
        <v>344.3215</v>
      </c>
      <c r="J36" s="49">
        <v>624.2855999999998</v>
      </c>
      <c r="K36" s="49">
        <f t="shared" si="0"/>
        <v>9730.452019506372</v>
      </c>
      <c r="L36" s="48">
        <v>99.52571282156615</v>
      </c>
    </row>
    <row r="37" spans="2:12" ht="14.25">
      <c r="B37" s="46">
        <v>33</v>
      </c>
      <c r="C37" s="50" t="s">
        <v>89</v>
      </c>
      <c r="D37" s="48">
        <v>348.45996795713165</v>
      </c>
      <c r="E37" s="48">
        <v>1198.775696512289</v>
      </c>
      <c r="F37" s="48">
        <v>2161.295197673234</v>
      </c>
      <c r="G37" s="48">
        <v>83.41410676755119</v>
      </c>
      <c r="H37" s="48">
        <v>0</v>
      </c>
      <c r="I37" s="49">
        <v>173.3624</v>
      </c>
      <c r="J37" s="49">
        <v>414.832</v>
      </c>
      <c r="K37" s="49">
        <f t="shared" si="0"/>
        <v>4380.139368910206</v>
      </c>
      <c r="L37" s="48">
        <v>56.11677943067011</v>
      </c>
    </row>
    <row r="38" spans="2:12" ht="14.25">
      <c r="B38" s="46">
        <v>34</v>
      </c>
      <c r="C38" s="50" t="s">
        <v>90</v>
      </c>
      <c r="D38" s="48">
        <v>2.4918125489</v>
      </c>
      <c r="E38" s="48">
        <v>11.207009837345506</v>
      </c>
      <c r="F38" s="48">
        <v>54.819953839453774</v>
      </c>
      <c r="G38" s="48">
        <v>3.4901728681582</v>
      </c>
      <c r="H38" s="48">
        <v>0</v>
      </c>
      <c r="I38" s="49">
        <v>0.494</v>
      </c>
      <c r="J38" s="49">
        <v>1.2642</v>
      </c>
      <c r="K38" s="49">
        <f t="shared" si="0"/>
        <v>73.76714909385748</v>
      </c>
      <c r="L38" s="48">
        <v>1.1277012157381</v>
      </c>
    </row>
    <row r="39" spans="2:12" ht="14.25">
      <c r="B39" s="46">
        <v>35</v>
      </c>
      <c r="C39" s="50" t="s">
        <v>91</v>
      </c>
      <c r="D39" s="48">
        <v>356.792555368765</v>
      </c>
      <c r="E39" s="48">
        <v>1581.2313198163342</v>
      </c>
      <c r="F39" s="48">
        <v>6860.718001110499</v>
      </c>
      <c r="G39" s="48">
        <v>236.17029918469981</v>
      </c>
      <c r="H39" s="48">
        <v>0</v>
      </c>
      <c r="I39" s="49">
        <v>126.12319999999998</v>
      </c>
      <c r="J39" s="49">
        <v>407.8224000000001</v>
      </c>
      <c r="K39" s="49">
        <f t="shared" si="0"/>
        <v>9568.8577754803</v>
      </c>
      <c r="L39" s="48">
        <v>95.91164804641916</v>
      </c>
    </row>
    <row r="40" spans="2:12" ht="14.25">
      <c r="B40" s="46">
        <v>36</v>
      </c>
      <c r="C40" s="50" t="s">
        <v>92</v>
      </c>
      <c r="D40" s="48">
        <v>14.940927357878799</v>
      </c>
      <c r="E40" s="48">
        <v>126.38579143176545</v>
      </c>
      <c r="F40" s="48">
        <v>650.887238149886</v>
      </c>
      <c r="G40" s="48">
        <v>21.53847728838839</v>
      </c>
      <c r="H40" s="48">
        <v>0</v>
      </c>
      <c r="I40" s="49">
        <v>0.0004</v>
      </c>
      <c r="J40" s="49">
        <v>0.18259999999999998</v>
      </c>
      <c r="K40" s="49">
        <f t="shared" si="0"/>
        <v>813.9354342279187</v>
      </c>
      <c r="L40" s="48">
        <v>7.648350532101499</v>
      </c>
    </row>
    <row r="41" spans="2:12" ht="14.25">
      <c r="B41" s="46">
        <v>37</v>
      </c>
      <c r="C41" s="50" t="s">
        <v>93</v>
      </c>
      <c r="D41" s="48">
        <v>1205.7213915851994</v>
      </c>
      <c r="E41" s="48">
        <v>4335.948872311203</v>
      </c>
      <c r="F41" s="48">
        <v>6207.518961096625</v>
      </c>
      <c r="G41" s="48">
        <v>300.8506399613909</v>
      </c>
      <c r="H41" s="48">
        <v>0</v>
      </c>
      <c r="I41" s="49">
        <v>168.3845</v>
      </c>
      <c r="J41" s="49">
        <v>666.8555999999999</v>
      </c>
      <c r="K41" s="49">
        <f t="shared" si="0"/>
        <v>12885.279964954418</v>
      </c>
      <c r="L41" s="48">
        <v>159.431657066224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29468.563157281853</v>
      </c>
      <c r="E42" s="53">
        <f t="shared" si="1"/>
        <v>67487.40352136071</v>
      </c>
      <c r="F42" s="53">
        <f t="shared" si="1"/>
        <v>90978.52751453713</v>
      </c>
      <c r="G42" s="53">
        <f t="shared" si="1"/>
        <v>4145.242672936317</v>
      </c>
      <c r="H42" s="53">
        <f t="shared" si="1"/>
        <v>0</v>
      </c>
      <c r="I42" s="53">
        <f t="shared" si="1"/>
        <v>5325.425708398646</v>
      </c>
      <c r="J42" s="53">
        <f t="shared" si="1"/>
        <v>32930.347107821726</v>
      </c>
      <c r="K42" s="53">
        <f t="shared" si="1"/>
        <v>230335.50968233647</v>
      </c>
      <c r="L42" s="53">
        <f t="shared" si="1"/>
        <v>1614.815905504295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2021-04-12T10:19:54Z</dcterms:modified>
  <cp:category/>
  <cp:version/>
  <cp:contentType/>
  <cp:contentStatus/>
</cp:coreProperties>
</file>