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20" windowHeight="10300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<sst xmlns="http://schemas.openxmlformats.org/spreadsheetml/2006/main" count="245" uniqueCount="211">
  <si>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</si>
  <si>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</si>
  <si>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</si>
  <si>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</si>
  <si>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</si>
  <si>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</si>
  <si>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</si>
  <si>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</si>
  <si>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</si>
  <si>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</si>
  <si>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</si>
  <si>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</si>
  <si>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</si>
  <si>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</si>
  <si>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</si>
  <si>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</si>
  <si>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</si>
  <si>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</si>
  <si>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</si>
  <si>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</si>
  <si>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</si>
  <si>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</si>
  <si>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</si>
  <si>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</si>
  <si>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</si>
  <si>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</si>
  <si>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</si>
  <si>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</si>
  <si>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</si>
  <si>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</si>
  <si>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</si>
  <si>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</si>
  <si>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</si>
  <si>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</si>
  <si>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</si>
  <si>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</si>
  <si>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</si>
  <si>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</si>
  <si>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</si>
  <si>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</si>
  <si>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</si>
  <si>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</si>
  <si>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</si>
  <si>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</si>
  <si>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</si>
  <si>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</si>
  <si>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</si>
  <si>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</si>
  <si>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</si>
  <si>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CPSE ETF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</si>
  <si>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</si>
  <si>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</si>
  <si>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</si>
  <si>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</si>
  <si>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</si>
  <si>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</si>
  <si>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</si>
  <si>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</si>
  <si>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</si>
  <si>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</si>
  <si>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</si>
  <si>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</si>
  <si>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</si>
  <si>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</si>
  <si>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</si>
  <si>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</si>
  <si>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</si>
  <si>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</si>
  <si>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</si>
  <si>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</si>
  <si>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</si>
  <si>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</si>
  <si>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</si>
  <si>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</si>
  <si>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</si>
  <si>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</si>
  <si>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</si>
  <si>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</si>
  <si>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</si>
  <si>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</si>
  <si>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</si>
  <si>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</si>
  <si>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</si>
  <si>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</si>
  <si>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</si>
  <si>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</si>
  <si>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</si>
  <si>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</si>
  <si>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</si>
  <si>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</si>
  <si>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</si>
  <si>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</si>
  <si>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</si>
  <si>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</si>
  <si>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</si>
  <si>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</si>
  <si>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</si>
  <si>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NIPPON INDIA LIQUID FUND</t>
  </si>
  <si>
    <t>NIPPON INDIA OVERNIGHT FUND</t>
  </si>
  <si>
    <t>NIPPON INDIA GILT SECURITIES FUND</t>
  </si>
  <si>
    <t>NIPPON INDIA QUARTERLY INTERVAL FUND - SERIES III</t>
  </si>
  <si>
    <t>NIPPON INDIA INTERVAL FUND - QUARTERLY PLAN - SERIES I</t>
  </si>
  <si>
    <t>NIPPON INDIA FIXED HORIZON FUND - XLI - SERIES 8</t>
  </si>
  <si>
    <t>NIPPON INDIA MONTHLY INTERVAL FUND - SERIES II</t>
  </si>
  <si>
    <t>NIPPON INDIA MONTHLY INTERVAL FUND - SERIES I</t>
  </si>
  <si>
    <t>NIPPON INDIA QUARTERLY INTERVAL FUND - SERIES II</t>
  </si>
  <si>
    <t>NIPPON INDIA ANNUAL INTERVAL FUND - SERIES I</t>
  </si>
  <si>
    <t>NIPPON INDIA BANKING &amp; PSU DEBT FUND</t>
  </si>
  <si>
    <t>NIPPON INDIA FLOATING RATE FUND</t>
  </si>
  <si>
    <t>NIPPON INDIA INCOME FUND</t>
  </si>
  <si>
    <t>NIPPON INDIA LOW DURATION FUND</t>
  </si>
  <si>
    <t>NIPPON INDIA MONEY MARKET FUND</t>
  </si>
  <si>
    <t>NIPPON INDIA DYNAMIC BOND FUND</t>
  </si>
  <si>
    <t>NIPPON INDIA NIVESH LAKSHYA FUND</t>
  </si>
  <si>
    <t>NIPPON INDIA RETIREMENT FUND - INCOME GENERATION SCHEME</t>
  </si>
  <si>
    <t>NIPPON INDIA SHORT TERM FUND</t>
  </si>
  <si>
    <t>NIPPON INDIA EQUITY SAVINGS FUND - SEGREGATED PORTFOLIO 1</t>
  </si>
  <si>
    <t>NIPPON INDIA ARBITRAGE FUND</t>
  </si>
  <si>
    <t>NIPPON INDIA LARGE CAP FUND</t>
  </si>
  <si>
    <t>NIPPON INDIA MULTI CAP FUND</t>
  </si>
  <si>
    <t>NIPPON INDIA GROWTH FUND</t>
  </si>
  <si>
    <t>NIPPON INDIA VISION FUND</t>
  </si>
  <si>
    <t>NIPPON INDIA FOCUSED EQUITY FUND</t>
  </si>
  <si>
    <t>NIPPON INDIA CONSUMPTION FUND</t>
  </si>
  <si>
    <t>NIPPON INDIA BALANCED ADVANTAGE FUND</t>
  </si>
  <si>
    <t>NIPPON INDIA PHARMA FUND</t>
  </si>
  <si>
    <t>NIPPON INDIA POWER &amp; INFRA FUND</t>
  </si>
  <si>
    <t>NIPPON INDIA QUANT FUND</t>
  </si>
  <si>
    <t>NIPPON INDIA RETIREMENT FUND - WEALTH CREATION SCHEME</t>
  </si>
  <si>
    <t>NIPPON INDIA SMALL CAP FUND</t>
  </si>
  <si>
    <t>NIPPON INDIA VALUE FUND</t>
  </si>
  <si>
    <t>NIPPON INDIA EQUITY HYBRID FUND -  SEGREGATED PORTFOLIO 1</t>
  </si>
  <si>
    <t>NIPPON INDIA GOLD SAVINGS FUND</t>
  </si>
  <si>
    <t>NIPPON INDIA Mutual Fund (All figures in Rs. Crore)</t>
  </si>
  <si>
    <t>NIPPON INDIA - JAPAN EQUITY FUND</t>
  </si>
  <si>
    <t>NIPPON INDIA ETF NIFTY MIDCAP 150</t>
  </si>
  <si>
    <t>NIPPON INDIA ETF NIFTY IT</t>
  </si>
  <si>
    <t>NIPPON INDIA MULTI ASSET FUND</t>
  </si>
  <si>
    <t>NIPPON INDIA NIFTY SMALLCAP 250 INDEX FUND</t>
  </si>
  <si>
    <t>NIPPON INDIA CORPORATE BOND FUND</t>
  </si>
  <si>
    <t>NIPPON INDIA PASSIVE FLEXICAP FOF</t>
  </si>
  <si>
    <t>NIPPON INDIA NIFTY MIDCAP 150 INDEX FUND</t>
  </si>
  <si>
    <t>NIPPON INDIA NIFTY 50 VALUE 20 INDEX FUND</t>
  </si>
  <si>
    <t>NIPPON INDIA ASSET ALLOCATOR FOF</t>
  </si>
  <si>
    <t>NIPPON INDIA - US EQUITY OPPORTUNITIES FUND</t>
  </si>
  <si>
    <t>NIPPON INDIA ETF GOLD BEES</t>
  </si>
  <si>
    <t>NIPPON INDIA ETF NIFTY 100</t>
  </si>
  <si>
    <t>NIPPON INDIA ETF HANG SENG BEES</t>
  </si>
  <si>
    <t>NIPPON INDIA NIFTY PHARMA ETF</t>
  </si>
  <si>
    <t>NIPPON INDIA FIXED HORIZON FUND - XLIII - SERIES 1</t>
  </si>
  <si>
    <t>NIPPON INDIA BANKING &amp; FINANCIAL SERVICES FUND</t>
  </si>
  <si>
    <t>NIPPON INDIA FLEXI CAP FUND</t>
  </si>
  <si>
    <t>NIPPON INDIA TAIWAN EQUITY FUND</t>
  </si>
  <si>
    <t>NIPPON INDIA NIFTY AUTO ETF</t>
  </si>
  <si>
    <t>NIPPON INDIA SILVER ETF FUND OF FUND (FOF)</t>
  </si>
  <si>
    <t>NIPPON INDIA SILVER ETF</t>
  </si>
  <si>
    <t>NIPPON INDIA FIXED HORIZON FUND XLIII SERIES 5</t>
  </si>
  <si>
    <t>NIPPON INDIA NIFTY AAA CPSE BOND PLUS SDL - APR 2027 MATURITY 60:40 INDEX FUND</t>
  </si>
  <si>
    <t>NIPPON INDIA INDEX FUND - NIFTY 50 PLAN</t>
  </si>
  <si>
    <t>NIPPON INDIA INDEX FUND - S&amp;P BSE SENSEX PLAN</t>
  </si>
  <si>
    <t>NIPPON INDIA NIFTY NEXT 50 JUNIOR BEES FOF</t>
  </si>
  <si>
    <t>NIPPON INDIA ETF S&amp;P BSE SENSEX</t>
  </si>
  <si>
    <t>NIPPON INDIA ETF NIFTY INDIA CONSUMPTION</t>
  </si>
  <si>
    <t>NIPPON INDIA ETF NIFTY DIVIDEND OPPORTUNITIES 50</t>
  </si>
  <si>
    <t>NIPPON INDIA ETF NIFTY 50 VALUE 20</t>
  </si>
  <si>
    <t>NIPPON INDIA ETF NIFTY BANK BEES</t>
  </si>
  <si>
    <t>NIPPON INDIA ETF NIFTY INFRASTRUCTURE BEES</t>
  </si>
  <si>
    <t>NIPPON INDIA ETF NIFTY NEXT 50 JUNIOR BEES</t>
  </si>
  <si>
    <t>NIPPON INDIA ETF NIFTY 1D RATE LIQUID BEES</t>
  </si>
  <si>
    <t>NIPPON INDIA ETF NIFTY 50 BEES</t>
  </si>
  <si>
    <t>NIPPON INDIA ETF NIFTY PSU BANK BEES</t>
  </si>
  <si>
    <t>NIPPON INDIA ETF NIFTY 50 SHARIAH BEES</t>
  </si>
  <si>
    <t>NIPPON INDIA ETF S&amp;P BSE SENSEX NEXT 50</t>
  </si>
  <si>
    <t>NIPPON INDIA ETF NIFTY CPSE BOND PLUS SDL SEP 2024 50:50</t>
  </si>
  <si>
    <t>NIPPON INDIA ETF NIFTY SDL APR 2026 TOP 20 EQUAL WEIGHT</t>
  </si>
  <si>
    <t>NIPPON INDIA ETF NIFTY 5 YR BENCHMARK G-SEC</t>
  </si>
  <si>
    <t>NIPPON INDIA NIFTY ALPHA LOW VOLATILITY 30 INDEX FUND</t>
  </si>
  <si>
    <t>NIPPON INDIA FIXED HORIZON FUND XLIV SERIES 1</t>
  </si>
  <si>
    <t>NIPPON INDIA NIFTY AAA PSU BOND PLUS SDL - SEP 2026 MATURITY 50:50 INDEX FUND</t>
  </si>
  <si>
    <t>NIPPON INDIA STRATEGIC DEBT FUND</t>
  </si>
  <si>
    <t>NIPPON INDIA ULTRA SHORT DURATION FUND</t>
  </si>
  <si>
    <t>NIPPON INDIA HYBRID BOND FUND</t>
  </si>
  <si>
    <t>NIPPON INDIA CREDIT RISK FUND</t>
  </si>
  <si>
    <t>NIPPON INDIA EQUITY SAVINGS FUND</t>
  </si>
  <si>
    <t>NIPPON INDIA NIFTY SDL PLUS G-SEC - JUN 2028 MATURITY 70:30 INDEX FUND</t>
  </si>
  <si>
    <t>NIPPON INDIA EQUITY HYBRID FUND</t>
  </si>
  <si>
    <t>NIPPON INDIA FIXED HORIZON FUND XLIV SERIES 4</t>
  </si>
  <si>
    <t>NIPPON INDIA NIFTY G-SEC - SEP 2027 MATURITY INDEX FUND</t>
  </si>
  <si>
    <t>NIPPON INDIA NIFTY G-SEC - JUN 2036 MATURITY INDEX FUND</t>
  </si>
  <si>
    <t>NIPPON INDIA NIFTY SDL PLUS G-SEC - JUN 2029 MATURITY 70:30 INDEX FUND</t>
  </si>
  <si>
    <t>NIPPON INDIA FIXED HORIZON FUND XLV SERIES 4</t>
  </si>
  <si>
    <t>NIPPON INDIA FIXED HORIZON FUND XLV SERIES 5</t>
  </si>
  <si>
    <t>NIPPON INDIA NIFTY G-SEC OCT 2028 MATURITY INDEX FUND</t>
  </si>
  <si>
    <t>NIPPON INDIA INNOVATION FUND</t>
  </si>
  <si>
    <t>NIPPON INDIA ELSS TAX SAVER FUND</t>
  </si>
  <si>
    <t>NIPPON INDIA FIXED MATURITY PLAN - XLVI - SERIES 1</t>
  </si>
  <si>
    <t>NIPPON INDIA NIFTY BANK INDEX FUND</t>
  </si>
  <si>
    <t>NIPPON INDIA NIFTY IT INDEX FUND</t>
  </si>
  <si>
    <t>Nippon India Mutual Fund: Average Net Assets Under Management (AAUM) as on MAR 2024 (All figures in Rs. Crore)</t>
  </si>
  <si>
    <t>Table showing State wise /Union Territory wise contribution to AAUM of category of schemes as on Mar 2024</t>
  </si>
  <si>
    <t>NIPPON INDIA ETF NIFTY 8-13 YR G-SEC LONG TERM GILT</t>
  </si>
  <si>
    <t xml:space="preserve">T30 : Top 30 cities as identified by AMFI </t>
  </si>
  <si>
    <t xml:space="preserve">B30 : Other than T30  </t>
  </si>
  <si>
    <t>Category of Investor</t>
  </si>
  <si>
    <t xml:space="preserve">1 : Retail Investor </t>
  </si>
  <si>
    <t>I : Contribution of sponsor and its associates in AUM</t>
  </si>
  <si>
    <t>2 : Corporates</t>
  </si>
  <si>
    <t>II : Contribution of other than sponsor and its associates in AUM</t>
  </si>
  <si>
    <t>3 : Banks/FIs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</si>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</sst>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 * #,##0.00_ ;_ * \-#,##0.00_ ;_ * &quot;-&quot;??_ ;_ @_ "/>
    <numFmt numFmtId="165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49" fontId="42" fillId="0" borderId="0" xfId="55" applyNumberFormat="1" applyFont="1" applyAlignment="1">
      <alignment vertical="center" wrapText="1"/>
      <protection/>
    </xf>
    <xf numFmtId="0" fontId="6" fillId="0" borderId="10" xfId="56" applyFont="1" applyBorder="1" applyAlignment="1">
      <alignment horizontal="center" wrapText="1"/>
      <protection/>
    </xf>
    <xf numFmtId="0" fontId="6" fillId="0" borderId="11" xfId="56" applyFont="1" applyBorder="1" applyAlignment="1">
      <alignment horizontal="center" wrapText="1"/>
      <protection/>
    </xf>
    <xf numFmtId="0" fontId="6" fillId="0" borderId="12" xfId="56" applyFont="1" applyBorder="1" applyAlignment="1">
      <alignment horizontal="center" wrapText="1"/>
      <protection/>
    </xf>
    <xf numFmtId="0" fontId="40" fillId="0" borderId="13" xfId="0" applyFont="1" applyBorder="1" applyAlignment="1">
      <alignment wrapText="1"/>
    </xf>
    <xf numFmtId="0" fontId="6" fillId="0" borderId="0" xfId="56" applyFont="1" applyAlignment="1">
      <alignment horizontal="center" wrapText="1"/>
      <protection/>
    </xf>
    <xf numFmtId="0" fontId="0" fillId="0" borderId="13" xfId="0" applyBorder="1" applyAlignment="1">
      <alignment horizontal="right" wrapText="1"/>
    </xf>
    <xf numFmtId="0" fontId="40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left" wrapText="1"/>
    </xf>
    <xf numFmtId="0" fontId="0" fillId="0" borderId="13" xfId="0" applyBorder="1" applyAlignment="1">
      <alignment wrapText="1"/>
    </xf>
    <xf numFmtId="49" fontId="42" fillId="0" borderId="14" xfId="55" applyNumberFormat="1" applyFont="1" applyBorder="1" applyAlignment="1">
      <alignment horizontal="center" vertical="center" wrapText="1"/>
      <protection/>
    </xf>
    <xf numFmtId="3" fontId="5" fillId="0" borderId="0" xfId="56" applyNumberFormat="1" applyFont="1" applyAlignment="1">
      <alignment horizontal="center" vertical="center" wrapText="1"/>
      <protection/>
    </xf>
    <xf numFmtId="49" fontId="42" fillId="0" borderId="15" xfId="55" applyNumberFormat="1" applyFont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7" fillId="0" borderId="15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4" fontId="40" fillId="0" borderId="10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 wrapText="1"/>
    </xf>
    <xf numFmtId="4" fontId="40" fillId="0" borderId="12" xfId="0" applyNumberFormat="1" applyFont="1" applyBorder="1" applyAlignment="1">
      <alignment wrapText="1"/>
    </xf>
    <xf numFmtId="4" fontId="40" fillId="0" borderId="15" xfId="0" applyNumberFormat="1" applyFont="1" applyBorder="1" applyAlignment="1">
      <alignment wrapText="1"/>
    </xf>
    <xf numFmtId="0" fontId="40" fillId="0" borderId="0" xfId="0" applyFont="1" applyAlignment="1">
      <alignment wrapText="1"/>
    </xf>
    <xf numFmtId="4" fontId="0" fillId="0" borderId="0" xfId="42" applyNumberFormat="1" applyFont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0" fontId="40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4" fontId="40" fillId="0" borderId="11" xfId="0" applyNumberFormat="1" applyFont="1" applyBorder="1" applyAlignment="1">
      <alignment horizontal="center" wrapText="1"/>
    </xf>
    <xf numFmtId="4" fontId="40" fillId="0" borderId="0" xfId="0" applyNumberFormat="1" applyFont="1" applyAlignment="1">
      <alignment wrapText="1"/>
    </xf>
    <xf numFmtId="2" fontId="6" fillId="0" borderId="11" xfId="56" applyNumberFormat="1" applyFont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164" fontId="8" fillId="0" borderId="11" xfId="42" applyFont="1" applyBorder="1" applyAlignment="1">
      <alignment horizontal="left"/>
    </xf>
    <xf numFmtId="164" fontId="0" fillId="0" borderId="11" xfId="42" applyFont="1" applyBorder="1" applyAlignment="1">
      <alignment/>
    </xf>
    <xf numFmtId="0" fontId="8" fillId="0" borderId="11" xfId="55" applyFont="1" applyBorder="1">
      <alignment/>
      <protection/>
    </xf>
    <xf numFmtId="2" fontId="6" fillId="0" borderId="11" xfId="56" applyNumberFormat="1" applyFont="1" applyBorder="1" applyAlignment="1">
      <alignment horizontal="center" vertical="top" wrapText="1"/>
      <protection/>
    </xf>
    <xf numFmtId="0" fontId="40" fillId="0" borderId="11" xfId="0" applyFont="1" applyBorder="1" applyAlignment="1">
      <alignment/>
    </xf>
    <xf numFmtId="164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164" fontId="0" fillId="0" borderId="0" xfId="42" applyFon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13" xfId="0" applyBorder="1" applyAlignment="1">
      <alignment horizontal="right"/>
    </xf>
    <xf numFmtId="164" fontId="0" fillId="0" borderId="0" xfId="42" applyFont="1" applyAlignment="1">
      <alignment/>
    </xf>
    <xf numFmtId="0" fontId="7" fillId="0" borderId="0" xfId="0" applyFont="1" applyAlignment="1">
      <alignment/>
    </xf>
    <xf numFmtId="4" fontId="0" fillId="0" borderId="0" xfId="42" applyNumberFormat="1" applyFont="1" applyAlignment="1">
      <alignment/>
    </xf>
    <xf numFmtId="2" fontId="5" fillId="0" borderId="19" xfId="56" applyNumberFormat="1" applyFont="1" applyBorder="1" applyAlignment="1">
      <alignment horizontal="center" vertical="top" wrapText="1"/>
      <protection/>
    </xf>
    <xf numFmtId="2" fontId="5" fillId="0" borderId="20" xfId="56" applyNumberFormat="1" applyFont="1" applyBorder="1" applyAlignment="1">
      <alignment horizontal="center" vertical="top" wrapText="1"/>
      <protection/>
    </xf>
    <xf numFmtId="2" fontId="5" fillId="0" borderId="21" xfId="56" applyNumberFormat="1" applyFont="1" applyBorder="1" applyAlignment="1">
      <alignment horizontal="center" vertical="top" wrapText="1"/>
      <protection/>
    </xf>
    <xf numFmtId="2" fontId="5" fillId="0" borderId="22" xfId="56" applyNumberFormat="1" applyFont="1" applyBorder="1" applyAlignment="1">
      <alignment horizontal="center" vertical="top" wrapText="1"/>
      <protection/>
    </xf>
    <xf numFmtId="2" fontId="5" fillId="0" borderId="23" xfId="56" applyNumberFormat="1" applyFont="1" applyBorder="1" applyAlignment="1">
      <alignment horizontal="center" vertical="top" wrapText="1"/>
      <protection/>
    </xf>
    <xf numFmtId="2" fontId="5" fillId="0" borderId="24" xfId="56" applyNumberFormat="1" applyFont="1" applyBorder="1" applyAlignment="1">
      <alignment horizontal="center" vertical="top" wrapText="1"/>
      <protection/>
    </xf>
    <xf numFmtId="2" fontId="5" fillId="0" borderId="25" xfId="56" applyNumberFormat="1" applyFont="1" applyBorder="1" applyAlignment="1">
      <alignment horizontal="center" wrapText="1"/>
      <protection/>
    </xf>
    <xf numFmtId="2" fontId="5" fillId="0" borderId="26" xfId="56" applyNumberFormat="1" applyFont="1" applyBorder="1" applyAlignment="1">
      <alignment horizontal="center" wrapText="1"/>
      <protection/>
    </xf>
    <xf numFmtId="2" fontId="5" fillId="0" borderId="27" xfId="56" applyNumberFormat="1" applyFont="1" applyBorder="1" applyAlignment="1">
      <alignment horizontal="center" wrapText="1"/>
      <protection/>
    </xf>
    <xf numFmtId="3" fontId="5" fillId="0" borderId="28" xfId="56" applyNumberFormat="1" applyFont="1" applyBorder="1" applyAlignment="1">
      <alignment horizontal="center" vertical="center" wrapText="1"/>
      <protection/>
    </xf>
    <xf numFmtId="3" fontId="5" fillId="0" borderId="29" xfId="56" applyNumberFormat="1" applyFont="1" applyBorder="1" applyAlignment="1">
      <alignment horizontal="center" vertical="center" wrapText="1"/>
      <protection/>
    </xf>
    <xf numFmtId="3" fontId="5" fillId="0" borderId="30" xfId="56" applyNumberFormat="1" applyFont="1" applyBorder="1" applyAlignment="1">
      <alignment horizontal="center" vertical="center" wrapText="1"/>
      <protection/>
    </xf>
    <xf numFmtId="49" fontId="42" fillId="0" borderId="31" xfId="55" applyNumberFormat="1" applyFont="1" applyBorder="1" applyAlignment="1">
      <alignment horizontal="center" vertical="center" wrapText="1"/>
      <protection/>
    </xf>
    <xf numFmtId="49" fontId="42" fillId="0" borderId="15" xfId="55" applyNumberFormat="1" applyFont="1" applyBorder="1" applyAlignment="1">
      <alignment horizontal="center" vertical="center" wrapText="1"/>
      <protection/>
    </xf>
    <xf numFmtId="49" fontId="42" fillId="0" borderId="32" xfId="55" applyNumberFormat="1" applyFont="1" applyBorder="1" applyAlignment="1">
      <alignment horizontal="center" vertical="center" wrapText="1"/>
      <protection/>
    </xf>
    <xf numFmtId="49" fontId="42" fillId="0" borderId="33" xfId="55" applyNumberFormat="1" applyFont="1" applyBorder="1" applyAlignment="1">
      <alignment horizontal="center" vertical="center" wrapText="1"/>
      <protection/>
    </xf>
    <xf numFmtId="49" fontId="42" fillId="0" borderId="34" xfId="55" applyNumberFormat="1" applyFont="1" applyBorder="1" applyAlignment="1">
      <alignment horizontal="center" vertical="center" wrapText="1"/>
      <protection/>
    </xf>
    <xf numFmtId="2" fontId="4" fillId="0" borderId="25" xfId="56" applyNumberFormat="1" applyFont="1" applyBorder="1" applyAlignment="1">
      <alignment horizontal="left" vertical="top" wrapText="1"/>
      <protection/>
    </xf>
    <xf numFmtId="2" fontId="4" fillId="0" borderId="26" xfId="56" applyNumberFormat="1" applyFont="1" applyBorder="1" applyAlignment="1">
      <alignment horizontal="left" vertical="top" wrapText="1"/>
      <protection/>
    </xf>
    <xf numFmtId="2" fontId="4" fillId="0" borderId="27" xfId="56" applyNumberFormat="1" applyFont="1" applyBorder="1" applyAlignment="1">
      <alignment horizontal="left" vertical="top" wrapText="1"/>
      <protection/>
    </xf>
    <xf numFmtId="2" fontId="5" fillId="0" borderId="25" xfId="56" applyNumberFormat="1" applyFont="1" applyBorder="1" applyAlignment="1">
      <alignment horizontal="center" vertical="top" wrapText="1"/>
      <protection/>
    </xf>
    <xf numFmtId="2" fontId="5" fillId="0" borderId="26" xfId="56" applyNumberFormat="1" applyFont="1" applyBorder="1" applyAlignment="1">
      <alignment horizontal="center" vertical="top" wrapText="1"/>
      <protection/>
    </xf>
    <xf numFmtId="2" fontId="5" fillId="0" borderId="27" xfId="56" applyNumberFormat="1" applyFont="1" applyBorder="1" applyAlignment="1">
      <alignment horizontal="center" vertical="top" wrapText="1"/>
      <protection/>
    </xf>
    <xf numFmtId="0" fontId="7" fillId="0" borderId="3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65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8.28125" style="17" customWidth="1"/>
    <col min="2" max="2" width="63.00390625" style="17" bestFit="1" customWidth="1"/>
    <col min="3" max="3" width="6.57421875" style="17" bestFit="1" customWidth="1"/>
    <col min="4" max="4" width="8.140625" style="17" customWidth="1"/>
    <col min="5" max="5" width="4.57421875" style="17" bestFit="1" customWidth="1"/>
    <col min="6" max="6" width="4.57421875" style="17" customWidth="1"/>
    <col min="7" max="7" width="8.140625" style="17" bestFit="1" customWidth="1"/>
    <col min="8" max="8" width="9.140625" style="17" bestFit="1" customWidth="1"/>
    <col min="9" max="9" width="10.7109375" style="17" bestFit="1" customWidth="1"/>
    <col min="10" max="10" width="8.140625" style="17" customWidth="1"/>
    <col min="11" max="11" width="6.57421875" style="17" bestFit="1" customWidth="1"/>
    <col min="12" max="12" width="9.140625" style="17" bestFit="1" customWidth="1"/>
    <col min="13" max="16" width="4.57421875" style="17" customWidth="1"/>
    <col min="17" max="17" width="4.57421875" style="17" bestFit="1" customWidth="1"/>
    <col min="18" max="18" width="9.140625" style="17" bestFit="1" customWidth="1"/>
    <col min="19" max="19" width="8.140625" style="17" bestFit="1" customWidth="1"/>
    <col min="20" max="20" width="8.140625" style="17" customWidth="1"/>
    <col min="21" max="21" width="4.57421875" style="17" customWidth="1"/>
    <col min="22" max="22" width="8.140625" style="17" bestFit="1" customWidth="1"/>
    <col min="23" max="23" width="4.57421875" style="17" customWidth="1"/>
    <col min="24" max="24" width="6.57421875" style="17" customWidth="1"/>
    <col min="25" max="26" width="4.57421875" style="17" customWidth="1"/>
    <col min="27" max="29" width="6.57421875" style="17" bestFit="1" customWidth="1"/>
    <col min="30" max="31" width="4.57421875" style="17" customWidth="1"/>
    <col min="32" max="32" width="6.57421875" style="17" bestFit="1" customWidth="1"/>
    <col min="33" max="37" width="4.57421875" style="17" customWidth="1"/>
    <col min="38" max="39" width="6.57421875" style="17" bestFit="1" customWidth="1"/>
    <col min="40" max="41" width="4.57421875" style="17" customWidth="1"/>
    <col min="42" max="42" width="5.57421875" style="17" bestFit="1" customWidth="1"/>
    <col min="43" max="43" width="4.57421875" style="17" customWidth="1"/>
    <col min="44" max="44" width="8.140625" style="17" bestFit="1" customWidth="1"/>
    <col min="45" max="46" width="4.57421875" style="17" customWidth="1"/>
    <col min="47" max="47" width="8.140625" style="17" bestFit="1" customWidth="1"/>
    <col min="48" max="48" width="9.140625" style="17" bestFit="1" customWidth="1"/>
    <col min="49" max="49" width="9.140625" style="17" customWidth="1"/>
    <col min="50" max="50" width="8.140625" style="17" bestFit="1" customWidth="1"/>
    <col min="51" max="51" width="6.57421875" style="17" bestFit="1" customWidth="1"/>
    <col min="52" max="52" width="9.140625" style="17" bestFit="1" customWidth="1"/>
    <col min="53" max="57" width="4.57421875" style="17" customWidth="1"/>
    <col min="58" max="58" width="9.140625" style="17" bestFit="1" customWidth="1"/>
    <col min="59" max="60" width="8.140625" style="17" bestFit="1" customWidth="1"/>
    <col min="61" max="61" width="5.57421875" style="17" bestFit="1" customWidth="1"/>
    <col min="62" max="62" width="10.7109375" style="17" bestFit="1" customWidth="1"/>
    <col min="63" max="63" width="17.00390625" style="18" customWidth="1"/>
    <col min="64" max="65" width="10.7109375" style="17" bestFit="1" customWidth="1"/>
    <col min="66" max="16384" width="9.140625" style="17" customWidth="1"/>
  </cols>
  <sheetData>
    <row r="1" ht="15" customHeight="1" thickBot="1">
      <c r="B1" s="1"/>
    </row>
    <row r="2" spans="1:63" ht="15.75" customHeight="1" thickBot="1">
      <c r="A2" s="68" t="s">
        <v>0</v>
      </c>
      <c r="B2" s="70" t="s">
        <v>1</v>
      </c>
      <c r="C2" s="73" t="s">
        <v>198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5"/>
    </row>
    <row r="3" spans="1:63" ht="15.75" thickBot="1">
      <c r="A3" s="69"/>
      <c r="B3" s="71"/>
      <c r="C3" s="76" t="s">
        <v>2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  <c r="W3" s="76" t="s">
        <v>3</v>
      </c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8"/>
      <c r="AQ3" s="76" t="s">
        <v>4</v>
      </c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8"/>
      <c r="BK3" s="65" t="s">
        <v>30</v>
      </c>
    </row>
    <row r="4" spans="1:63" ht="15.75" thickBot="1">
      <c r="A4" s="69"/>
      <c r="B4" s="71"/>
      <c r="C4" s="62" t="s">
        <v>50</v>
      </c>
      <c r="D4" s="63"/>
      <c r="E4" s="63"/>
      <c r="F4" s="63"/>
      <c r="G4" s="63"/>
      <c r="H4" s="63"/>
      <c r="I4" s="63"/>
      <c r="J4" s="63"/>
      <c r="K4" s="63"/>
      <c r="L4" s="64"/>
      <c r="M4" s="62" t="s">
        <v>51</v>
      </c>
      <c r="N4" s="63"/>
      <c r="O4" s="63"/>
      <c r="P4" s="63"/>
      <c r="Q4" s="63"/>
      <c r="R4" s="63"/>
      <c r="S4" s="63"/>
      <c r="T4" s="63"/>
      <c r="U4" s="63"/>
      <c r="V4" s="64"/>
      <c r="W4" s="62" t="s">
        <v>50</v>
      </c>
      <c r="X4" s="63"/>
      <c r="Y4" s="63"/>
      <c r="Z4" s="63"/>
      <c r="AA4" s="63"/>
      <c r="AB4" s="63"/>
      <c r="AC4" s="63"/>
      <c r="AD4" s="63"/>
      <c r="AE4" s="63"/>
      <c r="AF4" s="64"/>
      <c r="AG4" s="62" t="s">
        <v>51</v>
      </c>
      <c r="AH4" s="63"/>
      <c r="AI4" s="63"/>
      <c r="AJ4" s="63"/>
      <c r="AK4" s="63"/>
      <c r="AL4" s="63"/>
      <c r="AM4" s="63"/>
      <c r="AN4" s="63"/>
      <c r="AO4" s="63"/>
      <c r="AP4" s="64"/>
      <c r="AQ4" s="62" t="s">
        <v>50</v>
      </c>
      <c r="AR4" s="63"/>
      <c r="AS4" s="63"/>
      <c r="AT4" s="63"/>
      <c r="AU4" s="63"/>
      <c r="AV4" s="63"/>
      <c r="AW4" s="63"/>
      <c r="AX4" s="63"/>
      <c r="AY4" s="63"/>
      <c r="AZ4" s="64"/>
      <c r="BA4" s="62" t="s">
        <v>51</v>
      </c>
      <c r="BB4" s="63"/>
      <c r="BC4" s="63"/>
      <c r="BD4" s="63"/>
      <c r="BE4" s="63"/>
      <c r="BF4" s="63"/>
      <c r="BG4" s="63"/>
      <c r="BH4" s="63"/>
      <c r="BI4" s="63"/>
      <c r="BJ4" s="64"/>
      <c r="BK4" s="66"/>
    </row>
    <row r="5" spans="1:63" ht="18" customHeight="1">
      <c r="A5" s="69"/>
      <c r="B5" s="71"/>
      <c r="C5" s="59" t="s">
        <v>5</v>
      </c>
      <c r="D5" s="60"/>
      <c r="E5" s="60"/>
      <c r="F5" s="60"/>
      <c r="G5" s="61"/>
      <c r="H5" s="56" t="s">
        <v>6</v>
      </c>
      <c r="I5" s="57"/>
      <c r="J5" s="57"/>
      <c r="K5" s="57"/>
      <c r="L5" s="58"/>
      <c r="M5" s="59" t="s">
        <v>5</v>
      </c>
      <c r="N5" s="60"/>
      <c r="O5" s="60"/>
      <c r="P5" s="60"/>
      <c r="Q5" s="61"/>
      <c r="R5" s="56" t="s">
        <v>6</v>
      </c>
      <c r="S5" s="57"/>
      <c r="T5" s="57"/>
      <c r="U5" s="57"/>
      <c r="V5" s="58"/>
      <c r="W5" s="59" t="s">
        <v>5</v>
      </c>
      <c r="X5" s="60"/>
      <c r="Y5" s="60"/>
      <c r="Z5" s="60"/>
      <c r="AA5" s="61"/>
      <c r="AB5" s="56" t="s">
        <v>6</v>
      </c>
      <c r="AC5" s="57"/>
      <c r="AD5" s="57"/>
      <c r="AE5" s="57"/>
      <c r="AF5" s="58"/>
      <c r="AG5" s="59" t="s">
        <v>5</v>
      </c>
      <c r="AH5" s="60"/>
      <c r="AI5" s="60"/>
      <c r="AJ5" s="60"/>
      <c r="AK5" s="61"/>
      <c r="AL5" s="56" t="s">
        <v>6</v>
      </c>
      <c r="AM5" s="57"/>
      <c r="AN5" s="57"/>
      <c r="AO5" s="57"/>
      <c r="AP5" s="58"/>
      <c r="AQ5" s="59" t="s">
        <v>5</v>
      </c>
      <c r="AR5" s="60"/>
      <c r="AS5" s="60"/>
      <c r="AT5" s="60"/>
      <c r="AU5" s="61"/>
      <c r="AV5" s="56" t="s">
        <v>6</v>
      </c>
      <c r="AW5" s="57"/>
      <c r="AX5" s="57"/>
      <c r="AY5" s="57"/>
      <c r="AZ5" s="58"/>
      <c r="BA5" s="59" t="s">
        <v>5</v>
      </c>
      <c r="BB5" s="60"/>
      <c r="BC5" s="60"/>
      <c r="BD5" s="60"/>
      <c r="BE5" s="61"/>
      <c r="BF5" s="56" t="s">
        <v>6</v>
      </c>
      <c r="BG5" s="57"/>
      <c r="BH5" s="57"/>
      <c r="BI5" s="57"/>
      <c r="BJ5" s="58"/>
      <c r="BK5" s="66"/>
    </row>
    <row r="6" spans="1:63" ht="14.25">
      <c r="A6" s="69"/>
      <c r="B6" s="72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67"/>
    </row>
    <row r="7" spans="1:63" ht="15">
      <c r="A7" s="16" t="s">
        <v>46</v>
      </c>
      <c r="B7" s="14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5"/>
    </row>
    <row r="8" spans="1:62" ht="14.25">
      <c r="A8" s="19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ht="14.25">
      <c r="A9" s="19"/>
      <c r="B9" s="7" t="s">
        <v>97</v>
      </c>
      <c r="C9" s="20">
        <v>0</v>
      </c>
      <c r="D9" s="21">
        <v>142.03992180041936</v>
      </c>
      <c r="E9" s="21">
        <v>0</v>
      </c>
      <c r="F9" s="21">
        <v>0</v>
      </c>
      <c r="G9" s="22">
        <v>0</v>
      </c>
      <c r="H9" s="20">
        <v>430.6981143953873</v>
      </c>
      <c r="I9" s="21">
        <v>19352.52397751361</v>
      </c>
      <c r="J9" s="21">
        <v>2846.999482343161</v>
      </c>
      <c r="K9" s="21">
        <v>0</v>
      </c>
      <c r="L9" s="22">
        <v>1158.0744388009032</v>
      </c>
      <c r="M9" s="20">
        <v>0</v>
      </c>
      <c r="N9" s="21">
        <v>0</v>
      </c>
      <c r="O9" s="21">
        <v>0</v>
      </c>
      <c r="P9" s="21">
        <v>0</v>
      </c>
      <c r="Q9" s="22">
        <v>0</v>
      </c>
      <c r="R9" s="20">
        <v>141.4477125068065</v>
      </c>
      <c r="S9" s="21">
        <v>1040.8465889150968</v>
      </c>
      <c r="T9" s="21">
        <v>120.85117939348389</v>
      </c>
      <c r="U9" s="21">
        <v>0</v>
      </c>
      <c r="V9" s="22">
        <v>196.58776291825808</v>
      </c>
      <c r="W9" s="20">
        <v>0</v>
      </c>
      <c r="X9" s="21">
        <v>0</v>
      </c>
      <c r="Y9" s="21">
        <v>0</v>
      </c>
      <c r="Z9" s="21">
        <v>0</v>
      </c>
      <c r="AA9" s="22">
        <v>0</v>
      </c>
      <c r="AB9" s="20">
        <v>0</v>
      </c>
      <c r="AC9" s="21">
        <v>0</v>
      </c>
      <c r="AD9" s="21">
        <v>0</v>
      </c>
      <c r="AE9" s="21">
        <v>0</v>
      </c>
      <c r="AF9" s="22">
        <v>0</v>
      </c>
      <c r="AG9" s="20">
        <v>0</v>
      </c>
      <c r="AH9" s="21">
        <v>0</v>
      </c>
      <c r="AI9" s="21">
        <v>0</v>
      </c>
      <c r="AJ9" s="21">
        <v>0</v>
      </c>
      <c r="AK9" s="22">
        <v>0</v>
      </c>
      <c r="AL9" s="20">
        <v>0</v>
      </c>
      <c r="AM9" s="21">
        <v>0</v>
      </c>
      <c r="AN9" s="21">
        <v>0</v>
      </c>
      <c r="AO9" s="21">
        <v>0</v>
      </c>
      <c r="AP9" s="22">
        <v>0</v>
      </c>
      <c r="AQ9" s="20">
        <v>0</v>
      </c>
      <c r="AR9" s="21">
        <v>0</v>
      </c>
      <c r="AS9" s="21">
        <v>0</v>
      </c>
      <c r="AT9" s="21">
        <v>0</v>
      </c>
      <c r="AU9" s="22">
        <v>0</v>
      </c>
      <c r="AV9" s="20">
        <v>228.65556045587087</v>
      </c>
      <c r="AW9" s="21">
        <v>4039.0854612940357</v>
      </c>
      <c r="AX9" s="21">
        <v>9.239653354903224</v>
      </c>
      <c r="AY9" s="21">
        <v>0.051467982225806445</v>
      </c>
      <c r="AZ9" s="22">
        <v>1433.8193719586775</v>
      </c>
      <c r="BA9" s="20">
        <v>0</v>
      </c>
      <c r="BB9" s="21">
        <v>0</v>
      </c>
      <c r="BC9" s="21">
        <v>0</v>
      </c>
      <c r="BD9" s="21">
        <v>0</v>
      </c>
      <c r="BE9" s="22">
        <v>0</v>
      </c>
      <c r="BF9" s="20">
        <v>128.2588414795161</v>
      </c>
      <c r="BG9" s="21">
        <v>269.6009123545806</v>
      </c>
      <c r="BH9" s="21">
        <v>4.812775617903227</v>
      </c>
      <c r="BI9" s="21">
        <v>0</v>
      </c>
      <c r="BJ9" s="22">
        <v>217.1825691166452</v>
      </c>
      <c r="BK9" s="23">
        <f>SUM(C9:BJ9)</f>
        <v>31760.77579220149</v>
      </c>
    </row>
    <row r="10" spans="1:63" ht="14.25">
      <c r="A10" s="19"/>
      <c r="B10" s="7" t="s">
        <v>98</v>
      </c>
      <c r="C10" s="20">
        <v>0</v>
      </c>
      <c r="D10" s="21">
        <v>3.2859778216774194</v>
      </c>
      <c r="E10" s="21">
        <v>0</v>
      </c>
      <c r="F10" s="21">
        <v>0</v>
      </c>
      <c r="G10" s="22">
        <v>0</v>
      </c>
      <c r="H10" s="20">
        <v>9.863617489580644</v>
      </c>
      <c r="I10" s="21">
        <v>5530.025976204775</v>
      </c>
      <c r="J10" s="21">
        <v>37.95644502167743</v>
      </c>
      <c r="K10" s="21">
        <v>0</v>
      </c>
      <c r="L10" s="22">
        <v>183.8183667580323</v>
      </c>
      <c r="M10" s="20">
        <v>0</v>
      </c>
      <c r="N10" s="21">
        <v>0</v>
      </c>
      <c r="O10" s="21">
        <v>0</v>
      </c>
      <c r="P10" s="21">
        <v>0</v>
      </c>
      <c r="Q10" s="22">
        <v>0</v>
      </c>
      <c r="R10" s="20">
        <v>4.038563195774194</v>
      </c>
      <c r="S10" s="21">
        <v>536.857896868129</v>
      </c>
      <c r="T10" s="21">
        <v>32.81803600454839</v>
      </c>
      <c r="U10" s="21">
        <v>0</v>
      </c>
      <c r="V10" s="22">
        <v>15.970273835516132</v>
      </c>
      <c r="W10" s="20">
        <v>0</v>
      </c>
      <c r="X10" s="21">
        <v>0</v>
      </c>
      <c r="Y10" s="21">
        <v>0</v>
      </c>
      <c r="Z10" s="21">
        <v>0</v>
      </c>
      <c r="AA10" s="22">
        <v>0</v>
      </c>
      <c r="AB10" s="20">
        <v>0</v>
      </c>
      <c r="AC10" s="21">
        <v>0</v>
      </c>
      <c r="AD10" s="21">
        <v>0</v>
      </c>
      <c r="AE10" s="21">
        <v>0</v>
      </c>
      <c r="AF10" s="22">
        <v>0</v>
      </c>
      <c r="AG10" s="20">
        <v>0</v>
      </c>
      <c r="AH10" s="21">
        <v>0</v>
      </c>
      <c r="AI10" s="21">
        <v>0</v>
      </c>
      <c r="AJ10" s="21">
        <v>0</v>
      </c>
      <c r="AK10" s="22">
        <v>0</v>
      </c>
      <c r="AL10" s="20">
        <v>0</v>
      </c>
      <c r="AM10" s="21">
        <v>0</v>
      </c>
      <c r="AN10" s="21">
        <v>0</v>
      </c>
      <c r="AO10" s="21">
        <v>0</v>
      </c>
      <c r="AP10" s="22">
        <v>0</v>
      </c>
      <c r="AQ10" s="20">
        <v>0</v>
      </c>
      <c r="AR10" s="21">
        <v>0</v>
      </c>
      <c r="AS10" s="21">
        <v>0</v>
      </c>
      <c r="AT10" s="21">
        <v>0</v>
      </c>
      <c r="AU10" s="22">
        <v>0</v>
      </c>
      <c r="AV10" s="20">
        <v>19.34998289796774</v>
      </c>
      <c r="AW10" s="21">
        <v>1845.5600750295032</v>
      </c>
      <c r="AX10" s="21">
        <v>3.800534916451613</v>
      </c>
      <c r="AY10" s="21">
        <v>0</v>
      </c>
      <c r="AZ10" s="22">
        <v>196.15814381109675</v>
      </c>
      <c r="BA10" s="20">
        <v>0</v>
      </c>
      <c r="BB10" s="21">
        <v>0</v>
      </c>
      <c r="BC10" s="21">
        <v>0</v>
      </c>
      <c r="BD10" s="21">
        <v>0</v>
      </c>
      <c r="BE10" s="22">
        <v>0</v>
      </c>
      <c r="BF10" s="20">
        <v>19.50728597319355</v>
      </c>
      <c r="BG10" s="21">
        <v>34.64819903703226</v>
      </c>
      <c r="BH10" s="21">
        <v>36.74441418312904</v>
      </c>
      <c r="BI10" s="21">
        <v>0</v>
      </c>
      <c r="BJ10" s="22">
        <v>34.562476127967734</v>
      </c>
      <c r="BK10" s="23">
        <f>SUM(C10:BJ10)</f>
        <v>8544.966265176052</v>
      </c>
    </row>
    <row r="11" spans="1:63" s="28" customFormat="1" ht="14.25">
      <c r="A11" s="19"/>
      <c r="B11" s="8" t="s">
        <v>9</v>
      </c>
      <c r="C11" s="24">
        <f aca="true" t="shared" si="0" ref="C11:AH11">SUM(C9:C10)</f>
        <v>0</v>
      </c>
      <c r="D11" s="25">
        <f t="shared" si="0"/>
        <v>145.32589962209678</v>
      </c>
      <c r="E11" s="25">
        <f t="shared" si="0"/>
        <v>0</v>
      </c>
      <c r="F11" s="25">
        <f t="shared" si="0"/>
        <v>0</v>
      </c>
      <c r="G11" s="26">
        <f t="shared" si="0"/>
        <v>0</v>
      </c>
      <c r="H11" s="24">
        <f t="shared" si="0"/>
        <v>440.5617318849679</v>
      </c>
      <c r="I11" s="25">
        <f t="shared" si="0"/>
        <v>24882.549953718386</v>
      </c>
      <c r="J11" s="25">
        <f t="shared" si="0"/>
        <v>2884.9559273648388</v>
      </c>
      <c r="K11" s="25">
        <f t="shared" si="0"/>
        <v>0</v>
      </c>
      <c r="L11" s="26">
        <f t="shared" si="0"/>
        <v>1341.8928055589354</v>
      </c>
      <c r="M11" s="24">
        <f t="shared" si="0"/>
        <v>0</v>
      </c>
      <c r="N11" s="25">
        <f t="shared" si="0"/>
        <v>0</v>
      </c>
      <c r="O11" s="25">
        <f t="shared" si="0"/>
        <v>0</v>
      </c>
      <c r="P11" s="25">
        <f t="shared" si="0"/>
        <v>0</v>
      </c>
      <c r="Q11" s="26">
        <f t="shared" si="0"/>
        <v>0</v>
      </c>
      <c r="R11" s="24">
        <f t="shared" si="0"/>
        <v>145.4862757025807</v>
      </c>
      <c r="S11" s="25">
        <f t="shared" si="0"/>
        <v>1577.704485783226</v>
      </c>
      <c r="T11" s="25">
        <f t="shared" si="0"/>
        <v>153.6692153980323</v>
      </c>
      <c r="U11" s="25">
        <f t="shared" si="0"/>
        <v>0</v>
      </c>
      <c r="V11" s="26">
        <f t="shared" si="0"/>
        <v>212.55803675377422</v>
      </c>
      <c r="W11" s="24">
        <f t="shared" si="0"/>
        <v>0</v>
      </c>
      <c r="X11" s="25">
        <f t="shared" si="0"/>
        <v>0</v>
      </c>
      <c r="Y11" s="25">
        <f t="shared" si="0"/>
        <v>0</v>
      </c>
      <c r="Z11" s="25">
        <f t="shared" si="0"/>
        <v>0</v>
      </c>
      <c r="AA11" s="26">
        <f t="shared" si="0"/>
        <v>0</v>
      </c>
      <c r="AB11" s="24">
        <f t="shared" si="0"/>
        <v>0</v>
      </c>
      <c r="AC11" s="25">
        <f t="shared" si="0"/>
        <v>0</v>
      </c>
      <c r="AD11" s="25">
        <f t="shared" si="0"/>
        <v>0</v>
      </c>
      <c r="AE11" s="25">
        <f t="shared" si="0"/>
        <v>0</v>
      </c>
      <c r="AF11" s="26">
        <f t="shared" si="0"/>
        <v>0</v>
      </c>
      <c r="AG11" s="24">
        <f t="shared" si="0"/>
        <v>0</v>
      </c>
      <c r="AH11" s="25">
        <f t="shared" si="0"/>
        <v>0</v>
      </c>
      <c r="AI11" s="25">
        <f aca="true" t="shared" si="1" ref="AI11:BK11">SUM(AI9:AI10)</f>
        <v>0</v>
      </c>
      <c r="AJ11" s="25">
        <f t="shared" si="1"/>
        <v>0</v>
      </c>
      <c r="AK11" s="26">
        <f t="shared" si="1"/>
        <v>0</v>
      </c>
      <c r="AL11" s="24">
        <f t="shared" si="1"/>
        <v>0</v>
      </c>
      <c r="AM11" s="25">
        <f t="shared" si="1"/>
        <v>0</v>
      </c>
      <c r="AN11" s="25">
        <f t="shared" si="1"/>
        <v>0</v>
      </c>
      <c r="AO11" s="25">
        <f t="shared" si="1"/>
        <v>0</v>
      </c>
      <c r="AP11" s="26">
        <f t="shared" si="1"/>
        <v>0</v>
      </c>
      <c r="AQ11" s="24">
        <f t="shared" si="1"/>
        <v>0</v>
      </c>
      <c r="AR11" s="25">
        <f t="shared" si="1"/>
        <v>0</v>
      </c>
      <c r="AS11" s="25">
        <f t="shared" si="1"/>
        <v>0</v>
      </c>
      <c r="AT11" s="25">
        <f t="shared" si="1"/>
        <v>0</v>
      </c>
      <c r="AU11" s="26">
        <f t="shared" si="1"/>
        <v>0</v>
      </c>
      <c r="AV11" s="24">
        <f t="shared" si="1"/>
        <v>248.00554335383862</v>
      </c>
      <c r="AW11" s="25">
        <f t="shared" si="1"/>
        <v>5884.645536323539</v>
      </c>
      <c r="AX11" s="25">
        <f t="shared" si="1"/>
        <v>13.040188271354836</v>
      </c>
      <c r="AY11" s="25">
        <f t="shared" si="1"/>
        <v>0.051467982225806445</v>
      </c>
      <c r="AZ11" s="26">
        <f t="shared" si="1"/>
        <v>1629.9775157697743</v>
      </c>
      <c r="BA11" s="24">
        <f t="shared" si="1"/>
        <v>0</v>
      </c>
      <c r="BB11" s="25">
        <f t="shared" si="1"/>
        <v>0</v>
      </c>
      <c r="BC11" s="25">
        <f t="shared" si="1"/>
        <v>0</v>
      </c>
      <c r="BD11" s="25">
        <f t="shared" si="1"/>
        <v>0</v>
      </c>
      <c r="BE11" s="26">
        <f t="shared" si="1"/>
        <v>0</v>
      </c>
      <c r="BF11" s="24">
        <f t="shared" si="1"/>
        <v>147.76612745270964</v>
      </c>
      <c r="BG11" s="25">
        <f t="shared" si="1"/>
        <v>304.24911139161287</v>
      </c>
      <c r="BH11" s="25">
        <f t="shared" si="1"/>
        <v>41.557189801032266</v>
      </c>
      <c r="BI11" s="25">
        <f t="shared" si="1"/>
        <v>0</v>
      </c>
      <c r="BJ11" s="26">
        <f t="shared" si="1"/>
        <v>251.74504524461292</v>
      </c>
      <c r="BK11" s="27">
        <f t="shared" si="1"/>
        <v>40305.742057377545</v>
      </c>
    </row>
    <row r="12" spans="3:63" ht="15" customHeight="1"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</row>
    <row r="13" spans="1:63" s="28" customFormat="1" ht="14.25">
      <c r="A13" s="19" t="s">
        <v>10</v>
      </c>
      <c r="B13" s="12" t="s">
        <v>11</v>
      </c>
      <c r="C13" s="24"/>
      <c r="D13" s="25"/>
      <c r="E13" s="25"/>
      <c r="F13" s="25"/>
      <c r="G13" s="26"/>
      <c r="H13" s="24"/>
      <c r="I13" s="25"/>
      <c r="J13" s="25"/>
      <c r="K13" s="25"/>
      <c r="L13" s="26"/>
      <c r="M13" s="24"/>
      <c r="N13" s="25"/>
      <c r="O13" s="25"/>
      <c r="P13" s="25"/>
      <c r="Q13" s="26"/>
      <c r="R13" s="24"/>
      <c r="S13" s="25"/>
      <c r="T13" s="25"/>
      <c r="U13" s="25"/>
      <c r="V13" s="26"/>
      <c r="W13" s="24"/>
      <c r="X13" s="25"/>
      <c r="Y13" s="25"/>
      <c r="Z13" s="25"/>
      <c r="AA13" s="26"/>
      <c r="AB13" s="24"/>
      <c r="AC13" s="25"/>
      <c r="AD13" s="25"/>
      <c r="AE13" s="25"/>
      <c r="AF13" s="26"/>
      <c r="AG13" s="24"/>
      <c r="AH13" s="25"/>
      <c r="AI13" s="25"/>
      <c r="AJ13" s="25"/>
      <c r="AK13" s="26"/>
      <c r="AL13" s="24"/>
      <c r="AM13" s="25"/>
      <c r="AN13" s="25"/>
      <c r="AO13" s="25"/>
      <c r="AP13" s="26"/>
      <c r="AQ13" s="24"/>
      <c r="AR13" s="25"/>
      <c r="AS13" s="25"/>
      <c r="AT13" s="25"/>
      <c r="AU13" s="26"/>
      <c r="AV13" s="24"/>
      <c r="AW13" s="25"/>
      <c r="AX13" s="25"/>
      <c r="AY13" s="25"/>
      <c r="AZ13" s="26"/>
      <c r="BA13" s="24"/>
      <c r="BB13" s="25"/>
      <c r="BC13" s="25"/>
      <c r="BD13" s="25"/>
      <c r="BE13" s="26"/>
      <c r="BF13" s="24"/>
      <c r="BG13" s="25"/>
      <c r="BH13" s="25"/>
      <c r="BI13" s="25"/>
      <c r="BJ13" s="26"/>
      <c r="BK13" s="27"/>
    </row>
    <row r="14" spans="1:63" ht="14.25">
      <c r="A14" s="19"/>
      <c r="B14" s="7" t="s">
        <v>99</v>
      </c>
      <c r="C14" s="20">
        <v>0</v>
      </c>
      <c r="D14" s="21">
        <v>52.31478982361292</v>
      </c>
      <c r="E14" s="21">
        <v>0</v>
      </c>
      <c r="F14" s="21">
        <v>0</v>
      </c>
      <c r="G14" s="22">
        <v>0</v>
      </c>
      <c r="H14" s="20">
        <v>67.66484642464515</v>
      </c>
      <c r="I14" s="21">
        <v>452.8223652669678</v>
      </c>
      <c r="J14" s="21">
        <v>3.4687604766774185</v>
      </c>
      <c r="K14" s="21">
        <v>0</v>
      </c>
      <c r="L14" s="22">
        <v>264.5307933905807</v>
      </c>
      <c r="M14" s="20">
        <v>0</v>
      </c>
      <c r="N14" s="21">
        <v>0</v>
      </c>
      <c r="O14" s="21">
        <v>0</v>
      </c>
      <c r="P14" s="21">
        <v>0</v>
      </c>
      <c r="Q14" s="22">
        <v>0</v>
      </c>
      <c r="R14" s="20">
        <v>29.323745960129035</v>
      </c>
      <c r="S14" s="21">
        <v>99.99838439499997</v>
      </c>
      <c r="T14" s="21">
        <v>0.5804882339999998</v>
      </c>
      <c r="U14" s="21">
        <v>0</v>
      </c>
      <c r="V14" s="22">
        <v>32.46873734961291</v>
      </c>
      <c r="W14" s="20">
        <v>0</v>
      </c>
      <c r="X14" s="21">
        <v>0</v>
      </c>
      <c r="Y14" s="21">
        <v>0</v>
      </c>
      <c r="Z14" s="21">
        <v>0</v>
      </c>
      <c r="AA14" s="22">
        <v>0</v>
      </c>
      <c r="AB14" s="20">
        <v>0</v>
      </c>
      <c r="AC14" s="21">
        <v>0</v>
      </c>
      <c r="AD14" s="21">
        <v>0</v>
      </c>
      <c r="AE14" s="21">
        <v>0</v>
      </c>
      <c r="AF14" s="22">
        <v>0</v>
      </c>
      <c r="AG14" s="20">
        <v>0</v>
      </c>
      <c r="AH14" s="21">
        <v>0</v>
      </c>
      <c r="AI14" s="21">
        <v>0</v>
      </c>
      <c r="AJ14" s="21">
        <v>0</v>
      </c>
      <c r="AK14" s="22">
        <v>0</v>
      </c>
      <c r="AL14" s="20">
        <v>0</v>
      </c>
      <c r="AM14" s="21">
        <v>0</v>
      </c>
      <c r="AN14" s="21">
        <v>0</v>
      </c>
      <c r="AO14" s="21">
        <v>0</v>
      </c>
      <c r="AP14" s="22">
        <v>0</v>
      </c>
      <c r="AQ14" s="20">
        <v>0</v>
      </c>
      <c r="AR14" s="21">
        <v>0</v>
      </c>
      <c r="AS14" s="21">
        <v>0</v>
      </c>
      <c r="AT14" s="21">
        <v>0</v>
      </c>
      <c r="AU14" s="22">
        <v>0</v>
      </c>
      <c r="AV14" s="20">
        <v>37.965475282741934</v>
      </c>
      <c r="AW14" s="21">
        <v>248.66801210629146</v>
      </c>
      <c r="AX14" s="21">
        <v>6.358113198064517</v>
      </c>
      <c r="AY14" s="21">
        <v>0</v>
      </c>
      <c r="AZ14" s="22">
        <v>189.002862034871</v>
      </c>
      <c r="BA14" s="20">
        <v>0</v>
      </c>
      <c r="BB14" s="21">
        <v>0</v>
      </c>
      <c r="BC14" s="21">
        <v>0</v>
      </c>
      <c r="BD14" s="21">
        <v>0</v>
      </c>
      <c r="BE14" s="22">
        <v>0</v>
      </c>
      <c r="BF14" s="20">
        <v>11.784399846193546</v>
      </c>
      <c r="BG14" s="21">
        <v>20.822913171096776</v>
      </c>
      <c r="BH14" s="21">
        <v>0.5803967821935484</v>
      </c>
      <c r="BI14" s="21">
        <v>0</v>
      </c>
      <c r="BJ14" s="22">
        <v>33.93496513545162</v>
      </c>
      <c r="BK14" s="23">
        <f>SUM(C14:BJ14)</f>
        <v>1552.2900488781302</v>
      </c>
    </row>
    <row r="15" spans="1:63" s="28" customFormat="1" ht="14.25">
      <c r="A15" s="19"/>
      <c r="B15" s="8" t="s">
        <v>12</v>
      </c>
      <c r="C15" s="24">
        <f>SUM(C14)</f>
        <v>0</v>
      </c>
      <c r="D15" s="25">
        <f>SUM(D14)</f>
        <v>52.31478982361292</v>
      </c>
      <c r="E15" s="25">
        <f>SUM(E14)</f>
        <v>0</v>
      </c>
      <c r="F15" s="25">
        <f>SUM(F14)</f>
        <v>0</v>
      </c>
      <c r="G15" s="26">
        <f>SUM(G14)</f>
        <v>0</v>
      </c>
      <c r="H15" s="24">
        <f aca="true" t="shared" si="2" ref="H15:BK15">SUM(H14)</f>
        <v>67.66484642464515</v>
      </c>
      <c r="I15" s="25">
        <f t="shared" si="2"/>
        <v>452.8223652669678</v>
      </c>
      <c r="J15" s="25">
        <f t="shared" si="2"/>
        <v>3.4687604766774185</v>
      </c>
      <c r="K15" s="25">
        <f t="shared" si="2"/>
        <v>0</v>
      </c>
      <c r="L15" s="26">
        <f t="shared" si="2"/>
        <v>264.5307933905807</v>
      </c>
      <c r="M15" s="24">
        <f t="shared" si="2"/>
        <v>0</v>
      </c>
      <c r="N15" s="25">
        <f t="shared" si="2"/>
        <v>0</v>
      </c>
      <c r="O15" s="25">
        <f t="shared" si="2"/>
        <v>0</v>
      </c>
      <c r="P15" s="25">
        <f t="shared" si="2"/>
        <v>0</v>
      </c>
      <c r="Q15" s="26">
        <f t="shared" si="2"/>
        <v>0</v>
      </c>
      <c r="R15" s="24">
        <f t="shared" si="2"/>
        <v>29.323745960129035</v>
      </c>
      <c r="S15" s="25">
        <f t="shared" si="2"/>
        <v>99.99838439499997</v>
      </c>
      <c r="T15" s="25">
        <f t="shared" si="2"/>
        <v>0.5804882339999998</v>
      </c>
      <c r="U15" s="25">
        <f t="shared" si="2"/>
        <v>0</v>
      </c>
      <c r="V15" s="26">
        <f t="shared" si="2"/>
        <v>32.46873734961291</v>
      </c>
      <c r="W15" s="24">
        <f t="shared" si="2"/>
        <v>0</v>
      </c>
      <c r="X15" s="25">
        <f t="shared" si="2"/>
        <v>0</v>
      </c>
      <c r="Y15" s="25">
        <f t="shared" si="2"/>
        <v>0</v>
      </c>
      <c r="Z15" s="25">
        <f t="shared" si="2"/>
        <v>0</v>
      </c>
      <c r="AA15" s="26">
        <f t="shared" si="2"/>
        <v>0</v>
      </c>
      <c r="AB15" s="24">
        <f t="shared" si="2"/>
        <v>0</v>
      </c>
      <c r="AC15" s="25">
        <f t="shared" si="2"/>
        <v>0</v>
      </c>
      <c r="AD15" s="25">
        <f t="shared" si="2"/>
        <v>0</v>
      </c>
      <c r="AE15" s="25">
        <f t="shared" si="2"/>
        <v>0</v>
      </c>
      <c r="AF15" s="26">
        <f t="shared" si="2"/>
        <v>0</v>
      </c>
      <c r="AG15" s="24">
        <f t="shared" si="2"/>
        <v>0</v>
      </c>
      <c r="AH15" s="25">
        <f t="shared" si="2"/>
        <v>0</v>
      </c>
      <c r="AI15" s="25">
        <f t="shared" si="2"/>
        <v>0</v>
      </c>
      <c r="AJ15" s="25">
        <f t="shared" si="2"/>
        <v>0</v>
      </c>
      <c r="AK15" s="26">
        <f t="shared" si="2"/>
        <v>0</v>
      </c>
      <c r="AL15" s="24">
        <f t="shared" si="2"/>
        <v>0</v>
      </c>
      <c r="AM15" s="25">
        <f t="shared" si="2"/>
        <v>0</v>
      </c>
      <c r="AN15" s="25">
        <f t="shared" si="2"/>
        <v>0</v>
      </c>
      <c r="AO15" s="25">
        <f t="shared" si="2"/>
        <v>0</v>
      </c>
      <c r="AP15" s="26">
        <f t="shared" si="2"/>
        <v>0</v>
      </c>
      <c r="AQ15" s="24">
        <f t="shared" si="2"/>
        <v>0</v>
      </c>
      <c r="AR15" s="25">
        <f t="shared" si="2"/>
        <v>0</v>
      </c>
      <c r="AS15" s="25">
        <f t="shared" si="2"/>
        <v>0</v>
      </c>
      <c r="AT15" s="25">
        <f t="shared" si="2"/>
        <v>0</v>
      </c>
      <c r="AU15" s="26">
        <f t="shared" si="2"/>
        <v>0</v>
      </c>
      <c r="AV15" s="24">
        <f t="shared" si="2"/>
        <v>37.965475282741934</v>
      </c>
      <c r="AW15" s="25">
        <f t="shared" si="2"/>
        <v>248.66801210629146</v>
      </c>
      <c r="AX15" s="25">
        <f t="shared" si="2"/>
        <v>6.358113198064517</v>
      </c>
      <c r="AY15" s="25">
        <f t="shared" si="2"/>
        <v>0</v>
      </c>
      <c r="AZ15" s="26">
        <f t="shared" si="2"/>
        <v>189.002862034871</v>
      </c>
      <c r="BA15" s="24">
        <f t="shared" si="2"/>
        <v>0</v>
      </c>
      <c r="BB15" s="25">
        <f t="shared" si="2"/>
        <v>0</v>
      </c>
      <c r="BC15" s="25">
        <f t="shared" si="2"/>
        <v>0</v>
      </c>
      <c r="BD15" s="25">
        <f t="shared" si="2"/>
        <v>0</v>
      </c>
      <c r="BE15" s="26">
        <f t="shared" si="2"/>
        <v>0</v>
      </c>
      <c r="BF15" s="24">
        <f t="shared" si="2"/>
        <v>11.784399846193546</v>
      </c>
      <c r="BG15" s="25">
        <f t="shared" si="2"/>
        <v>20.822913171096776</v>
      </c>
      <c r="BH15" s="25">
        <f t="shared" si="2"/>
        <v>0.5803967821935484</v>
      </c>
      <c r="BI15" s="25">
        <f t="shared" si="2"/>
        <v>0</v>
      </c>
      <c r="BJ15" s="26">
        <f t="shared" si="2"/>
        <v>33.93496513545162</v>
      </c>
      <c r="BK15" s="26">
        <f t="shared" si="2"/>
        <v>1552.2900488781302</v>
      </c>
    </row>
    <row r="16" spans="3:63" ht="15" customHeight="1"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</row>
    <row r="17" spans="1:63" ht="14.25">
      <c r="A17" s="19" t="s">
        <v>13</v>
      </c>
      <c r="B17" s="12" t="s">
        <v>14</v>
      </c>
      <c r="C17" s="20"/>
      <c r="D17" s="21"/>
      <c r="E17" s="21"/>
      <c r="F17" s="21"/>
      <c r="G17" s="22"/>
      <c r="H17" s="20"/>
      <c r="I17" s="21"/>
      <c r="J17" s="21"/>
      <c r="K17" s="21"/>
      <c r="L17" s="22"/>
      <c r="M17" s="20"/>
      <c r="N17" s="21"/>
      <c r="O17" s="21"/>
      <c r="P17" s="21"/>
      <c r="Q17" s="22"/>
      <c r="R17" s="20"/>
      <c r="S17" s="21"/>
      <c r="T17" s="21"/>
      <c r="U17" s="21"/>
      <c r="V17" s="22"/>
      <c r="W17" s="20"/>
      <c r="X17" s="21"/>
      <c r="Y17" s="21"/>
      <c r="Z17" s="21"/>
      <c r="AA17" s="22"/>
      <c r="AB17" s="20"/>
      <c r="AC17" s="21"/>
      <c r="AD17" s="21"/>
      <c r="AE17" s="21"/>
      <c r="AF17" s="22"/>
      <c r="AG17" s="20"/>
      <c r="AH17" s="21"/>
      <c r="AI17" s="21"/>
      <c r="AJ17" s="21"/>
      <c r="AK17" s="22"/>
      <c r="AL17" s="20"/>
      <c r="AM17" s="21"/>
      <c r="AN17" s="21"/>
      <c r="AO17" s="21"/>
      <c r="AP17" s="22"/>
      <c r="AQ17" s="20"/>
      <c r="AR17" s="21"/>
      <c r="AS17" s="21"/>
      <c r="AT17" s="21"/>
      <c r="AU17" s="22"/>
      <c r="AV17" s="20"/>
      <c r="AW17" s="21"/>
      <c r="AX17" s="21"/>
      <c r="AY17" s="21"/>
      <c r="AZ17" s="22"/>
      <c r="BA17" s="20"/>
      <c r="BB17" s="21"/>
      <c r="BC17" s="21"/>
      <c r="BD17" s="21"/>
      <c r="BE17" s="22"/>
      <c r="BF17" s="20"/>
      <c r="BG17" s="21"/>
      <c r="BH17" s="21"/>
      <c r="BI17" s="21"/>
      <c r="BJ17" s="22"/>
      <c r="BK17" s="23"/>
    </row>
    <row r="18" spans="1:63" ht="14.25">
      <c r="A18" s="19"/>
      <c r="B18" s="7" t="s">
        <v>100</v>
      </c>
      <c r="C18" s="20">
        <v>0</v>
      </c>
      <c r="D18" s="21">
        <v>0.6004514420645162</v>
      </c>
      <c r="E18" s="21">
        <v>0</v>
      </c>
      <c r="F18" s="21">
        <v>0</v>
      </c>
      <c r="G18" s="22">
        <v>0</v>
      </c>
      <c r="H18" s="20">
        <v>0.04376722019354838</v>
      </c>
      <c r="I18" s="21">
        <v>2.7360019764263095</v>
      </c>
      <c r="J18" s="21">
        <v>0</v>
      </c>
      <c r="K18" s="21">
        <v>0</v>
      </c>
      <c r="L18" s="22">
        <v>0.6509541217419352</v>
      </c>
      <c r="M18" s="20">
        <v>0</v>
      </c>
      <c r="N18" s="21">
        <v>0</v>
      </c>
      <c r="O18" s="21">
        <v>0</v>
      </c>
      <c r="P18" s="21">
        <v>0</v>
      </c>
      <c r="Q18" s="22">
        <v>0</v>
      </c>
      <c r="R18" s="20">
        <v>0.01943834780645162</v>
      </c>
      <c r="S18" s="21">
        <v>0.16379701332258065</v>
      </c>
      <c r="T18" s="21">
        <v>0</v>
      </c>
      <c r="U18" s="21">
        <v>0</v>
      </c>
      <c r="V18" s="22">
        <v>0.09734422932258063</v>
      </c>
      <c r="W18" s="20">
        <v>0</v>
      </c>
      <c r="X18" s="21">
        <v>0</v>
      </c>
      <c r="Y18" s="21">
        <v>0</v>
      </c>
      <c r="Z18" s="21">
        <v>0</v>
      </c>
      <c r="AA18" s="22">
        <v>0</v>
      </c>
      <c r="AB18" s="20">
        <v>0</v>
      </c>
      <c r="AC18" s="21">
        <v>0</v>
      </c>
      <c r="AD18" s="21">
        <v>0</v>
      </c>
      <c r="AE18" s="21">
        <v>0</v>
      </c>
      <c r="AF18" s="22">
        <v>0</v>
      </c>
      <c r="AG18" s="20">
        <v>0</v>
      </c>
      <c r="AH18" s="21">
        <v>0</v>
      </c>
      <c r="AI18" s="21">
        <v>0</v>
      </c>
      <c r="AJ18" s="21">
        <v>0</v>
      </c>
      <c r="AK18" s="22">
        <v>0</v>
      </c>
      <c r="AL18" s="20">
        <v>0</v>
      </c>
      <c r="AM18" s="21">
        <v>0</v>
      </c>
      <c r="AN18" s="21">
        <v>0</v>
      </c>
      <c r="AO18" s="21">
        <v>0</v>
      </c>
      <c r="AP18" s="22">
        <v>0</v>
      </c>
      <c r="AQ18" s="20">
        <v>0</v>
      </c>
      <c r="AR18" s="21">
        <v>0</v>
      </c>
      <c r="AS18" s="21">
        <v>0</v>
      </c>
      <c r="AT18" s="21">
        <v>0</v>
      </c>
      <c r="AU18" s="22">
        <v>0</v>
      </c>
      <c r="AV18" s="20">
        <v>0.2644623668064517</v>
      </c>
      <c r="AW18" s="21">
        <v>2.2352580645161293E-06</v>
      </c>
      <c r="AX18" s="21">
        <v>0</v>
      </c>
      <c r="AY18" s="21">
        <v>0</v>
      </c>
      <c r="AZ18" s="22">
        <v>0.4790359201935484</v>
      </c>
      <c r="BA18" s="20">
        <v>0</v>
      </c>
      <c r="BB18" s="21">
        <v>0</v>
      </c>
      <c r="BC18" s="21">
        <v>0</v>
      </c>
      <c r="BD18" s="21">
        <v>0</v>
      </c>
      <c r="BE18" s="22">
        <v>0</v>
      </c>
      <c r="BF18" s="20">
        <v>0.2526335678387097</v>
      </c>
      <c r="BG18" s="21">
        <v>0.028348101999999997</v>
      </c>
      <c r="BH18" s="21">
        <v>0</v>
      </c>
      <c r="BI18" s="21">
        <v>0</v>
      </c>
      <c r="BJ18" s="22">
        <v>0.2505215066451613</v>
      </c>
      <c r="BK18" s="23">
        <f aca="true" t="shared" si="3" ref="BK18:BK31">SUM(C18:BJ18)</f>
        <v>5.586758049619859</v>
      </c>
    </row>
    <row r="19" spans="1:63" ht="14.25">
      <c r="A19" s="19"/>
      <c r="B19" s="7" t="s">
        <v>101</v>
      </c>
      <c r="C19" s="20">
        <v>0</v>
      </c>
      <c r="D19" s="21">
        <v>1.006076549516129</v>
      </c>
      <c r="E19" s="21">
        <v>0</v>
      </c>
      <c r="F19" s="21">
        <v>0</v>
      </c>
      <c r="G19" s="22">
        <v>0</v>
      </c>
      <c r="H19" s="20">
        <v>0</v>
      </c>
      <c r="I19" s="21">
        <v>25.42461057074194</v>
      </c>
      <c r="J19" s="21">
        <v>0</v>
      </c>
      <c r="K19" s="21">
        <v>0</v>
      </c>
      <c r="L19" s="22">
        <v>0.20315848883870968</v>
      </c>
      <c r="M19" s="20">
        <v>0</v>
      </c>
      <c r="N19" s="21">
        <v>0</v>
      </c>
      <c r="O19" s="21">
        <v>0</v>
      </c>
      <c r="P19" s="21">
        <v>0</v>
      </c>
      <c r="Q19" s="22">
        <v>0</v>
      </c>
      <c r="R19" s="20">
        <v>0.03175593706451614</v>
      </c>
      <c r="S19" s="21">
        <v>0</v>
      </c>
      <c r="T19" s="21">
        <v>0</v>
      </c>
      <c r="U19" s="21">
        <v>0</v>
      </c>
      <c r="V19" s="22">
        <v>0</v>
      </c>
      <c r="W19" s="20">
        <v>0</v>
      </c>
      <c r="X19" s="21">
        <v>0</v>
      </c>
      <c r="Y19" s="21">
        <v>0</v>
      </c>
      <c r="Z19" s="21">
        <v>0</v>
      </c>
      <c r="AA19" s="22">
        <v>0</v>
      </c>
      <c r="AB19" s="20">
        <v>0</v>
      </c>
      <c r="AC19" s="21">
        <v>0</v>
      </c>
      <c r="AD19" s="21">
        <v>0</v>
      </c>
      <c r="AE19" s="21">
        <v>0</v>
      </c>
      <c r="AF19" s="22">
        <v>0</v>
      </c>
      <c r="AG19" s="20">
        <v>0</v>
      </c>
      <c r="AH19" s="21">
        <v>0</v>
      </c>
      <c r="AI19" s="21">
        <v>0</v>
      </c>
      <c r="AJ19" s="21">
        <v>0</v>
      </c>
      <c r="AK19" s="22">
        <v>0</v>
      </c>
      <c r="AL19" s="20">
        <v>0</v>
      </c>
      <c r="AM19" s="21">
        <v>0</v>
      </c>
      <c r="AN19" s="21">
        <v>0</v>
      </c>
      <c r="AO19" s="21">
        <v>0</v>
      </c>
      <c r="AP19" s="22">
        <v>0</v>
      </c>
      <c r="AQ19" s="20">
        <v>0</v>
      </c>
      <c r="AR19" s="21">
        <v>0</v>
      </c>
      <c r="AS19" s="21">
        <v>0</v>
      </c>
      <c r="AT19" s="21">
        <v>0</v>
      </c>
      <c r="AU19" s="22">
        <v>0</v>
      </c>
      <c r="AV19" s="20">
        <v>0.2865945254193548</v>
      </c>
      <c r="AW19" s="21">
        <v>24.052362679020348</v>
      </c>
      <c r="AX19" s="21">
        <v>0</v>
      </c>
      <c r="AY19" s="21">
        <v>0</v>
      </c>
      <c r="AZ19" s="22">
        <v>1.0386992589354835</v>
      </c>
      <c r="BA19" s="20">
        <v>0</v>
      </c>
      <c r="BB19" s="21">
        <v>0</v>
      </c>
      <c r="BC19" s="21">
        <v>0</v>
      </c>
      <c r="BD19" s="21">
        <v>0</v>
      </c>
      <c r="BE19" s="22">
        <v>0</v>
      </c>
      <c r="BF19" s="20">
        <v>0.05075062729032257</v>
      </c>
      <c r="BG19" s="21">
        <v>0</v>
      </c>
      <c r="BH19" s="21">
        <v>0</v>
      </c>
      <c r="BI19" s="21">
        <v>0</v>
      </c>
      <c r="BJ19" s="22">
        <v>0.032824940032258054</v>
      </c>
      <c r="BK19" s="23">
        <f>SUM(C19:BJ19)</f>
        <v>52.126833576859056</v>
      </c>
    </row>
    <row r="20" spans="1:63" ht="14.25">
      <c r="A20" s="19"/>
      <c r="B20" s="7" t="s">
        <v>102</v>
      </c>
      <c r="C20" s="20">
        <v>0</v>
      </c>
      <c r="D20" s="21">
        <v>0</v>
      </c>
      <c r="E20" s="21">
        <v>0</v>
      </c>
      <c r="F20" s="21">
        <v>0</v>
      </c>
      <c r="G20" s="22">
        <v>0</v>
      </c>
      <c r="H20" s="20">
        <v>0.055589636451612905</v>
      </c>
      <c r="I20" s="21">
        <v>11.117927419354839</v>
      </c>
      <c r="J20" s="21">
        <v>0</v>
      </c>
      <c r="K20" s="21">
        <v>0</v>
      </c>
      <c r="L20" s="22">
        <v>16.92625026241935</v>
      </c>
      <c r="M20" s="20">
        <v>0</v>
      </c>
      <c r="N20" s="21">
        <v>0</v>
      </c>
      <c r="O20" s="21">
        <v>0</v>
      </c>
      <c r="P20" s="21">
        <v>0</v>
      </c>
      <c r="Q20" s="22">
        <v>0</v>
      </c>
      <c r="R20" s="20">
        <v>0.02224791419354839</v>
      </c>
      <c r="S20" s="21">
        <v>0</v>
      </c>
      <c r="T20" s="21">
        <v>0</v>
      </c>
      <c r="U20" s="21">
        <v>0</v>
      </c>
      <c r="V20" s="22">
        <v>0.013341512903225808</v>
      </c>
      <c r="W20" s="20">
        <v>0</v>
      </c>
      <c r="X20" s="21">
        <v>0</v>
      </c>
      <c r="Y20" s="21">
        <v>0</v>
      </c>
      <c r="Z20" s="21">
        <v>0</v>
      </c>
      <c r="AA20" s="22">
        <v>0</v>
      </c>
      <c r="AB20" s="20">
        <v>0</v>
      </c>
      <c r="AC20" s="21">
        <v>0</v>
      </c>
      <c r="AD20" s="21">
        <v>0</v>
      </c>
      <c r="AE20" s="21">
        <v>0</v>
      </c>
      <c r="AF20" s="22">
        <v>0</v>
      </c>
      <c r="AG20" s="20">
        <v>0</v>
      </c>
      <c r="AH20" s="21">
        <v>0</v>
      </c>
      <c r="AI20" s="21">
        <v>0</v>
      </c>
      <c r="AJ20" s="21">
        <v>0</v>
      </c>
      <c r="AK20" s="22">
        <v>0</v>
      </c>
      <c r="AL20" s="20">
        <v>0</v>
      </c>
      <c r="AM20" s="21">
        <v>0</v>
      </c>
      <c r="AN20" s="21">
        <v>0</v>
      </c>
      <c r="AO20" s="21">
        <v>0</v>
      </c>
      <c r="AP20" s="22">
        <v>0</v>
      </c>
      <c r="AQ20" s="20">
        <v>0</v>
      </c>
      <c r="AR20" s="21">
        <v>0</v>
      </c>
      <c r="AS20" s="21">
        <v>0</v>
      </c>
      <c r="AT20" s="21">
        <v>0</v>
      </c>
      <c r="AU20" s="22">
        <v>0</v>
      </c>
      <c r="AV20" s="20">
        <v>15.302907243645164</v>
      </c>
      <c r="AW20" s="21">
        <v>3.7880482308996037</v>
      </c>
      <c r="AX20" s="21">
        <v>0</v>
      </c>
      <c r="AY20" s="21">
        <v>0</v>
      </c>
      <c r="AZ20" s="22">
        <v>10.432003203806456</v>
      </c>
      <c r="BA20" s="20">
        <v>0</v>
      </c>
      <c r="BB20" s="21">
        <v>0</v>
      </c>
      <c r="BC20" s="21">
        <v>0</v>
      </c>
      <c r="BD20" s="21">
        <v>0</v>
      </c>
      <c r="BE20" s="22">
        <v>0</v>
      </c>
      <c r="BF20" s="20">
        <v>0.012417019354838712</v>
      </c>
      <c r="BG20" s="21">
        <v>0</v>
      </c>
      <c r="BH20" s="21">
        <v>0</v>
      </c>
      <c r="BI20" s="21">
        <v>0</v>
      </c>
      <c r="BJ20" s="22">
        <v>1.0517799725161288</v>
      </c>
      <c r="BK20" s="23">
        <f t="shared" si="3"/>
        <v>58.72251241554476</v>
      </c>
    </row>
    <row r="21" spans="1:63" ht="14.25">
      <c r="A21" s="19"/>
      <c r="B21" s="7" t="s">
        <v>149</v>
      </c>
      <c r="C21" s="20">
        <v>0</v>
      </c>
      <c r="D21" s="21">
        <v>4.571192085548385</v>
      </c>
      <c r="E21" s="21">
        <v>0</v>
      </c>
      <c r="F21" s="21">
        <v>0</v>
      </c>
      <c r="G21" s="22">
        <v>0</v>
      </c>
      <c r="H21" s="20">
        <v>0.09599503048387098</v>
      </c>
      <c r="I21" s="21">
        <v>184.98785841329033</v>
      </c>
      <c r="J21" s="21">
        <v>0</v>
      </c>
      <c r="K21" s="21">
        <v>0</v>
      </c>
      <c r="L21" s="22">
        <v>8.526416033806452</v>
      </c>
      <c r="M21" s="20">
        <v>0</v>
      </c>
      <c r="N21" s="21">
        <v>0</v>
      </c>
      <c r="O21" s="21">
        <v>0</v>
      </c>
      <c r="P21" s="21">
        <v>0</v>
      </c>
      <c r="Q21" s="22">
        <v>0</v>
      </c>
      <c r="R21" s="20">
        <v>0.0469689911935484</v>
      </c>
      <c r="S21" s="21">
        <v>0</v>
      </c>
      <c r="T21" s="21">
        <v>0</v>
      </c>
      <c r="U21" s="21">
        <v>0</v>
      </c>
      <c r="V21" s="22">
        <v>0.007542467</v>
      </c>
      <c r="W21" s="20">
        <v>0</v>
      </c>
      <c r="X21" s="21">
        <v>0</v>
      </c>
      <c r="Y21" s="21">
        <v>0</v>
      </c>
      <c r="Z21" s="21">
        <v>0</v>
      </c>
      <c r="AA21" s="22">
        <v>0</v>
      </c>
      <c r="AB21" s="20">
        <v>0</v>
      </c>
      <c r="AC21" s="21">
        <v>0</v>
      </c>
      <c r="AD21" s="21">
        <v>0</v>
      </c>
      <c r="AE21" s="21">
        <v>0</v>
      </c>
      <c r="AF21" s="22">
        <v>0</v>
      </c>
      <c r="AG21" s="20">
        <v>0</v>
      </c>
      <c r="AH21" s="21">
        <v>0</v>
      </c>
      <c r="AI21" s="21">
        <v>0</v>
      </c>
      <c r="AJ21" s="21">
        <v>0</v>
      </c>
      <c r="AK21" s="22">
        <v>0</v>
      </c>
      <c r="AL21" s="20">
        <v>0</v>
      </c>
      <c r="AM21" s="21">
        <v>0</v>
      </c>
      <c r="AN21" s="21">
        <v>0</v>
      </c>
      <c r="AO21" s="21">
        <v>0</v>
      </c>
      <c r="AP21" s="22">
        <v>0</v>
      </c>
      <c r="AQ21" s="20">
        <v>0</v>
      </c>
      <c r="AR21" s="21">
        <v>0</v>
      </c>
      <c r="AS21" s="21">
        <v>0</v>
      </c>
      <c r="AT21" s="21">
        <v>0</v>
      </c>
      <c r="AU21" s="22">
        <v>0</v>
      </c>
      <c r="AV21" s="20">
        <v>0.19371565203225802</v>
      </c>
      <c r="AW21" s="21">
        <v>6.472327915668122</v>
      </c>
      <c r="AX21" s="21">
        <v>0</v>
      </c>
      <c r="AY21" s="21">
        <v>0</v>
      </c>
      <c r="AZ21" s="22">
        <v>1.9473645030967741</v>
      </c>
      <c r="BA21" s="20">
        <v>0</v>
      </c>
      <c r="BB21" s="21">
        <v>0</v>
      </c>
      <c r="BC21" s="21">
        <v>0</v>
      </c>
      <c r="BD21" s="21">
        <v>0</v>
      </c>
      <c r="BE21" s="22">
        <v>0</v>
      </c>
      <c r="BF21" s="20">
        <v>0.09777769206451614</v>
      </c>
      <c r="BG21" s="21">
        <v>0.22709922503225807</v>
      </c>
      <c r="BH21" s="21">
        <v>0</v>
      </c>
      <c r="BI21" s="21">
        <v>0</v>
      </c>
      <c r="BJ21" s="22">
        <v>0.0017032443548387099</v>
      </c>
      <c r="BK21" s="23">
        <f t="shared" si="3"/>
        <v>207.17596125357136</v>
      </c>
    </row>
    <row r="22" spans="1:63" ht="14.25">
      <c r="A22" s="19"/>
      <c r="B22" s="7" t="s">
        <v>156</v>
      </c>
      <c r="C22" s="20">
        <v>0</v>
      </c>
      <c r="D22" s="21">
        <v>0.5650896774193549</v>
      </c>
      <c r="E22" s="21">
        <v>0</v>
      </c>
      <c r="F22" s="21">
        <v>0</v>
      </c>
      <c r="G22" s="22">
        <v>0</v>
      </c>
      <c r="H22" s="20">
        <v>0.02938319377419355</v>
      </c>
      <c r="I22" s="21">
        <v>52.248517612967746</v>
      </c>
      <c r="J22" s="21">
        <v>0</v>
      </c>
      <c r="K22" s="21">
        <v>0</v>
      </c>
      <c r="L22" s="22">
        <v>4.695773448129032</v>
      </c>
      <c r="M22" s="20">
        <v>0</v>
      </c>
      <c r="N22" s="21">
        <v>0</v>
      </c>
      <c r="O22" s="21">
        <v>0</v>
      </c>
      <c r="P22" s="21">
        <v>0</v>
      </c>
      <c r="Q22" s="22">
        <v>0</v>
      </c>
      <c r="R22" s="20">
        <v>0.029948255806451607</v>
      </c>
      <c r="S22" s="21">
        <v>0</v>
      </c>
      <c r="T22" s="21">
        <v>0</v>
      </c>
      <c r="U22" s="21">
        <v>0</v>
      </c>
      <c r="V22" s="22">
        <v>0</v>
      </c>
      <c r="W22" s="20">
        <v>0</v>
      </c>
      <c r="X22" s="21">
        <v>0</v>
      </c>
      <c r="Y22" s="21">
        <v>0</v>
      </c>
      <c r="Z22" s="21">
        <v>0</v>
      </c>
      <c r="AA22" s="22">
        <v>0</v>
      </c>
      <c r="AB22" s="20">
        <v>0</v>
      </c>
      <c r="AC22" s="21">
        <v>0</v>
      </c>
      <c r="AD22" s="21">
        <v>0</v>
      </c>
      <c r="AE22" s="21">
        <v>0</v>
      </c>
      <c r="AF22" s="22">
        <v>0</v>
      </c>
      <c r="AG22" s="20">
        <v>0</v>
      </c>
      <c r="AH22" s="21">
        <v>0</v>
      </c>
      <c r="AI22" s="21">
        <v>0</v>
      </c>
      <c r="AJ22" s="21">
        <v>0</v>
      </c>
      <c r="AK22" s="22">
        <v>0</v>
      </c>
      <c r="AL22" s="20">
        <v>0</v>
      </c>
      <c r="AM22" s="21">
        <v>0</v>
      </c>
      <c r="AN22" s="21">
        <v>0</v>
      </c>
      <c r="AO22" s="21">
        <v>0</v>
      </c>
      <c r="AP22" s="22">
        <v>0</v>
      </c>
      <c r="AQ22" s="20">
        <v>0</v>
      </c>
      <c r="AR22" s="21">
        <v>0</v>
      </c>
      <c r="AS22" s="21">
        <v>0</v>
      </c>
      <c r="AT22" s="21">
        <v>0</v>
      </c>
      <c r="AU22" s="22">
        <v>0</v>
      </c>
      <c r="AV22" s="20">
        <v>0.06907858893548388</v>
      </c>
      <c r="AW22" s="21">
        <v>46.93450068666969</v>
      </c>
      <c r="AX22" s="21">
        <v>0</v>
      </c>
      <c r="AY22" s="21">
        <v>0</v>
      </c>
      <c r="AZ22" s="22">
        <v>54.520556676354836</v>
      </c>
      <c r="BA22" s="20">
        <v>0</v>
      </c>
      <c r="BB22" s="21">
        <v>0</v>
      </c>
      <c r="BC22" s="21">
        <v>0</v>
      </c>
      <c r="BD22" s="21">
        <v>0</v>
      </c>
      <c r="BE22" s="22">
        <v>0</v>
      </c>
      <c r="BF22" s="20">
        <v>0.00956698864516129</v>
      </c>
      <c r="BG22" s="21">
        <v>0</v>
      </c>
      <c r="BH22" s="21">
        <v>0</v>
      </c>
      <c r="BI22" s="21">
        <v>0</v>
      </c>
      <c r="BJ22" s="22">
        <v>0</v>
      </c>
      <c r="BK22" s="23">
        <f t="shared" si="3"/>
        <v>159.10241512870195</v>
      </c>
    </row>
    <row r="23" spans="1:63" ht="14.25">
      <c r="A23" s="19"/>
      <c r="B23" s="7" t="s">
        <v>103</v>
      </c>
      <c r="C23" s="20">
        <v>0</v>
      </c>
      <c r="D23" s="21">
        <v>0.5924651444516127</v>
      </c>
      <c r="E23" s="21">
        <v>0</v>
      </c>
      <c r="F23" s="21">
        <v>0</v>
      </c>
      <c r="G23" s="22">
        <v>0</v>
      </c>
      <c r="H23" s="20">
        <v>0.03989131987096775</v>
      </c>
      <c r="I23" s="21">
        <v>1.0000000000000003E-09</v>
      </c>
      <c r="J23" s="21">
        <v>0</v>
      </c>
      <c r="K23" s="21">
        <v>0</v>
      </c>
      <c r="L23" s="22">
        <v>0.0472343474516129</v>
      </c>
      <c r="M23" s="20">
        <v>0</v>
      </c>
      <c r="N23" s="21">
        <v>0</v>
      </c>
      <c r="O23" s="21">
        <v>0</v>
      </c>
      <c r="P23" s="21">
        <v>0</v>
      </c>
      <c r="Q23" s="22">
        <v>0</v>
      </c>
      <c r="R23" s="20">
        <v>0.0037289773548387075</v>
      </c>
      <c r="S23" s="21">
        <v>0</v>
      </c>
      <c r="T23" s="21">
        <v>0</v>
      </c>
      <c r="U23" s="21">
        <v>0</v>
      </c>
      <c r="V23" s="22">
        <v>0</v>
      </c>
      <c r="W23" s="20">
        <v>0</v>
      </c>
      <c r="X23" s="21">
        <v>0</v>
      </c>
      <c r="Y23" s="21">
        <v>0</v>
      </c>
      <c r="Z23" s="21">
        <v>0</v>
      </c>
      <c r="AA23" s="22">
        <v>0</v>
      </c>
      <c r="AB23" s="20">
        <v>0</v>
      </c>
      <c r="AC23" s="21">
        <v>0</v>
      </c>
      <c r="AD23" s="21">
        <v>0</v>
      </c>
      <c r="AE23" s="21">
        <v>0</v>
      </c>
      <c r="AF23" s="22">
        <v>0</v>
      </c>
      <c r="AG23" s="20">
        <v>0</v>
      </c>
      <c r="AH23" s="21">
        <v>0</v>
      </c>
      <c r="AI23" s="21">
        <v>0</v>
      </c>
      <c r="AJ23" s="21">
        <v>0</v>
      </c>
      <c r="AK23" s="22">
        <v>0</v>
      </c>
      <c r="AL23" s="20">
        <v>0</v>
      </c>
      <c r="AM23" s="21">
        <v>0</v>
      </c>
      <c r="AN23" s="21">
        <v>0</v>
      </c>
      <c r="AO23" s="21">
        <v>0</v>
      </c>
      <c r="AP23" s="22">
        <v>0</v>
      </c>
      <c r="AQ23" s="20">
        <v>0</v>
      </c>
      <c r="AR23" s="21">
        <v>0</v>
      </c>
      <c r="AS23" s="21">
        <v>0</v>
      </c>
      <c r="AT23" s="21">
        <v>0</v>
      </c>
      <c r="AU23" s="22">
        <v>0</v>
      </c>
      <c r="AV23" s="20">
        <v>1.3389119344516132</v>
      </c>
      <c r="AW23" s="21">
        <v>0.09174157999013975</v>
      </c>
      <c r="AX23" s="21">
        <v>0</v>
      </c>
      <c r="AY23" s="21">
        <v>0</v>
      </c>
      <c r="AZ23" s="22">
        <v>0.8343092275161289</v>
      </c>
      <c r="BA23" s="20">
        <v>0</v>
      </c>
      <c r="BB23" s="21">
        <v>0</v>
      </c>
      <c r="BC23" s="21">
        <v>0</v>
      </c>
      <c r="BD23" s="21">
        <v>0</v>
      </c>
      <c r="BE23" s="22">
        <v>0</v>
      </c>
      <c r="BF23" s="20">
        <v>0.2603953806451613</v>
      </c>
      <c r="BG23" s="21">
        <v>0.282631182483871</v>
      </c>
      <c r="BH23" s="21">
        <v>0</v>
      </c>
      <c r="BI23" s="21">
        <v>0</v>
      </c>
      <c r="BJ23" s="22">
        <v>0.42976273261290304</v>
      </c>
      <c r="BK23" s="23">
        <f t="shared" si="3"/>
        <v>3.9210718278288486</v>
      </c>
    </row>
    <row r="24" spans="1:63" ht="14.25">
      <c r="A24" s="19"/>
      <c r="B24" s="7" t="s">
        <v>104</v>
      </c>
      <c r="C24" s="20">
        <v>0</v>
      </c>
      <c r="D24" s="21">
        <v>0.5954439288709675</v>
      </c>
      <c r="E24" s="21">
        <v>0</v>
      </c>
      <c r="F24" s="21">
        <v>0</v>
      </c>
      <c r="G24" s="22">
        <v>0</v>
      </c>
      <c r="H24" s="20">
        <v>0.0027748039999999996</v>
      </c>
      <c r="I24" s="21">
        <v>0</v>
      </c>
      <c r="J24" s="21">
        <v>0</v>
      </c>
      <c r="K24" s="21">
        <v>0</v>
      </c>
      <c r="L24" s="22">
        <v>0</v>
      </c>
      <c r="M24" s="20">
        <v>0</v>
      </c>
      <c r="N24" s="21">
        <v>0</v>
      </c>
      <c r="O24" s="21">
        <v>0</v>
      </c>
      <c r="P24" s="21">
        <v>0</v>
      </c>
      <c r="Q24" s="22">
        <v>0</v>
      </c>
      <c r="R24" s="20">
        <v>0.0016916721612903229</v>
      </c>
      <c r="S24" s="21">
        <v>0</v>
      </c>
      <c r="T24" s="21">
        <v>0</v>
      </c>
      <c r="U24" s="21">
        <v>0</v>
      </c>
      <c r="V24" s="22">
        <v>5.824270967741936E-05</v>
      </c>
      <c r="W24" s="20">
        <v>0</v>
      </c>
      <c r="X24" s="21">
        <v>0</v>
      </c>
      <c r="Y24" s="21">
        <v>0</v>
      </c>
      <c r="Z24" s="21">
        <v>0</v>
      </c>
      <c r="AA24" s="22">
        <v>0</v>
      </c>
      <c r="AB24" s="20">
        <v>0</v>
      </c>
      <c r="AC24" s="21">
        <v>0</v>
      </c>
      <c r="AD24" s="21">
        <v>0</v>
      </c>
      <c r="AE24" s="21">
        <v>0</v>
      </c>
      <c r="AF24" s="22">
        <v>0</v>
      </c>
      <c r="AG24" s="20">
        <v>0</v>
      </c>
      <c r="AH24" s="21">
        <v>0</v>
      </c>
      <c r="AI24" s="21">
        <v>0</v>
      </c>
      <c r="AJ24" s="21">
        <v>0</v>
      </c>
      <c r="AK24" s="22">
        <v>0</v>
      </c>
      <c r="AL24" s="20">
        <v>0</v>
      </c>
      <c r="AM24" s="21">
        <v>0</v>
      </c>
      <c r="AN24" s="21">
        <v>0</v>
      </c>
      <c r="AO24" s="21">
        <v>0</v>
      </c>
      <c r="AP24" s="22">
        <v>0</v>
      </c>
      <c r="AQ24" s="20">
        <v>0</v>
      </c>
      <c r="AR24" s="21">
        <v>0</v>
      </c>
      <c r="AS24" s="21">
        <v>0</v>
      </c>
      <c r="AT24" s="21">
        <v>0</v>
      </c>
      <c r="AU24" s="22">
        <v>0</v>
      </c>
      <c r="AV24" s="20">
        <v>0.4612816184193548</v>
      </c>
      <c r="AW24" s="21">
        <v>0.07029310551624343</v>
      </c>
      <c r="AX24" s="21">
        <v>0</v>
      </c>
      <c r="AY24" s="21">
        <v>0</v>
      </c>
      <c r="AZ24" s="22">
        <v>0.7247724433225804</v>
      </c>
      <c r="BA24" s="20">
        <v>0</v>
      </c>
      <c r="BB24" s="21">
        <v>0</v>
      </c>
      <c r="BC24" s="21">
        <v>0</v>
      </c>
      <c r="BD24" s="21">
        <v>0</v>
      </c>
      <c r="BE24" s="22">
        <v>0</v>
      </c>
      <c r="BF24" s="20">
        <v>0.28787297358064523</v>
      </c>
      <c r="BG24" s="21">
        <v>0.870358724580645</v>
      </c>
      <c r="BH24" s="21">
        <v>0</v>
      </c>
      <c r="BI24" s="21">
        <v>0</v>
      </c>
      <c r="BJ24" s="22">
        <v>0.19288869874193548</v>
      </c>
      <c r="BK24" s="23">
        <f t="shared" si="3"/>
        <v>3.2074362119033397</v>
      </c>
    </row>
    <row r="25" spans="1:63" ht="14.25">
      <c r="A25" s="19"/>
      <c r="B25" s="7" t="s">
        <v>105</v>
      </c>
      <c r="C25" s="20">
        <v>0</v>
      </c>
      <c r="D25" s="21">
        <v>0.5998074237096772</v>
      </c>
      <c r="E25" s="21">
        <v>0</v>
      </c>
      <c r="F25" s="21">
        <v>0</v>
      </c>
      <c r="G25" s="22">
        <v>0</v>
      </c>
      <c r="H25" s="20">
        <v>0.062465236322580636</v>
      </c>
      <c r="I25" s="21">
        <v>51.3660938513871</v>
      </c>
      <c r="J25" s="21">
        <v>0</v>
      </c>
      <c r="K25" s="21">
        <v>0</v>
      </c>
      <c r="L25" s="22">
        <v>0.7277079565161291</v>
      </c>
      <c r="M25" s="20">
        <v>0</v>
      </c>
      <c r="N25" s="21">
        <v>0</v>
      </c>
      <c r="O25" s="21">
        <v>0</v>
      </c>
      <c r="P25" s="21">
        <v>0</v>
      </c>
      <c r="Q25" s="22">
        <v>0</v>
      </c>
      <c r="R25" s="20">
        <v>0.0075989894193548395</v>
      </c>
      <c r="S25" s="21">
        <v>20.712308368838706</v>
      </c>
      <c r="T25" s="21">
        <v>0</v>
      </c>
      <c r="U25" s="21">
        <v>0</v>
      </c>
      <c r="V25" s="22">
        <v>0.07750904367741937</v>
      </c>
      <c r="W25" s="20">
        <v>0</v>
      </c>
      <c r="X25" s="21">
        <v>0</v>
      </c>
      <c r="Y25" s="21">
        <v>0</v>
      </c>
      <c r="Z25" s="21">
        <v>0</v>
      </c>
      <c r="AA25" s="22">
        <v>0</v>
      </c>
      <c r="AB25" s="20">
        <v>0</v>
      </c>
      <c r="AC25" s="21">
        <v>0</v>
      </c>
      <c r="AD25" s="21">
        <v>0</v>
      </c>
      <c r="AE25" s="21">
        <v>0</v>
      </c>
      <c r="AF25" s="22">
        <v>0</v>
      </c>
      <c r="AG25" s="20">
        <v>0</v>
      </c>
      <c r="AH25" s="21">
        <v>0</v>
      </c>
      <c r="AI25" s="21">
        <v>0</v>
      </c>
      <c r="AJ25" s="21">
        <v>0</v>
      </c>
      <c r="AK25" s="22">
        <v>0</v>
      </c>
      <c r="AL25" s="20">
        <v>0</v>
      </c>
      <c r="AM25" s="21">
        <v>0</v>
      </c>
      <c r="AN25" s="21">
        <v>0</v>
      </c>
      <c r="AO25" s="21">
        <v>0</v>
      </c>
      <c r="AP25" s="22">
        <v>0</v>
      </c>
      <c r="AQ25" s="20">
        <v>0</v>
      </c>
      <c r="AR25" s="21">
        <v>0</v>
      </c>
      <c r="AS25" s="21">
        <v>0</v>
      </c>
      <c r="AT25" s="21">
        <v>0</v>
      </c>
      <c r="AU25" s="22">
        <v>0</v>
      </c>
      <c r="AV25" s="20">
        <v>0.7243719191290323</v>
      </c>
      <c r="AW25" s="21">
        <v>3.2609795362503164</v>
      </c>
      <c r="AX25" s="21">
        <v>0</v>
      </c>
      <c r="AY25" s="21">
        <v>0</v>
      </c>
      <c r="AZ25" s="22">
        <v>4.310422771612903</v>
      </c>
      <c r="BA25" s="20">
        <v>0</v>
      </c>
      <c r="BB25" s="21">
        <v>0</v>
      </c>
      <c r="BC25" s="21">
        <v>0</v>
      </c>
      <c r="BD25" s="21">
        <v>0</v>
      </c>
      <c r="BE25" s="22">
        <v>0</v>
      </c>
      <c r="BF25" s="20">
        <v>0.41536214429032253</v>
      </c>
      <c r="BG25" s="21">
        <v>0</v>
      </c>
      <c r="BH25" s="21">
        <v>0.13988110609677423</v>
      </c>
      <c r="BI25" s="21">
        <v>0</v>
      </c>
      <c r="BJ25" s="22">
        <v>0.19347354454838717</v>
      </c>
      <c r="BK25" s="23">
        <f t="shared" si="3"/>
        <v>82.59798189179871</v>
      </c>
    </row>
    <row r="26" spans="1:63" ht="14.25">
      <c r="A26" s="19"/>
      <c r="B26" s="7" t="s">
        <v>195</v>
      </c>
      <c r="C26" s="20">
        <v>0</v>
      </c>
      <c r="D26" s="21">
        <v>0.06563242796774194</v>
      </c>
      <c r="E26" s="21">
        <v>0</v>
      </c>
      <c r="F26" s="21">
        <v>0</v>
      </c>
      <c r="G26" s="22">
        <v>0</v>
      </c>
      <c r="H26" s="20">
        <v>0.02200064596774193</v>
      </c>
      <c r="I26" s="21">
        <v>21.035193190387098</v>
      </c>
      <c r="J26" s="21">
        <v>1.9690712903225807</v>
      </c>
      <c r="K26" s="21">
        <v>0</v>
      </c>
      <c r="L26" s="22">
        <v>0.09844864180645158</v>
      </c>
      <c r="M26" s="20">
        <v>0</v>
      </c>
      <c r="N26" s="21">
        <v>0</v>
      </c>
      <c r="O26" s="21">
        <v>0</v>
      </c>
      <c r="P26" s="21">
        <v>0</v>
      </c>
      <c r="Q26" s="22">
        <v>0</v>
      </c>
      <c r="R26" s="20">
        <v>0.012470161838709675</v>
      </c>
      <c r="S26" s="21">
        <v>5.086513174774193</v>
      </c>
      <c r="T26" s="21">
        <v>2.428399837290323</v>
      </c>
      <c r="U26" s="21">
        <v>0</v>
      </c>
      <c r="V26" s="22">
        <v>0.01968972848387097</v>
      </c>
      <c r="W26" s="20">
        <v>0</v>
      </c>
      <c r="X26" s="21">
        <v>0</v>
      </c>
      <c r="Y26" s="21">
        <v>0</v>
      </c>
      <c r="Z26" s="21">
        <v>0</v>
      </c>
      <c r="AA26" s="22">
        <v>0</v>
      </c>
      <c r="AB26" s="20">
        <v>0</v>
      </c>
      <c r="AC26" s="21">
        <v>0</v>
      </c>
      <c r="AD26" s="21">
        <v>0</v>
      </c>
      <c r="AE26" s="21">
        <v>0</v>
      </c>
      <c r="AF26" s="22">
        <v>0</v>
      </c>
      <c r="AG26" s="20">
        <v>0</v>
      </c>
      <c r="AH26" s="21">
        <v>0</v>
      </c>
      <c r="AI26" s="21">
        <v>0</v>
      </c>
      <c r="AJ26" s="21">
        <v>0</v>
      </c>
      <c r="AK26" s="22">
        <v>0</v>
      </c>
      <c r="AL26" s="20">
        <v>0</v>
      </c>
      <c r="AM26" s="21">
        <v>0</v>
      </c>
      <c r="AN26" s="21">
        <v>0</v>
      </c>
      <c r="AO26" s="21">
        <v>0</v>
      </c>
      <c r="AP26" s="22">
        <v>0</v>
      </c>
      <c r="AQ26" s="20">
        <v>0</v>
      </c>
      <c r="AR26" s="21">
        <v>0</v>
      </c>
      <c r="AS26" s="21">
        <v>0</v>
      </c>
      <c r="AT26" s="21">
        <v>0</v>
      </c>
      <c r="AU26" s="22">
        <v>0</v>
      </c>
      <c r="AV26" s="20">
        <v>0.1202151598709677</v>
      </c>
      <c r="AW26" s="21">
        <v>29.40160834256504</v>
      </c>
      <c r="AX26" s="21">
        <v>0</v>
      </c>
      <c r="AY26" s="21">
        <v>0</v>
      </c>
      <c r="AZ26" s="22">
        <v>0.13125018222580642</v>
      </c>
      <c r="BA26" s="20">
        <v>0</v>
      </c>
      <c r="BB26" s="21">
        <v>0</v>
      </c>
      <c r="BC26" s="21">
        <v>0</v>
      </c>
      <c r="BD26" s="21">
        <v>0</v>
      </c>
      <c r="BE26" s="22">
        <v>0</v>
      </c>
      <c r="BF26" s="20">
        <v>0.06505964680645158</v>
      </c>
      <c r="BG26" s="21">
        <v>16.57064291612904</v>
      </c>
      <c r="BH26" s="21">
        <v>0</v>
      </c>
      <c r="BI26" s="21">
        <v>0</v>
      </c>
      <c r="BJ26" s="22">
        <v>0</v>
      </c>
      <c r="BK26" s="23">
        <f t="shared" si="3"/>
        <v>77.02619534643603</v>
      </c>
    </row>
    <row r="27" spans="1:63" ht="14.25">
      <c r="A27" s="19"/>
      <c r="B27" s="7" t="s">
        <v>190</v>
      </c>
      <c r="C27" s="20">
        <v>0</v>
      </c>
      <c r="D27" s="21">
        <v>0.1069659417741935</v>
      </c>
      <c r="E27" s="21">
        <v>0</v>
      </c>
      <c r="F27" s="21">
        <v>0</v>
      </c>
      <c r="G27" s="22">
        <v>0</v>
      </c>
      <c r="H27" s="20">
        <v>0.41369143141935494</v>
      </c>
      <c r="I27" s="21">
        <v>50.010351805967744</v>
      </c>
      <c r="J27" s="21">
        <v>0</v>
      </c>
      <c r="K27" s="21">
        <v>0</v>
      </c>
      <c r="L27" s="22">
        <v>16.690611539419354</v>
      </c>
      <c r="M27" s="20">
        <v>0</v>
      </c>
      <c r="N27" s="21">
        <v>0</v>
      </c>
      <c r="O27" s="21">
        <v>0</v>
      </c>
      <c r="P27" s="21">
        <v>0</v>
      </c>
      <c r="Q27" s="22">
        <v>0</v>
      </c>
      <c r="R27" s="20">
        <v>0.07947569393548387</v>
      </c>
      <c r="S27" s="21">
        <v>4.27863768032258</v>
      </c>
      <c r="T27" s="21">
        <v>0</v>
      </c>
      <c r="U27" s="21">
        <v>0</v>
      </c>
      <c r="V27" s="22">
        <v>0.7185921298064516</v>
      </c>
      <c r="W27" s="20">
        <v>0</v>
      </c>
      <c r="X27" s="21">
        <v>0</v>
      </c>
      <c r="Y27" s="21">
        <v>0</v>
      </c>
      <c r="Z27" s="21">
        <v>0</v>
      </c>
      <c r="AA27" s="22">
        <v>0</v>
      </c>
      <c r="AB27" s="20">
        <v>0</v>
      </c>
      <c r="AC27" s="21">
        <v>0</v>
      </c>
      <c r="AD27" s="21">
        <v>0</v>
      </c>
      <c r="AE27" s="21">
        <v>0</v>
      </c>
      <c r="AF27" s="22">
        <v>0</v>
      </c>
      <c r="AG27" s="20">
        <v>0</v>
      </c>
      <c r="AH27" s="21">
        <v>0</v>
      </c>
      <c r="AI27" s="21">
        <v>0</v>
      </c>
      <c r="AJ27" s="21">
        <v>0</v>
      </c>
      <c r="AK27" s="22">
        <v>0</v>
      </c>
      <c r="AL27" s="20">
        <v>0</v>
      </c>
      <c r="AM27" s="21">
        <v>0</v>
      </c>
      <c r="AN27" s="21">
        <v>0</v>
      </c>
      <c r="AO27" s="21">
        <v>0</v>
      </c>
      <c r="AP27" s="22">
        <v>0</v>
      </c>
      <c r="AQ27" s="20">
        <v>0</v>
      </c>
      <c r="AR27" s="21">
        <v>0</v>
      </c>
      <c r="AS27" s="21">
        <v>0</v>
      </c>
      <c r="AT27" s="21">
        <v>0</v>
      </c>
      <c r="AU27" s="22">
        <v>0</v>
      </c>
      <c r="AV27" s="20">
        <v>0.2899633742258066</v>
      </c>
      <c r="AW27" s="21">
        <v>14.809856926343434</v>
      </c>
      <c r="AX27" s="21">
        <v>0</v>
      </c>
      <c r="AY27" s="21">
        <v>0</v>
      </c>
      <c r="AZ27" s="22">
        <v>14.228595340161288</v>
      </c>
      <c r="BA27" s="20">
        <v>0</v>
      </c>
      <c r="BB27" s="21">
        <v>0</v>
      </c>
      <c r="BC27" s="21">
        <v>0</v>
      </c>
      <c r="BD27" s="21">
        <v>0</v>
      </c>
      <c r="BE27" s="22">
        <v>0</v>
      </c>
      <c r="BF27" s="20">
        <v>0.044295052258064516</v>
      </c>
      <c r="BG27" s="21">
        <v>2.1352158195161293</v>
      </c>
      <c r="BH27" s="21">
        <v>0</v>
      </c>
      <c r="BI27" s="21">
        <v>0</v>
      </c>
      <c r="BJ27" s="22">
        <v>1.2491012514516129</v>
      </c>
      <c r="BK27" s="23">
        <f t="shared" si="3"/>
        <v>105.05535398660149</v>
      </c>
    </row>
    <row r="28" spans="1:63" ht="14.25">
      <c r="A28" s="19"/>
      <c r="B28" s="7" t="s">
        <v>191</v>
      </c>
      <c r="C28" s="20">
        <v>0</v>
      </c>
      <c r="D28" s="21">
        <v>21.944651926677412</v>
      </c>
      <c r="E28" s="21">
        <v>0</v>
      </c>
      <c r="F28" s="21">
        <v>0</v>
      </c>
      <c r="G28" s="22">
        <v>0</v>
      </c>
      <c r="H28" s="20">
        <v>0.2996375075483871</v>
      </c>
      <c r="I28" s="21">
        <v>54.967550789290314</v>
      </c>
      <c r="J28" s="21">
        <v>0</v>
      </c>
      <c r="K28" s="21">
        <v>0</v>
      </c>
      <c r="L28" s="22">
        <v>20.796801857774195</v>
      </c>
      <c r="M28" s="20">
        <v>0</v>
      </c>
      <c r="N28" s="21">
        <v>0</v>
      </c>
      <c r="O28" s="21">
        <v>0</v>
      </c>
      <c r="P28" s="21">
        <v>0</v>
      </c>
      <c r="Q28" s="22">
        <v>0</v>
      </c>
      <c r="R28" s="20">
        <v>0.45383085961290326</v>
      </c>
      <c r="S28" s="21">
        <v>7.684327461483873</v>
      </c>
      <c r="T28" s="21">
        <v>0.5431844533548388</v>
      </c>
      <c r="U28" s="21">
        <v>0</v>
      </c>
      <c r="V28" s="22">
        <v>8.546380181032259</v>
      </c>
      <c r="W28" s="20">
        <v>0</v>
      </c>
      <c r="X28" s="21">
        <v>0</v>
      </c>
      <c r="Y28" s="21">
        <v>0</v>
      </c>
      <c r="Z28" s="21">
        <v>0</v>
      </c>
      <c r="AA28" s="22">
        <v>0</v>
      </c>
      <c r="AB28" s="20">
        <v>0</v>
      </c>
      <c r="AC28" s="21">
        <v>0</v>
      </c>
      <c r="AD28" s="21">
        <v>0</v>
      </c>
      <c r="AE28" s="21">
        <v>0</v>
      </c>
      <c r="AF28" s="22">
        <v>0</v>
      </c>
      <c r="AG28" s="20">
        <v>0</v>
      </c>
      <c r="AH28" s="21">
        <v>0</v>
      </c>
      <c r="AI28" s="21">
        <v>0</v>
      </c>
      <c r="AJ28" s="21">
        <v>0</v>
      </c>
      <c r="AK28" s="22">
        <v>0</v>
      </c>
      <c r="AL28" s="20">
        <v>0</v>
      </c>
      <c r="AM28" s="21">
        <v>0</v>
      </c>
      <c r="AN28" s="21">
        <v>0</v>
      </c>
      <c r="AO28" s="21">
        <v>0</v>
      </c>
      <c r="AP28" s="22">
        <v>0</v>
      </c>
      <c r="AQ28" s="20">
        <v>0</v>
      </c>
      <c r="AR28" s="21">
        <v>0</v>
      </c>
      <c r="AS28" s="21">
        <v>0</v>
      </c>
      <c r="AT28" s="21">
        <v>0</v>
      </c>
      <c r="AU28" s="22">
        <v>0</v>
      </c>
      <c r="AV28" s="20">
        <v>0.7079500638064515</v>
      </c>
      <c r="AW28" s="21">
        <v>19.681888358896053</v>
      </c>
      <c r="AX28" s="21">
        <v>0</v>
      </c>
      <c r="AY28" s="21">
        <v>0</v>
      </c>
      <c r="AZ28" s="22">
        <v>54.896388377838726</v>
      </c>
      <c r="BA28" s="20">
        <v>0</v>
      </c>
      <c r="BB28" s="21">
        <v>0</v>
      </c>
      <c r="BC28" s="21">
        <v>0</v>
      </c>
      <c r="BD28" s="21">
        <v>0</v>
      </c>
      <c r="BE28" s="22">
        <v>0</v>
      </c>
      <c r="BF28" s="20">
        <v>0.941356142580645</v>
      </c>
      <c r="BG28" s="21">
        <v>0.39540062374193546</v>
      </c>
      <c r="BH28" s="21">
        <v>0.3791512844838708</v>
      </c>
      <c r="BI28" s="21">
        <v>0</v>
      </c>
      <c r="BJ28" s="22">
        <v>11.881280063290323</v>
      </c>
      <c r="BK28" s="23">
        <f t="shared" si="3"/>
        <v>204.1197799514122</v>
      </c>
    </row>
    <row r="29" spans="1:63" ht="14.25">
      <c r="A29" s="19"/>
      <c r="B29" s="7" t="s">
        <v>106</v>
      </c>
      <c r="C29" s="20">
        <v>0</v>
      </c>
      <c r="D29" s="21">
        <v>0.603722117483871</v>
      </c>
      <c r="E29" s="21">
        <v>0</v>
      </c>
      <c r="F29" s="21">
        <v>0</v>
      </c>
      <c r="G29" s="22">
        <v>0</v>
      </c>
      <c r="H29" s="20">
        <v>0</v>
      </c>
      <c r="I29" s="21">
        <v>0</v>
      </c>
      <c r="J29" s="21">
        <v>0</v>
      </c>
      <c r="K29" s="21">
        <v>0</v>
      </c>
      <c r="L29" s="22">
        <v>6.098649097935481</v>
      </c>
      <c r="M29" s="20">
        <v>0</v>
      </c>
      <c r="N29" s="21">
        <v>0</v>
      </c>
      <c r="O29" s="21">
        <v>0</v>
      </c>
      <c r="P29" s="21">
        <v>0</v>
      </c>
      <c r="Q29" s="22">
        <v>0</v>
      </c>
      <c r="R29" s="20">
        <v>0</v>
      </c>
      <c r="S29" s="21">
        <v>0</v>
      </c>
      <c r="T29" s="21">
        <v>0</v>
      </c>
      <c r="U29" s="21">
        <v>0</v>
      </c>
      <c r="V29" s="22">
        <v>0</v>
      </c>
      <c r="W29" s="20">
        <v>0</v>
      </c>
      <c r="X29" s="21">
        <v>0</v>
      </c>
      <c r="Y29" s="21">
        <v>0</v>
      </c>
      <c r="Z29" s="21">
        <v>0</v>
      </c>
      <c r="AA29" s="22">
        <v>0</v>
      </c>
      <c r="AB29" s="20">
        <v>0</v>
      </c>
      <c r="AC29" s="21">
        <v>0</v>
      </c>
      <c r="AD29" s="21">
        <v>0</v>
      </c>
      <c r="AE29" s="21">
        <v>0</v>
      </c>
      <c r="AF29" s="22">
        <v>0</v>
      </c>
      <c r="AG29" s="20">
        <v>0</v>
      </c>
      <c r="AH29" s="21">
        <v>0</v>
      </c>
      <c r="AI29" s="21">
        <v>0</v>
      </c>
      <c r="AJ29" s="21">
        <v>0</v>
      </c>
      <c r="AK29" s="22">
        <v>0</v>
      </c>
      <c r="AL29" s="20">
        <v>0</v>
      </c>
      <c r="AM29" s="21">
        <v>0</v>
      </c>
      <c r="AN29" s="21">
        <v>0</v>
      </c>
      <c r="AO29" s="21">
        <v>0</v>
      </c>
      <c r="AP29" s="22">
        <v>0</v>
      </c>
      <c r="AQ29" s="20">
        <v>0</v>
      </c>
      <c r="AR29" s="21">
        <v>0</v>
      </c>
      <c r="AS29" s="21">
        <v>0</v>
      </c>
      <c r="AT29" s="21">
        <v>0</v>
      </c>
      <c r="AU29" s="22">
        <v>0</v>
      </c>
      <c r="AV29" s="20">
        <v>0.690437460032258</v>
      </c>
      <c r="AW29" s="21">
        <v>0.6612679093353027</v>
      </c>
      <c r="AX29" s="21">
        <v>0</v>
      </c>
      <c r="AY29" s="21">
        <v>0</v>
      </c>
      <c r="AZ29" s="22">
        <v>8.004723137322578</v>
      </c>
      <c r="BA29" s="20">
        <v>0</v>
      </c>
      <c r="BB29" s="21">
        <v>0</v>
      </c>
      <c r="BC29" s="21">
        <v>0</v>
      </c>
      <c r="BD29" s="21">
        <v>0</v>
      </c>
      <c r="BE29" s="22">
        <v>0</v>
      </c>
      <c r="BF29" s="20">
        <v>0.223470738516129</v>
      </c>
      <c r="BG29" s="21">
        <v>0</v>
      </c>
      <c r="BH29" s="21">
        <v>0</v>
      </c>
      <c r="BI29" s="21">
        <v>0</v>
      </c>
      <c r="BJ29" s="22">
        <v>0.02898949706451613</v>
      </c>
      <c r="BK29" s="23">
        <f t="shared" si="3"/>
        <v>16.311259957690137</v>
      </c>
    </row>
    <row r="30" spans="1:63" ht="14.25">
      <c r="A30" s="19"/>
      <c r="B30" s="7" t="s">
        <v>177</v>
      </c>
      <c r="C30" s="20">
        <v>0</v>
      </c>
      <c r="D30" s="21">
        <v>4.553596852225806</v>
      </c>
      <c r="E30" s="21">
        <v>0</v>
      </c>
      <c r="F30" s="21">
        <v>0</v>
      </c>
      <c r="G30" s="22">
        <v>0</v>
      </c>
      <c r="H30" s="20">
        <v>0.08782735751612902</v>
      </c>
      <c r="I30" s="21">
        <v>6.2765794436451605</v>
      </c>
      <c r="J30" s="21">
        <v>0</v>
      </c>
      <c r="K30" s="21">
        <v>0</v>
      </c>
      <c r="L30" s="22">
        <v>4.732608028516129</v>
      </c>
      <c r="M30" s="20">
        <v>0</v>
      </c>
      <c r="N30" s="21">
        <v>0</v>
      </c>
      <c r="O30" s="21">
        <v>0</v>
      </c>
      <c r="P30" s="21">
        <v>0</v>
      </c>
      <c r="Q30" s="22">
        <v>0</v>
      </c>
      <c r="R30" s="20">
        <v>0.024614036322580645</v>
      </c>
      <c r="S30" s="21">
        <v>0</v>
      </c>
      <c r="T30" s="21">
        <v>0</v>
      </c>
      <c r="U30" s="21">
        <v>0</v>
      </c>
      <c r="V30" s="22">
        <v>0.44752794506451615</v>
      </c>
      <c r="W30" s="20">
        <v>0</v>
      </c>
      <c r="X30" s="21">
        <v>0</v>
      </c>
      <c r="Y30" s="21">
        <v>0</v>
      </c>
      <c r="Z30" s="21">
        <v>0</v>
      </c>
      <c r="AA30" s="22">
        <v>0</v>
      </c>
      <c r="AB30" s="20">
        <v>0</v>
      </c>
      <c r="AC30" s="21">
        <v>0</v>
      </c>
      <c r="AD30" s="21">
        <v>0</v>
      </c>
      <c r="AE30" s="21">
        <v>0</v>
      </c>
      <c r="AF30" s="22">
        <v>0</v>
      </c>
      <c r="AG30" s="20">
        <v>0</v>
      </c>
      <c r="AH30" s="21">
        <v>0</v>
      </c>
      <c r="AI30" s="21">
        <v>0</v>
      </c>
      <c r="AJ30" s="21">
        <v>0</v>
      </c>
      <c r="AK30" s="22">
        <v>0</v>
      </c>
      <c r="AL30" s="20">
        <v>0</v>
      </c>
      <c r="AM30" s="21">
        <v>0</v>
      </c>
      <c r="AN30" s="21">
        <v>0</v>
      </c>
      <c r="AO30" s="21">
        <v>0</v>
      </c>
      <c r="AP30" s="22">
        <v>0</v>
      </c>
      <c r="AQ30" s="20">
        <v>0</v>
      </c>
      <c r="AR30" s="21">
        <v>0</v>
      </c>
      <c r="AS30" s="21">
        <v>0</v>
      </c>
      <c r="AT30" s="21">
        <v>0</v>
      </c>
      <c r="AU30" s="22">
        <v>0</v>
      </c>
      <c r="AV30" s="20">
        <v>0.3234849069677419</v>
      </c>
      <c r="AW30" s="21">
        <v>41.275935078828695</v>
      </c>
      <c r="AX30" s="21">
        <v>0</v>
      </c>
      <c r="AY30" s="21">
        <v>0</v>
      </c>
      <c r="AZ30" s="22">
        <v>9.853106567225808</v>
      </c>
      <c r="BA30" s="20">
        <v>0</v>
      </c>
      <c r="BB30" s="21">
        <v>0</v>
      </c>
      <c r="BC30" s="21">
        <v>0</v>
      </c>
      <c r="BD30" s="21">
        <v>0</v>
      </c>
      <c r="BE30" s="22">
        <v>0</v>
      </c>
      <c r="BF30" s="20">
        <v>0.049751542838709674</v>
      </c>
      <c r="BG30" s="21">
        <v>0</v>
      </c>
      <c r="BH30" s="21">
        <v>0</v>
      </c>
      <c r="BI30" s="21">
        <v>0</v>
      </c>
      <c r="BJ30" s="22">
        <v>0.16732582677419358</v>
      </c>
      <c r="BK30" s="23">
        <f t="shared" si="3"/>
        <v>67.79235758592546</v>
      </c>
    </row>
    <row r="31" spans="1:63" ht="14.25">
      <c r="A31" s="19"/>
      <c r="B31" s="7" t="s">
        <v>186</v>
      </c>
      <c r="C31" s="20">
        <v>0</v>
      </c>
      <c r="D31" s="21">
        <v>0.07617822970967743</v>
      </c>
      <c r="E31" s="21">
        <v>0</v>
      </c>
      <c r="F31" s="21">
        <v>0</v>
      </c>
      <c r="G31" s="22">
        <v>0</v>
      </c>
      <c r="H31" s="20">
        <v>0.014691516290322578</v>
      </c>
      <c r="I31" s="21">
        <v>44.29219932464517</v>
      </c>
      <c r="J31" s="21">
        <v>0</v>
      </c>
      <c r="K31" s="21">
        <v>0</v>
      </c>
      <c r="L31" s="22">
        <v>2.6743027757419355</v>
      </c>
      <c r="M31" s="20">
        <v>0</v>
      </c>
      <c r="N31" s="21">
        <v>0</v>
      </c>
      <c r="O31" s="21">
        <v>0</v>
      </c>
      <c r="P31" s="21">
        <v>0</v>
      </c>
      <c r="Q31" s="22">
        <v>0</v>
      </c>
      <c r="R31" s="20">
        <v>0.0032647816774193546</v>
      </c>
      <c r="S31" s="21">
        <v>0</v>
      </c>
      <c r="T31" s="21">
        <v>0</v>
      </c>
      <c r="U31" s="21">
        <v>0</v>
      </c>
      <c r="V31" s="22">
        <v>0.05441302109677418</v>
      </c>
      <c r="W31" s="20">
        <v>0</v>
      </c>
      <c r="X31" s="21">
        <v>0</v>
      </c>
      <c r="Y31" s="21">
        <v>0</v>
      </c>
      <c r="Z31" s="21">
        <v>0</v>
      </c>
      <c r="AA31" s="22">
        <v>0</v>
      </c>
      <c r="AB31" s="20">
        <v>0</v>
      </c>
      <c r="AC31" s="21">
        <v>0</v>
      </c>
      <c r="AD31" s="21">
        <v>0</v>
      </c>
      <c r="AE31" s="21">
        <v>0</v>
      </c>
      <c r="AF31" s="22">
        <v>0</v>
      </c>
      <c r="AG31" s="20">
        <v>0</v>
      </c>
      <c r="AH31" s="21">
        <v>0</v>
      </c>
      <c r="AI31" s="21">
        <v>0</v>
      </c>
      <c r="AJ31" s="21">
        <v>0</v>
      </c>
      <c r="AK31" s="22">
        <v>0</v>
      </c>
      <c r="AL31" s="20">
        <v>0</v>
      </c>
      <c r="AM31" s="21">
        <v>0</v>
      </c>
      <c r="AN31" s="21">
        <v>0</v>
      </c>
      <c r="AO31" s="21">
        <v>0</v>
      </c>
      <c r="AP31" s="22">
        <v>0</v>
      </c>
      <c r="AQ31" s="20">
        <v>0</v>
      </c>
      <c r="AR31" s="21">
        <v>0</v>
      </c>
      <c r="AS31" s="21">
        <v>0</v>
      </c>
      <c r="AT31" s="21">
        <v>0</v>
      </c>
      <c r="AU31" s="22">
        <v>0</v>
      </c>
      <c r="AV31" s="20">
        <v>0.15277695974193545</v>
      </c>
      <c r="AW31" s="21">
        <v>0.05643287119434833</v>
      </c>
      <c r="AX31" s="21">
        <v>0</v>
      </c>
      <c r="AY31" s="21">
        <v>0</v>
      </c>
      <c r="AZ31" s="22">
        <v>1.0456361300967745</v>
      </c>
      <c r="BA31" s="20">
        <v>0</v>
      </c>
      <c r="BB31" s="21">
        <v>0</v>
      </c>
      <c r="BC31" s="21">
        <v>0</v>
      </c>
      <c r="BD31" s="21">
        <v>0</v>
      </c>
      <c r="BE31" s="22">
        <v>0</v>
      </c>
      <c r="BF31" s="20">
        <v>0.06782798161290322</v>
      </c>
      <c r="BG31" s="21">
        <v>0</v>
      </c>
      <c r="BH31" s="21">
        <v>0</v>
      </c>
      <c r="BI31" s="21">
        <v>0</v>
      </c>
      <c r="BJ31" s="22">
        <v>0.38526292299999987</v>
      </c>
      <c r="BK31" s="23">
        <f t="shared" si="3"/>
        <v>48.82298651480725</v>
      </c>
    </row>
    <row r="32" spans="1:63" s="28" customFormat="1" ht="14.25">
      <c r="A32" s="19"/>
      <c r="B32" s="8" t="s">
        <v>15</v>
      </c>
      <c r="C32" s="24">
        <f aca="true" t="shared" si="4" ref="C32:AH32">SUM(C18:C31)</f>
        <v>0</v>
      </c>
      <c r="D32" s="24">
        <f t="shared" si="4"/>
        <v>35.88127374741934</v>
      </c>
      <c r="E32" s="24">
        <f t="shared" si="4"/>
        <v>0</v>
      </c>
      <c r="F32" s="24">
        <f t="shared" si="4"/>
        <v>0</v>
      </c>
      <c r="G32" s="24">
        <f t="shared" si="4"/>
        <v>0</v>
      </c>
      <c r="H32" s="24">
        <f t="shared" si="4"/>
        <v>1.1677148998387097</v>
      </c>
      <c r="I32" s="24">
        <f t="shared" si="4"/>
        <v>504.4628843991037</v>
      </c>
      <c r="J32" s="24">
        <f t="shared" si="4"/>
        <v>1.9690712903225807</v>
      </c>
      <c r="K32" s="24">
        <f t="shared" si="4"/>
        <v>0</v>
      </c>
      <c r="L32" s="24">
        <f t="shared" si="4"/>
        <v>82.86891660009677</v>
      </c>
      <c r="M32" s="24">
        <f t="shared" si="4"/>
        <v>0</v>
      </c>
      <c r="N32" s="24">
        <f t="shared" si="4"/>
        <v>0</v>
      </c>
      <c r="O32" s="24">
        <f t="shared" si="4"/>
        <v>0</v>
      </c>
      <c r="P32" s="24">
        <f t="shared" si="4"/>
        <v>0</v>
      </c>
      <c r="Q32" s="24">
        <f t="shared" si="4"/>
        <v>0</v>
      </c>
      <c r="R32" s="24">
        <f t="shared" si="4"/>
        <v>0.7370346183870968</v>
      </c>
      <c r="S32" s="24">
        <f t="shared" si="4"/>
        <v>37.92558369874193</v>
      </c>
      <c r="T32" s="24">
        <f t="shared" si="4"/>
        <v>2.9715842906451617</v>
      </c>
      <c r="U32" s="24">
        <f t="shared" si="4"/>
        <v>0</v>
      </c>
      <c r="V32" s="24">
        <f t="shared" si="4"/>
        <v>9.982398501096775</v>
      </c>
      <c r="W32" s="24">
        <f t="shared" si="4"/>
        <v>0</v>
      </c>
      <c r="X32" s="24">
        <f t="shared" si="4"/>
        <v>0</v>
      </c>
      <c r="Y32" s="24">
        <f t="shared" si="4"/>
        <v>0</v>
      </c>
      <c r="Z32" s="24">
        <f t="shared" si="4"/>
        <v>0</v>
      </c>
      <c r="AA32" s="24">
        <f t="shared" si="4"/>
        <v>0</v>
      </c>
      <c r="AB32" s="24">
        <f t="shared" si="4"/>
        <v>0</v>
      </c>
      <c r="AC32" s="24">
        <f t="shared" si="4"/>
        <v>0</v>
      </c>
      <c r="AD32" s="24">
        <f t="shared" si="4"/>
        <v>0</v>
      </c>
      <c r="AE32" s="24">
        <f t="shared" si="4"/>
        <v>0</v>
      </c>
      <c r="AF32" s="24">
        <f t="shared" si="4"/>
        <v>0</v>
      </c>
      <c r="AG32" s="24">
        <f t="shared" si="4"/>
        <v>0</v>
      </c>
      <c r="AH32" s="24">
        <f t="shared" si="4"/>
        <v>0</v>
      </c>
      <c r="AI32" s="24">
        <f aca="true" t="shared" si="5" ref="AI32:BK32">SUM(AI18:AI31)</f>
        <v>0</v>
      </c>
      <c r="AJ32" s="24">
        <f t="shared" si="5"/>
        <v>0</v>
      </c>
      <c r="AK32" s="24">
        <f t="shared" si="5"/>
        <v>0</v>
      </c>
      <c r="AL32" s="24">
        <f t="shared" si="5"/>
        <v>0</v>
      </c>
      <c r="AM32" s="24">
        <f t="shared" si="5"/>
        <v>0</v>
      </c>
      <c r="AN32" s="24">
        <f t="shared" si="5"/>
        <v>0</v>
      </c>
      <c r="AO32" s="24">
        <f t="shared" si="5"/>
        <v>0</v>
      </c>
      <c r="AP32" s="24">
        <f t="shared" si="5"/>
        <v>0</v>
      </c>
      <c r="AQ32" s="24">
        <f t="shared" si="5"/>
        <v>0</v>
      </c>
      <c r="AR32" s="24">
        <f t="shared" si="5"/>
        <v>0</v>
      </c>
      <c r="AS32" s="24">
        <f t="shared" si="5"/>
        <v>0</v>
      </c>
      <c r="AT32" s="24">
        <f t="shared" si="5"/>
        <v>0</v>
      </c>
      <c r="AU32" s="24">
        <f t="shared" si="5"/>
        <v>0</v>
      </c>
      <c r="AV32" s="24">
        <f t="shared" si="5"/>
        <v>20.92615177348387</v>
      </c>
      <c r="AW32" s="24">
        <f t="shared" si="5"/>
        <v>190.5572454564354</v>
      </c>
      <c r="AX32" s="24">
        <f t="shared" si="5"/>
        <v>0</v>
      </c>
      <c r="AY32" s="24">
        <f t="shared" si="5"/>
        <v>0</v>
      </c>
      <c r="AZ32" s="24">
        <f t="shared" si="5"/>
        <v>162.4468637397097</v>
      </c>
      <c r="BA32" s="24">
        <f t="shared" si="5"/>
        <v>0</v>
      </c>
      <c r="BB32" s="24">
        <f t="shared" si="5"/>
        <v>0</v>
      </c>
      <c r="BC32" s="24">
        <f t="shared" si="5"/>
        <v>0</v>
      </c>
      <c r="BD32" s="24">
        <f t="shared" si="5"/>
        <v>0</v>
      </c>
      <c r="BE32" s="24">
        <f t="shared" si="5"/>
        <v>0</v>
      </c>
      <c r="BF32" s="24">
        <f t="shared" si="5"/>
        <v>2.7785374983225806</v>
      </c>
      <c r="BG32" s="24">
        <f t="shared" si="5"/>
        <v>20.509696593483877</v>
      </c>
      <c r="BH32" s="24">
        <f t="shared" si="5"/>
        <v>0.5190323905806451</v>
      </c>
      <c r="BI32" s="24">
        <f t="shared" si="5"/>
        <v>0</v>
      </c>
      <c r="BJ32" s="24">
        <f t="shared" si="5"/>
        <v>15.864914201032258</v>
      </c>
      <c r="BK32" s="24">
        <f t="shared" si="5"/>
        <v>1091.5689036987005</v>
      </c>
    </row>
    <row r="33" spans="3:63" ht="15" customHeight="1"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</row>
    <row r="34" spans="1:63" ht="14.25">
      <c r="A34" s="19" t="s">
        <v>31</v>
      </c>
      <c r="B34" s="5" t="s">
        <v>32</v>
      </c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2"/>
    </row>
    <row r="35" spans="1:63" ht="14.25">
      <c r="A35" s="19"/>
      <c r="B35" s="7" t="s">
        <v>33</v>
      </c>
      <c r="C35" s="20">
        <v>0</v>
      </c>
      <c r="D35" s="21">
        <v>0</v>
      </c>
      <c r="E35" s="21">
        <v>0</v>
      </c>
      <c r="F35" s="21">
        <v>0</v>
      </c>
      <c r="G35" s="22">
        <v>0</v>
      </c>
      <c r="H35" s="20">
        <v>0</v>
      </c>
      <c r="I35" s="21">
        <v>0</v>
      </c>
      <c r="J35" s="21">
        <v>0</v>
      </c>
      <c r="K35" s="21">
        <v>0</v>
      </c>
      <c r="L35" s="22">
        <v>0</v>
      </c>
      <c r="M35" s="20">
        <v>0</v>
      </c>
      <c r="N35" s="21">
        <v>0</v>
      </c>
      <c r="O35" s="21">
        <v>0</v>
      </c>
      <c r="P35" s="21">
        <v>0</v>
      </c>
      <c r="Q35" s="22">
        <v>0</v>
      </c>
      <c r="R35" s="20">
        <v>0</v>
      </c>
      <c r="S35" s="21">
        <v>0</v>
      </c>
      <c r="T35" s="21">
        <v>0</v>
      </c>
      <c r="U35" s="21">
        <v>0</v>
      </c>
      <c r="V35" s="22">
        <v>0</v>
      </c>
      <c r="W35" s="20">
        <v>0</v>
      </c>
      <c r="X35" s="21">
        <v>0</v>
      </c>
      <c r="Y35" s="21">
        <v>0</v>
      </c>
      <c r="Z35" s="21">
        <v>0</v>
      </c>
      <c r="AA35" s="22">
        <v>0</v>
      </c>
      <c r="AB35" s="20">
        <v>0</v>
      </c>
      <c r="AC35" s="21">
        <v>0</v>
      </c>
      <c r="AD35" s="21">
        <v>0</v>
      </c>
      <c r="AE35" s="21">
        <v>0</v>
      </c>
      <c r="AF35" s="22">
        <v>0</v>
      </c>
      <c r="AG35" s="20">
        <v>0</v>
      </c>
      <c r="AH35" s="21">
        <v>0</v>
      </c>
      <c r="AI35" s="21">
        <v>0</v>
      </c>
      <c r="AJ35" s="21">
        <v>0</v>
      </c>
      <c r="AK35" s="22">
        <v>0</v>
      </c>
      <c r="AL35" s="20">
        <v>0</v>
      </c>
      <c r="AM35" s="21">
        <v>0</v>
      </c>
      <c r="AN35" s="21">
        <v>0</v>
      </c>
      <c r="AO35" s="21">
        <v>0</v>
      </c>
      <c r="AP35" s="22">
        <v>0</v>
      </c>
      <c r="AQ35" s="20">
        <v>0</v>
      </c>
      <c r="AR35" s="21">
        <v>0</v>
      </c>
      <c r="AS35" s="21">
        <v>0</v>
      </c>
      <c r="AT35" s="21">
        <v>0</v>
      </c>
      <c r="AU35" s="22">
        <v>0</v>
      </c>
      <c r="AV35" s="20">
        <v>0</v>
      </c>
      <c r="AW35" s="21">
        <v>0</v>
      </c>
      <c r="AX35" s="21">
        <v>0</v>
      </c>
      <c r="AY35" s="21">
        <v>0</v>
      </c>
      <c r="AZ35" s="22">
        <v>0</v>
      </c>
      <c r="BA35" s="20">
        <v>0</v>
      </c>
      <c r="BB35" s="21">
        <v>0</v>
      </c>
      <c r="BC35" s="21">
        <v>0</v>
      </c>
      <c r="BD35" s="21">
        <v>0</v>
      </c>
      <c r="BE35" s="22">
        <v>0</v>
      </c>
      <c r="BF35" s="20">
        <v>0</v>
      </c>
      <c r="BG35" s="21">
        <v>0</v>
      </c>
      <c r="BH35" s="21">
        <v>0</v>
      </c>
      <c r="BI35" s="21">
        <v>0</v>
      </c>
      <c r="BJ35" s="22">
        <v>0</v>
      </c>
      <c r="BK35" s="23">
        <v>0</v>
      </c>
    </row>
    <row r="36" spans="1:63" s="28" customFormat="1" ht="14.25">
      <c r="A36" s="19"/>
      <c r="B36" s="8" t="s">
        <v>34</v>
      </c>
      <c r="C36" s="24">
        <v>0</v>
      </c>
      <c r="D36" s="25">
        <v>0</v>
      </c>
      <c r="E36" s="25">
        <v>0</v>
      </c>
      <c r="F36" s="25">
        <v>0</v>
      </c>
      <c r="G36" s="26">
        <v>0</v>
      </c>
      <c r="H36" s="24">
        <v>0</v>
      </c>
      <c r="I36" s="25">
        <v>0</v>
      </c>
      <c r="J36" s="25">
        <v>0</v>
      </c>
      <c r="K36" s="25">
        <v>0</v>
      </c>
      <c r="L36" s="26">
        <v>0</v>
      </c>
      <c r="M36" s="24">
        <v>0</v>
      </c>
      <c r="N36" s="25">
        <v>0</v>
      </c>
      <c r="O36" s="25">
        <v>0</v>
      </c>
      <c r="P36" s="25">
        <v>0</v>
      </c>
      <c r="Q36" s="26">
        <v>0</v>
      </c>
      <c r="R36" s="24">
        <v>0</v>
      </c>
      <c r="S36" s="25">
        <v>0</v>
      </c>
      <c r="T36" s="25">
        <v>0</v>
      </c>
      <c r="U36" s="25">
        <v>0</v>
      </c>
      <c r="V36" s="26">
        <v>0</v>
      </c>
      <c r="W36" s="24">
        <v>0</v>
      </c>
      <c r="X36" s="25">
        <v>0</v>
      </c>
      <c r="Y36" s="25">
        <v>0</v>
      </c>
      <c r="Z36" s="25">
        <v>0</v>
      </c>
      <c r="AA36" s="26">
        <v>0</v>
      </c>
      <c r="AB36" s="24">
        <v>0</v>
      </c>
      <c r="AC36" s="25">
        <v>0</v>
      </c>
      <c r="AD36" s="25">
        <v>0</v>
      </c>
      <c r="AE36" s="25">
        <v>0</v>
      </c>
      <c r="AF36" s="26">
        <v>0</v>
      </c>
      <c r="AG36" s="24">
        <v>0</v>
      </c>
      <c r="AH36" s="25">
        <v>0</v>
      </c>
      <c r="AI36" s="25">
        <v>0</v>
      </c>
      <c r="AJ36" s="25">
        <v>0</v>
      </c>
      <c r="AK36" s="26">
        <v>0</v>
      </c>
      <c r="AL36" s="24">
        <v>0</v>
      </c>
      <c r="AM36" s="25">
        <v>0</v>
      </c>
      <c r="AN36" s="25">
        <v>0</v>
      </c>
      <c r="AO36" s="25">
        <v>0</v>
      </c>
      <c r="AP36" s="26">
        <v>0</v>
      </c>
      <c r="AQ36" s="24">
        <v>0</v>
      </c>
      <c r="AR36" s="25">
        <v>0</v>
      </c>
      <c r="AS36" s="25">
        <v>0</v>
      </c>
      <c r="AT36" s="25">
        <v>0</v>
      </c>
      <c r="AU36" s="26">
        <v>0</v>
      </c>
      <c r="AV36" s="24">
        <v>0</v>
      </c>
      <c r="AW36" s="25">
        <v>0</v>
      </c>
      <c r="AX36" s="25">
        <v>0</v>
      </c>
      <c r="AY36" s="25">
        <v>0</v>
      </c>
      <c r="AZ36" s="26">
        <v>0</v>
      </c>
      <c r="BA36" s="24">
        <v>0</v>
      </c>
      <c r="BB36" s="25">
        <v>0</v>
      </c>
      <c r="BC36" s="25">
        <v>0</v>
      </c>
      <c r="BD36" s="25">
        <v>0</v>
      </c>
      <c r="BE36" s="26">
        <v>0</v>
      </c>
      <c r="BF36" s="24">
        <v>0</v>
      </c>
      <c r="BG36" s="25">
        <v>0</v>
      </c>
      <c r="BH36" s="25">
        <v>0</v>
      </c>
      <c r="BI36" s="25">
        <v>0</v>
      </c>
      <c r="BJ36" s="26">
        <v>0</v>
      </c>
      <c r="BK36" s="27">
        <v>0</v>
      </c>
    </row>
    <row r="37" spans="1:63" ht="14.25">
      <c r="A37" s="19" t="s">
        <v>35</v>
      </c>
      <c r="B37" s="5" t="s">
        <v>36</v>
      </c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2"/>
    </row>
    <row r="38" spans="1:63" ht="14.25">
      <c r="A38" s="19"/>
      <c r="B38" s="7" t="s">
        <v>33</v>
      </c>
      <c r="C38" s="20">
        <v>0</v>
      </c>
      <c r="D38" s="21">
        <v>0</v>
      </c>
      <c r="E38" s="21">
        <v>0</v>
      </c>
      <c r="F38" s="21">
        <v>0</v>
      </c>
      <c r="G38" s="22">
        <v>0</v>
      </c>
      <c r="H38" s="20">
        <v>0</v>
      </c>
      <c r="I38" s="21">
        <v>0</v>
      </c>
      <c r="J38" s="21">
        <v>0</v>
      </c>
      <c r="K38" s="21">
        <v>0</v>
      </c>
      <c r="L38" s="22">
        <v>0</v>
      </c>
      <c r="M38" s="20">
        <v>0</v>
      </c>
      <c r="N38" s="21">
        <v>0</v>
      </c>
      <c r="O38" s="21">
        <v>0</v>
      </c>
      <c r="P38" s="21">
        <v>0</v>
      </c>
      <c r="Q38" s="22">
        <v>0</v>
      </c>
      <c r="R38" s="20">
        <v>0</v>
      </c>
      <c r="S38" s="21">
        <v>0</v>
      </c>
      <c r="T38" s="21">
        <v>0</v>
      </c>
      <c r="U38" s="21">
        <v>0</v>
      </c>
      <c r="V38" s="22">
        <v>0</v>
      </c>
      <c r="W38" s="20">
        <v>0</v>
      </c>
      <c r="X38" s="21">
        <v>0</v>
      </c>
      <c r="Y38" s="21">
        <v>0</v>
      </c>
      <c r="Z38" s="21">
        <v>0</v>
      </c>
      <c r="AA38" s="22">
        <v>0</v>
      </c>
      <c r="AB38" s="20">
        <v>0</v>
      </c>
      <c r="AC38" s="21">
        <v>0</v>
      </c>
      <c r="AD38" s="21">
        <v>0</v>
      </c>
      <c r="AE38" s="21">
        <v>0</v>
      </c>
      <c r="AF38" s="22">
        <v>0</v>
      </c>
      <c r="AG38" s="20">
        <v>0</v>
      </c>
      <c r="AH38" s="21">
        <v>0</v>
      </c>
      <c r="AI38" s="21">
        <v>0</v>
      </c>
      <c r="AJ38" s="21">
        <v>0</v>
      </c>
      <c r="AK38" s="22">
        <v>0</v>
      </c>
      <c r="AL38" s="20">
        <v>0</v>
      </c>
      <c r="AM38" s="21">
        <v>0</v>
      </c>
      <c r="AN38" s="21">
        <v>0</v>
      </c>
      <c r="AO38" s="21">
        <v>0</v>
      </c>
      <c r="AP38" s="22">
        <v>0</v>
      </c>
      <c r="AQ38" s="20">
        <v>0</v>
      </c>
      <c r="AR38" s="21">
        <v>0</v>
      </c>
      <c r="AS38" s="21">
        <v>0</v>
      </c>
      <c r="AT38" s="21">
        <v>0</v>
      </c>
      <c r="AU38" s="22">
        <v>0</v>
      </c>
      <c r="AV38" s="20">
        <v>0</v>
      </c>
      <c r="AW38" s="21">
        <v>0</v>
      </c>
      <c r="AX38" s="21">
        <v>0</v>
      </c>
      <c r="AY38" s="21">
        <v>0</v>
      </c>
      <c r="AZ38" s="22">
        <v>0</v>
      </c>
      <c r="BA38" s="20">
        <v>0</v>
      </c>
      <c r="BB38" s="21">
        <v>0</v>
      </c>
      <c r="BC38" s="21">
        <v>0</v>
      </c>
      <c r="BD38" s="21">
        <v>0</v>
      </c>
      <c r="BE38" s="22">
        <v>0</v>
      </c>
      <c r="BF38" s="20">
        <v>0</v>
      </c>
      <c r="BG38" s="21">
        <v>0</v>
      </c>
      <c r="BH38" s="21">
        <v>0</v>
      </c>
      <c r="BI38" s="21">
        <v>0</v>
      </c>
      <c r="BJ38" s="22">
        <v>0</v>
      </c>
      <c r="BK38" s="23">
        <v>0</v>
      </c>
    </row>
    <row r="39" spans="1:63" s="28" customFormat="1" ht="14.25">
      <c r="A39" s="19"/>
      <c r="B39" s="8" t="s">
        <v>37</v>
      </c>
      <c r="C39" s="24">
        <v>0</v>
      </c>
      <c r="D39" s="25">
        <v>0</v>
      </c>
      <c r="E39" s="25">
        <v>0</v>
      </c>
      <c r="F39" s="25">
        <v>0</v>
      </c>
      <c r="G39" s="26">
        <v>0</v>
      </c>
      <c r="H39" s="24">
        <v>0</v>
      </c>
      <c r="I39" s="25">
        <v>0</v>
      </c>
      <c r="J39" s="25">
        <v>0</v>
      </c>
      <c r="K39" s="25">
        <v>0</v>
      </c>
      <c r="L39" s="26">
        <v>0</v>
      </c>
      <c r="M39" s="24">
        <v>0</v>
      </c>
      <c r="N39" s="25">
        <v>0</v>
      </c>
      <c r="O39" s="25">
        <v>0</v>
      </c>
      <c r="P39" s="25">
        <v>0</v>
      </c>
      <c r="Q39" s="26">
        <v>0</v>
      </c>
      <c r="R39" s="24">
        <v>0</v>
      </c>
      <c r="S39" s="25">
        <v>0</v>
      </c>
      <c r="T39" s="25">
        <v>0</v>
      </c>
      <c r="U39" s="25">
        <v>0</v>
      </c>
      <c r="V39" s="26">
        <v>0</v>
      </c>
      <c r="W39" s="24">
        <v>0</v>
      </c>
      <c r="X39" s="25">
        <v>0</v>
      </c>
      <c r="Y39" s="25">
        <v>0</v>
      </c>
      <c r="Z39" s="25">
        <v>0</v>
      </c>
      <c r="AA39" s="26">
        <v>0</v>
      </c>
      <c r="AB39" s="24">
        <v>0</v>
      </c>
      <c r="AC39" s="25">
        <v>0</v>
      </c>
      <c r="AD39" s="25">
        <v>0</v>
      </c>
      <c r="AE39" s="25">
        <v>0</v>
      </c>
      <c r="AF39" s="26">
        <v>0</v>
      </c>
      <c r="AG39" s="24">
        <v>0</v>
      </c>
      <c r="AH39" s="25">
        <v>0</v>
      </c>
      <c r="AI39" s="25">
        <v>0</v>
      </c>
      <c r="AJ39" s="25">
        <v>0</v>
      </c>
      <c r="AK39" s="26">
        <v>0</v>
      </c>
      <c r="AL39" s="24">
        <v>0</v>
      </c>
      <c r="AM39" s="25">
        <v>0</v>
      </c>
      <c r="AN39" s="25">
        <v>0</v>
      </c>
      <c r="AO39" s="25">
        <v>0</v>
      </c>
      <c r="AP39" s="26">
        <v>0</v>
      </c>
      <c r="AQ39" s="24">
        <v>0</v>
      </c>
      <c r="AR39" s="25">
        <v>0</v>
      </c>
      <c r="AS39" s="25">
        <v>0</v>
      </c>
      <c r="AT39" s="25">
        <v>0</v>
      </c>
      <c r="AU39" s="26">
        <v>0</v>
      </c>
      <c r="AV39" s="24">
        <v>0</v>
      </c>
      <c r="AW39" s="25">
        <v>0</v>
      </c>
      <c r="AX39" s="25">
        <v>0</v>
      </c>
      <c r="AY39" s="25">
        <v>0</v>
      </c>
      <c r="AZ39" s="26">
        <v>0</v>
      </c>
      <c r="BA39" s="24">
        <v>0</v>
      </c>
      <c r="BB39" s="25">
        <v>0</v>
      </c>
      <c r="BC39" s="25">
        <v>0</v>
      </c>
      <c r="BD39" s="25">
        <v>0</v>
      </c>
      <c r="BE39" s="26">
        <v>0</v>
      </c>
      <c r="BF39" s="24">
        <v>0</v>
      </c>
      <c r="BG39" s="25">
        <v>0</v>
      </c>
      <c r="BH39" s="25">
        <v>0</v>
      </c>
      <c r="BI39" s="25">
        <v>0</v>
      </c>
      <c r="BJ39" s="26">
        <v>0</v>
      </c>
      <c r="BK39" s="27">
        <v>0</v>
      </c>
    </row>
    <row r="40" spans="1:63" s="28" customFormat="1" ht="14.25">
      <c r="A40" s="19" t="s">
        <v>16</v>
      </c>
      <c r="B40" s="12" t="s">
        <v>17</v>
      </c>
      <c r="C40" s="24"/>
      <c r="D40" s="25"/>
      <c r="E40" s="25"/>
      <c r="F40" s="25"/>
      <c r="G40" s="26"/>
      <c r="H40" s="24"/>
      <c r="I40" s="25"/>
      <c r="J40" s="25"/>
      <c r="K40" s="25"/>
      <c r="L40" s="26"/>
      <c r="M40" s="24"/>
      <c r="N40" s="25"/>
      <c r="O40" s="25"/>
      <c r="P40" s="25"/>
      <c r="Q40" s="26"/>
      <c r="R40" s="24"/>
      <c r="S40" s="25"/>
      <c r="T40" s="25"/>
      <c r="U40" s="25"/>
      <c r="V40" s="26"/>
      <c r="W40" s="24"/>
      <c r="X40" s="25"/>
      <c r="Y40" s="25"/>
      <c r="Z40" s="25"/>
      <c r="AA40" s="26"/>
      <c r="AB40" s="24"/>
      <c r="AC40" s="25"/>
      <c r="AD40" s="25"/>
      <c r="AE40" s="25"/>
      <c r="AF40" s="26"/>
      <c r="AG40" s="24"/>
      <c r="AH40" s="25"/>
      <c r="AI40" s="25"/>
      <c r="AJ40" s="25"/>
      <c r="AK40" s="26"/>
      <c r="AL40" s="24"/>
      <c r="AM40" s="25"/>
      <c r="AN40" s="25"/>
      <c r="AO40" s="25"/>
      <c r="AP40" s="26"/>
      <c r="AQ40" s="24"/>
      <c r="AR40" s="25"/>
      <c r="AS40" s="25"/>
      <c r="AT40" s="25"/>
      <c r="AU40" s="26"/>
      <c r="AV40" s="24"/>
      <c r="AW40" s="25"/>
      <c r="AX40" s="25"/>
      <c r="AY40" s="25"/>
      <c r="AZ40" s="26"/>
      <c r="BA40" s="24"/>
      <c r="BB40" s="25"/>
      <c r="BC40" s="25"/>
      <c r="BD40" s="25"/>
      <c r="BE40" s="26"/>
      <c r="BF40" s="24"/>
      <c r="BG40" s="25"/>
      <c r="BH40" s="25"/>
      <c r="BI40" s="25"/>
      <c r="BJ40" s="26"/>
      <c r="BK40" s="27"/>
    </row>
    <row r="41" spans="1:63" ht="14.25">
      <c r="A41" s="19"/>
      <c r="B41" s="52" t="s">
        <v>107</v>
      </c>
      <c r="C41" s="20">
        <v>0</v>
      </c>
      <c r="D41" s="21">
        <v>6.626980551548387</v>
      </c>
      <c r="E41" s="21">
        <v>0</v>
      </c>
      <c r="F41" s="21">
        <v>0</v>
      </c>
      <c r="G41" s="22">
        <v>0</v>
      </c>
      <c r="H41" s="20">
        <v>30.04864093416128</v>
      </c>
      <c r="I41" s="21">
        <v>3417.5074079461615</v>
      </c>
      <c r="J41" s="21">
        <v>0.5701816177096776</v>
      </c>
      <c r="K41" s="21">
        <v>0</v>
      </c>
      <c r="L41" s="22">
        <v>521.3158272894194</v>
      </c>
      <c r="M41" s="20">
        <v>0</v>
      </c>
      <c r="N41" s="21">
        <v>0</v>
      </c>
      <c r="O41" s="21">
        <v>0</v>
      </c>
      <c r="P41" s="21">
        <v>0</v>
      </c>
      <c r="Q41" s="22">
        <v>0</v>
      </c>
      <c r="R41" s="20">
        <v>13.288202972838707</v>
      </c>
      <c r="S41" s="21">
        <v>32.41231987219354</v>
      </c>
      <c r="T41" s="21">
        <v>13.834084530225807</v>
      </c>
      <c r="U41" s="21">
        <v>0</v>
      </c>
      <c r="V41" s="22">
        <v>42.00461097364518</v>
      </c>
      <c r="W41" s="20">
        <v>0</v>
      </c>
      <c r="X41" s="21">
        <v>0</v>
      </c>
      <c r="Y41" s="21">
        <v>0</v>
      </c>
      <c r="Z41" s="21">
        <v>0</v>
      </c>
      <c r="AA41" s="22">
        <v>0</v>
      </c>
      <c r="AB41" s="20">
        <v>0</v>
      </c>
      <c r="AC41" s="21">
        <v>0</v>
      </c>
      <c r="AD41" s="21">
        <v>0</v>
      </c>
      <c r="AE41" s="21">
        <v>0</v>
      </c>
      <c r="AF41" s="22">
        <v>0</v>
      </c>
      <c r="AG41" s="20">
        <v>0</v>
      </c>
      <c r="AH41" s="21">
        <v>0</v>
      </c>
      <c r="AI41" s="21">
        <v>0</v>
      </c>
      <c r="AJ41" s="21">
        <v>0</v>
      </c>
      <c r="AK41" s="22">
        <v>0</v>
      </c>
      <c r="AL41" s="20">
        <v>0</v>
      </c>
      <c r="AM41" s="21">
        <v>0</v>
      </c>
      <c r="AN41" s="21">
        <v>0</v>
      </c>
      <c r="AO41" s="21">
        <v>0</v>
      </c>
      <c r="AP41" s="22">
        <v>0</v>
      </c>
      <c r="AQ41" s="20">
        <v>0</v>
      </c>
      <c r="AR41" s="21">
        <v>0</v>
      </c>
      <c r="AS41" s="21">
        <v>0</v>
      </c>
      <c r="AT41" s="21">
        <v>0</v>
      </c>
      <c r="AU41" s="22">
        <v>0</v>
      </c>
      <c r="AV41" s="20">
        <v>46.84586869874193</v>
      </c>
      <c r="AW41" s="21">
        <v>607.0874287245755</v>
      </c>
      <c r="AX41" s="21">
        <v>1.1779818899032255</v>
      </c>
      <c r="AY41" s="21">
        <v>0</v>
      </c>
      <c r="AZ41" s="22">
        <v>626.615910724</v>
      </c>
      <c r="BA41" s="20">
        <v>0</v>
      </c>
      <c r="BB41" s="21">
        <v>0</v>
      </c>
      <c r="BC41" s="21">
        <v>0</v>
      </c>
      <c r="BD41" s="21">
        <v>0</v>
      </c>
      <c r="BE41" s="22">
        <v>0</v>
      </c>
      <c r="BF41" s="20">
        <v>12.906693466741936</v>
      </c>
      <c r="BG41" s="21">
        <v>15.440088495677418</v>
      </c>
      <c r="BH41" s="21">
        <v>6.5409122925806455</v>
      </c>
      <c r="BI41" s="21">
        <v>0</v>
      </c>
      <c r="BJ41" s="22">
        <v>53.21210925335483</v>
      </c>
      <c r="BK41" s="23">
        <f aca="true" t="shared" si="6" ref="BK41:BK47">SUM(C41:BJ41)</f>
        <v>5447.435250233479</v>
      </c>
    </row>
    <row r="42" spans="1:63" ht="14.25">
      <c r="A42" s="19"/>
      <c r="B42" s="52" t="s">
        <v>179</v>
      </c>
      <c r="C42" s="20">
        <v>0</v>
      </c>
      <c r="D42" s="21">
        <v>23.034699747967746</v>
      </c>
      <c r="E42" s="21">
        <v>0</v>
      </c>
      <c r="F42" s="21">
        <v>0</v>
      </c>
      <c r="G42" s="22">
        <v>0</v>
      </c>
      <c r="H42" s="20">
        <v>2.5086620218387106</v>
      </c>
      <c r="I42" s="21">
        <v>7.3883374813548395</v>
      </c>
      <c r="J42" s="21">
        <v>0</v>
      </c>
      <c r="K42" s="21">
        <v>0</v>
      </c>
      <c r="L42" s="22">
        <v>9.212033582741938</v>
      </c>
      <c r="M42" s="20">
        <v>0</v>
      </c>
      <c r="N42" s="21">
        <v>0</v>
      </c>
      <c r="O42" s="21">
        <v>0</v>
      </c>
      <c r="P42" s="21">
        <v>0</v>
      </c>
      <c r="Q42" s="22">
        <v>0</v>
      </c>
      <c r="R42" s="20">
        <v>1.4054298873548383</v>
      </c>
      <c r="S42" s="21">
        <v>0.18605484387096777</v>
      </c>
      <c r="T42" s="21">
        <v>0</v>
      </c>
      <c r="U42" s="21">
        <v>0</v>
      </c>
      <c r="V42" s="22">
        <v>0.9481311486451612</v>
      </c>
      <c r="W42" s="20">
        <v>0</v>
      </c>
      <c r="X42" s="21">
        <v>0</v>
      </c>
      <c r="Y42" s="21">
        <v>0</v>
      </c>
      <c r="Z42" s="21">
        <v>0</v>
      </c>
      <c r="AA42" s="22">
        <v>0</v>
      </c>
      <c r="AB42" s="20">
        <v>0</v>
      </c>
      <c r="AC42" s="21">
        <v>0</v>
      </c>
      <c r="AD42" s="21">
        <v>0</v>
      </c>
      <c r="AE42" s="21">
        <v>0</v>
      </c>
      <c r="AF42" s="22">
        <v>0</v>
      </c>
      <c r="AG42" s="20">
        <v>0</v>
      </c>
      <c r="AH42" s="21">
        <v>0</v>
      </c>
      <c r="AI42" s="21">
        <v>0</v>
      </c>
      <c r="AJ42" s="21">
        <v>0</v>
      </c>
      <c r="AK42" s="22">
        <v>0</v>
      </c>
      <c r="AL42" s="20">
        <v>0</v>
      </c>
      <c r="AM42" s="21">
        <v>0</v>
      </c>
      <c r="AN42" s="21">
        <v>0</v>
      </c>
      <c r="AO42" s="21">
        <v>0</v>
      </c>
      <c r="AP42" s="22">
        <v>0</v>
      </c>
      <c r="AQ42" s="20">
        <v>0</v>
      </c>
      <c r="AR42" s="21">
        <v>0</v>
      </c>
      <c r="AS42" s="21">
        <v>0</v>
      </c>
      <c r="AT42" s="21">
        <v>0</v>
      </c>
      <c r="AU42" s="22">
        <v>0</v>
      </c>
      <c r="AV42" s="20">
        <v>9.681175822258066</v>
      </c>
      <c r="AW42" s="21">
        <v>16.775920354567397</v>
      </c>
      <c r="AX42" s="21">
        <v>0</v>
      </c>
      <c r="AY42" s="21">
        <v>0</v>
      </c>
      <c r="AZ42" s="22">
        <v>41.55847390290324</v>
      </c>
      <c r="BA42" s="20">
        <v>0</v>
      </c>
      <c r="BB42" s="21">
        <v>0</v>
      </c>
      <c r="BC42" s="21">
        <v>0</v>
      </c>
      <c r="BD42" s="21">
        <v>0</v>
      </c>
      <c r="BE42" s="22">
        <v>0</v>
      </c>
      <c r="BF42" s="20">
        <v>2.6620208702580643</v>
      </c>
      <c r="BG42" s="21">
        <v>1.3691844153225807</v>
      </c>
      <c r="BH42" s="21">
        <v>0</v>
      </c>
      <c r="BI42" s="21">
        <v>0</v>
      </c>
      <c r="BJ42" s="22">
        <v>4.022004676064516</v>
      </c>
      <c r="BK42" s="23">
        <f>SUM(C42:BJ42)</f>
        <v>120.75212875514806</v>
      </c>
    </row>
    <row r="43" spans="1:63" ht="14.25">
      <c r="A43" s="19"/>
      <c r="B43" s="52" t="s">
        <v>157</v>
      </c>
      <c r="C43" s="20">
        <v>0</v>
      </c>
      <c r="D43" s="21">
        <v>1.1072347456774192</v>
      </c>
      <c r="E43" s="21">
        <v>0</v>
      </c>
      <c r="F43" s="21">
        <v>0</v>
      </c>
      <c r="G43" s="22">
        <v>0</v>
      </c>
      <c r="H43" s="20">
        <v>60.129087034903215</v>
      </c>
      <c r="I43" s="21">
        <v>1869.9172876740001</v>
      </c>
      <c r="J43" s="21">
        <v>0</v>
      </c>
      <c r="K43" s="21">
        <v>0</v>
      </c>
      <c r="L43" s="22">
        <v>465.2099049524195</v>
      </c>
      <c r="M43" s="20">
        <v>0</v>
      </c>
      <c r="N43" s="21">
        <v>0</v>
      </c>
      <c r="O43" s="21">
        <v>0</v>
      </c>
      <c r="P43" s="21">
        <v>0</v>
      </c>
      <c r="Q43" s="22">
        <v>0</v>
      </c>
      <c r="R43" s="20">
        <v>0.5206703392580647</v>
      </c>
      <c r="S43" s="21">
        <v>16.2466349506129</v>
      </c>
      <c r="T43" s="21">
        <v>0</v>
      </c>
      <c r="U43" s="21">
        <v>0</v>
      </c>
      <c r="V43" s="22">
        <v>23.69220309580645</v>
      </c>
      <c r="W43" s="20">
        <v>0</v>
      </c>
      <c r="X43" s="21">
        <v>0</v>
      </c>
      <c r="Y43" s="21">
        <v>0</v>
      </c>
      <c r="Z43" s="21">
        <v>0</v>
      </c>
      <c r="AA43" s="22">
        <v>0</v>
      </c>
      <c r="AB43" s="20">
        <v>0</v>
      </c>
      <c r="AC43" s="21">
        <v>0</v>
      </c>
      <c r="AD43" s="21">
        <v>0</v>
      </c>
      <c r="AE43" s="21">
        <v>0</v>
      </c>
      <c r="AF43" s="22">
        <v>0</v>
      </c>
      <c r="AG43" s="20">
        <v>0</v>
      </c>
      <c r="AH43" s="21">
        <v>0</v>
      </c>
      <c r="AI43" s="21">
        <v>0</v>
      </c>
      <c r="AJ43" s="21">
        <v>0</v>
      </c>
      <c r="AK43" s="22">
        <v>0</v>
      </c>
      <c r="AL43" s="20">
        <v>0</v>
      </c>
      <c r="AM43" s="21">
        <v>0</v>
      </c>
      <c r="AN43" s="21">
        <v>0</v>
      </c>
      <c r="AO43" s="21">
        <v>0</v>
      </c>
      <c r="AP43" s="22">
        <v>0</v>
      </c>
      <c r="AQ43" s="20">
        <v>0</v>
      </c>
      <c r="AR43" s="21">
        <v>0</v>
      </c>
      <c r="AS43" s="21">
        <v>0</v>
      </c>
      <c r="AT43" s="21">
        <v>0</v>
      </c>
      <c r="AU43" s="22">
        <v>0</v>
      </c>
      <c r="AV43" s="20">
        <v>1.0271511679677419</v>
      </c>
      <c r="AW43" s="21">
        <v>210.82101225201725</v>
      </c>
      <c r="AX43" s="21">
        <v>0</v>
      </c>
      <c r="AY43" s="21">
        <v>0</v>
      </c>
      <c r="AZ43" s="22">
        <v>265.0099354245806</v>
      </c>
      <c r="BA43" s="20">
        <v>0</v>
      </c>
      <c r="BB43" s="21">
        <v>0</v>
      </c>
      <c r="BC43" s="21">
        <v>0</v>
      </c>
      <c r="BD43" s="21">
        <v>0</v>
      </c>
      <c r="BE43" s="22">
        <v>0</v>
      </c>
      <c r="BF43" s="20">
        <v>0.8892836309677419</v>
      </c>
      <c r="BG43" s="21">
        <v>12.217503941225806</v>
      </c>
      <c r="BH43" s="21">
        <v>0</v>
      </c>
      <c r="BI43" s="21">
        <v>0</v>
      </c>
      <c r="BJ43" s="22">
        <v>31.351371695096777</v>
      </c>
      <c r="BK43" s="23">
        <f t="shared" si="6"/>
        <v>2958.139280904534</v>
      </c>
    </row>
    <row r="44" spans="1:63" ht="14.25">
      <c r="A44" s="19"/>
      <c r="B44" s="52" t="s">
        <v>180</v>
      </c>
      <c r="C44" s="20">
        <v>0</v>
      </c>
      <c r="D44" s="21">
        <v>10.725164553903227</v>
      </c>
      <c r="E44" s="21">
        <v>0</v>
      </c>
      <c r="F44" s="21">
        <v>0</v>
      </c>
      <c r="G44" s="22">
        <v>0</v>
      </c>
      <c r="H44" s="20">
        <v>39.67853319506451</v>
      </c>
      <c r="I44" s="21">
        <v>1418.044625440645</v>
      </c>
      <c r="J44" s="21">
        <v>238.6637987244194</v>
      </c>
      <c r="K44" s="21">
        <v>0</v>
      </c>
      <c r="L44" s="22">
        <v>245.80834371748384</v>
      </c>
      <c r="M44" s="20">
        <v>0</v>
      </c>
      <c r="N44" s="21">
        <v>0</v>
      </c>
      <c r="O44" s="21">
        <v>0</v>
      </c>
      <c r="P44" s="21">
        <v>0</v>
      </c>
      <c r="Q44" s="22">
        <v>0</v>
      </c>
      <c r="R44" s="20">
        <v>25.283402058129028</v>
      </c>
      <c r="S44" s="21">
        <v>47.93603147306452</v>
      </c>
      <c r="T44" s="21">
        <v>73.10029863245161</v>
      </c>
      <c r="U44" s="21">
        <v>0</v>
      </c>
      <c r="V44" s="22">
        <v>79.82266136887098</v>
      </c>
      <c r="W44" s="20">
        <v>0</v>
      </c>
      <c r="X44" s="21">
        <v>0</v>
      </c>
      <c r="Y44" s="21">
        <v>0</v>
      </c>
      <c r="Z44" s="21">
        <v>0</v>
      </c>
      <c r="AA44" s="22">
        <v>0</v>
      </c>
      <c r="AB44" s="20">
        <v>0</v>
      </c>
      <c r="AC44" s="21">
        <v>0</v>
      </c>
      <c r="AD44" s="21">
        <v>0</v>
      </c>
      <c r="AE44" s="21">
        <v>0</v>
      </c>
      <c r="AF44" s="22">
        <v>0</v>
      </c>
      <c r="AG44" s="20">
        <v>0</v>
      </c>
      <c r="AH44" s="21">
        <v>0</v>
      </c>
      <c r="AI44" s="21">
        <v>0</v>
      </c>
      <c r="AJ44" s="21">
        <v>0</v>
      </c>
      <c r="AK44" s="22">
        <v>0</v>
      </c>
      <c r="AL44" s="20">
        <v>0</v>
      </c>
      <c r="AM44" s="21">
        <v>0</v>
      </c>
      <c r="AN44" s="21">
        <v>0</v>
      </c>
      <c r="AO44" s="21">
        <v>0</v>
      </c>
      <c r="AP44" s="22">
        <v>0</v>
      </c>
      <c r="AQ44" s="20">
        <v>0</v>
      </c>
      <c r="AR44" s="21">
        <v>0</v>
      </c>
      <c r="AS44" s="21">
        <v>0</v>
      </c>
      <c r="AT44" s="21">
        <v>0</v>
      </c>
      <c r="AU44" s="22">
        <v>0</v>
      </c>
      <c r="AV44" s="20">
        <v>129.49312327316125</v>
      </c>
      <c r="AW44" s="21">
        <v>1268.7409990238764</v>
      </c>
      <c r="AX44" s="21">
        <v>15.902865911419356</v>
      </c>
      <c r="AY44" s="21">
        <v>0</v>
      </c>
      <c r="AZ44" s="22">
        <v>890.9584847070646</v>
      </c>
      <c r="BA44" s="20">
        <v>0</v>
      </c>
      <c r="BB44" s="21">
        <v>0</v>
      </c>
      <c r="BC44" s="21">
        <v>0</v>
      </c>
      <c r="BD44" s="21">
        <v>0</v>
      </c>
      <c r="BE44" s="22">
        <v>0</v>
      </c>
      <c r="BF44" s="20">
        <v>106.34984797458063</v>
      </c>
      <c r="BG44" s="21">
        <v>219.0922214763226</v>
      </c>
      <c r="BH44" s="21">
        <v>52.91165675777419</v>
      </c>
      <c r="BI44" s="21">
        <v>0</v>
      </c>
      <c r="BJ44" s="22">
        <v>318.9759715827095</v>
      </c>
      <c r="BK44" s="23">
        <f t="shared" si="6"/>
        <v>5181.48802987094</v>
      </c>
    </row>
    <row r="45" spans="1:63" ht="14.25">
      <c r="A45" s="19"/>
      <c r="B45" s="52" t="s">
        <v>108</v>
      </c>
      <c r="C45" s="20">
        <v>0</v>
      </c>
      <c r="D45" s="21">
        <v>195.61501706019354</v>
      </c>
      <c r="E45" s="21">
        <v>0</v>
      </c>
      <c r="F45" s="21">
        <v>0</v>
      </c>
      <c r="G45" s="22">
        <v>0</v>
      </c>
      <c r="H45" s="20">
        <v>58.76134320154839</v>
      </c>
      <c r="I45" s="21">
        <v>5653.958411174645</v>
      </c>
      <c r="J45" s="21">
        <v>28.399299206322585</v>
      </c>
      <c r="K45" s="21">
        <v>0</v>
      </c>
      <c r="L45" s="22">
        <v>705.5645696479029</v>
      </c>
      <c r="M45" s="20">
        <v>0</v>
      </c>
      <c r="N45" s="21">
        <v>0</v>
      </c>
      <c r="O45" s="21">
        <v>0</v>
      </c>
      <c r="P45" s="21">
        <v>0</v>
      </c>
      <c r="Q45" s="22">
        <v>0</v>
      </c>
      <c r="R45" s="20">
        <v>5.958424887451614</v>
      </c>
      <c r="S45" s="21">
        <v>352.68319372232247</v>
      </c>
      <c r="T45" s="21">
        <v>0.06501041690322583</v>
      </c>
      <c r="U45" s="21">
        <v>0</v>
      </c>
      <c r="V45" s="22">
        <v>56.91981427670966</v>
      </c>
      <c r="W45" s="20">
        <v>0</v>
      </c>
      <c r="X45" s="21">
        <v>0</v>
      </c>
      <c r="Y45" s="21">
        <v>0</v>
      </c>
      <c r="Z45" s="21">
        <v>0</v>
      </c>
      <c r="AA45" s="22">
        <v>0</v>
      </c>
      <c r="AB45" s="20">
        <v>0</v>
      </c>
      <c r="AC45" s="21">
        <v>0</v>
      </c>
      <c r="AD45" s="21">
        <v>0</v>
      </c>
      <c r="AE45" s="21">
        <v>0</v>
      </c>
      <c r="AF45" s="22">
        <v>0</v>
      </c>
      <c r="AG45" s="20">
        <v>0</v>
      </c>
      <c r="AH45" s="21">
        <v>0</v>
      </c>
      <c r="AI45" s="21">
        <v>0</v>
      </c>
      <c r="AJ45" s="21">
        <v>0</v>
      </c>
      <c r="AK45" s="22">
        <v>0</v>
      </c>
      <c r="AL45" s="20">
        <v>0</v>
      </c>
      <c r="AM45" s="21">
        <v>0</v>
      </c>
      <c r="AN45" s="21">
        <v>0</v>
      </c>
      <c r="AO45" s="21">
        <v>0</v>
      </c>
      <c r="AP45" s="22">
        <v>0</v>
      </c>
      <c r="AQ45" s="20">
        <v>0</v>
      </c>
      <c r="AR45" s="21">
        <v>0</v>
      </c>
      <c r="AS45" s="21">
        <v>0</v>
      </c>
      <c r="AT45" s="21">
        <v>0</v>
      </c>
      <c r="AU45" s="22">
        <v>0</v>
      </c>
      <c r="AV45" s="20">
        <v>32.777868561096774</v>
      </c>
      <c r="AW45" s="21">
        <v>307.90829109826683</v>
      </c>
      <c r="AX45" s="21">
        <v>0</v>
      </c>
      <c r="AY45" s="21">
        <v>0</v>
      </c>
      <c r="AZ45" s="22">
        <v>411.28445532816124</v>
      </c>
      <c r="BA45" s="20">
        <v>0</v>
      </c>
      <c r="BB45" s="21">
        <v>0</v>
      </c>
      <c r="BC45" s="21">
        <v>0</v>
      </c>
      <c r="BD45" s="21">
        <v>0</v>
      </c>
      <c r="BE45" s="22">
        <v>0</v>
      </c>
      <c r="BF45" s="20">
        <v>13.526115156548386</v>
      </c>
      <c r="BG45" s="21">
        <v>18.508173721645157</v>
      </c>
      <c r="BH45" s="21">
        <v>0.26879914783870984</v>
      </c>
      <c r="BI45" s="21">
        <v>0</v>
      </c>
      <c r="BJ45" s="22">
        <v>41.20258887664515</v>
      </c>
      <c r="BK45" s="23">
        <f t="shared" si="6"/>
        <v>7883.401375484202</v>
      </c>
    </row>
    <row r="46" spans="1:63" ht="14.25">
      <c r="A46" s="19"/>
      <c r="B46" s="7" t="s">
        <v>109</v>
      </c>
      <c r="C46" s="20">
        <v>0</v>
      </c>
      <c r="D46" s="21">
        <v>0.9709267693548389</v>
      </c>
      <c r="E46" s="21">
        <v>0</v>
      </c>
      <c r="F46" s="21">
        <v>0</v>
      </c>
      <c r="G46" s="22">
        <v>0</v>
      </c>
      <c r="H46" s="20">
        <v>13.49527399083871</v>
      </c>
      <c r="I46" s="21">
        <v>13.054941060709677</v>
      </c>
      <c r="J46" s="21">
        <v>0</v>
      </c>
      <c r="K46" s="21">
        <v>0</v>
      </c>
      <c r="L46" s="22">
        <v>30.475762241451612</v>
      </c>
      <c r="M46" s="20">
        <v>0</v>
      </c>
      <c r="N46" s="21">
        <v>0</v>
      </c>
      <c r="O46" s="21">
        <v>0</v>
      </c>
      <c r="P46" s="21">
        <v>0</v>
      </c>
      <c r="Q46" s="22">
        <v>0</v>
      </c>
      <c r="R46" s="20">
        <v>5.370563802612904</v>
      </c>
      <c r="S46" s="21">
        <v>3.533524887677419</v>
      </c>
      <c r="T46" s="21">
        <v>0</v>
      </c>
      <c r="U46" s="21">
        <v>0</v>
      </c>
      <c r="V46" s="22">
        <v>5.569471709387096</v>
      </c>
      <c r="W46" s="20">
        <v>0</v>
      </c>
      <c r="X46" s="21">
        <v>0</v>
      </c>
      <c r="Y46" s="21">
        <v>0</v>
      </c>
      <c r="Z46" s="21">
        <v>0</v>
      </c>
      <c r="AA46" s="22">
        <v>0</v>
      </c>
      <c r="AB46" s="20">
        <v>0</v>
      </c>
      <c r="AC46" s="21">
        <v>0</v>
      </c>
      <c r="AD46" s="21">
        <v>0</v>
      </c>
      <c r="AE46" s="21">
        <v>0</v>
      </c>
      <c r="AF46" s="22">
        <v>0</v>
      </c>
      <c r="AG46" s="20">
        <v>0</v>
      </c>
      <c r="AH46" s="21">
        <v>0</v>
      </c>
      <c r="AI46" s="21">
        <v>0</v>
      </c>
      <c r="AJ46" s="21">
        <v>0</v>
      </c>
      <c r="AK46" s="22">
        <v>0</v>
      </c>
      <c r="AL46" s="20">
        <v>0</v>
      </c>
      <c r="AM46" s="21">
        <v>0</v>
      </c>
      <c r="AN46" s="21">
        <v>0</v>
      </c>
      <c r="AO46" s="21">
        <v>0</v>
      </c>
      <c r="AP46" s="22">
        <v>0</v>
      </c>
      <c r="AQ46" s="20">
        <v>0</v>
      </c>
      <c r="AR46" s="21">
        <v>0</v>
      </c>
      <c r="AS46" s="21">
        <v>0</v>
      </c>
      <c r="AT46" s="21">
        <v>0</v>
      </c>
      <c r="AU46" s="22">
        <v>0</v>
      </c>
      <c r="AV46" s="20">
        <v>21.494148146741946</v>
      </c>
      <c r="AW46" s="21">
        <v>63.62733470206125</v>
      </c>
      <c r="AX46" s="21">
        <v>1.1292444189032256</v>
      </c>
      <c r="AY46" s="21">
        <v>0</v>
      </c>
      <c r="AZ46" s="22">
        <v>86.7585470622903</v>
      </c>
      <c r="BA46" s="20">
        <v>0</v>
      </c>
      <c r="BB46" s="21">
        <v>0</v>
      </c>
      <c r="BC46" s="21">
        <v>0</v>
      </c>
      <c r="BD46" s="21">
        <v>0</v>
      </c>
      <c r="BE46" s="22">
        <v>0</v>
      </c>
      <c r="BF46" s="20">
        <v>8.311799024774194</v>
      </c>
      <c r="BG46" s="21">
        <v>5.6252077818709685</v>
      </c>
      <c r="BH46" s="21">
        <v>0</v>
      </c>
      <c r="BI46" s="21">
        <v>0</v>
      </c>
      <c r="BJ46" s="22">
        <v>23.26570595306451</v>
      </c>
      <c r="BK46" s="23">
        <f t="shared" si="6"/>
        <v>282.68245155173867</v>
      </c>
    </row>
    <row r="47" spans="1:63" ht="14.25">
      <c r="A47" s="19"/>
      <c r="B47" s="7" t="s">
        <v>139</v>
      </c>
      <c r="C47" s="20">
        <v>0</v>
      </c>
      <c r="D47" s="21">
        <v>286.8132629088064</v>
      </c>
      <c r="E47" s="21">
        <v>0</v>
      </c>
      <c r="F47" s="21">
        <v>0</v>
      </c>
      <c r="G47" s="22">
        <v>0</v>
      </c>
      <c r="H47" s="20">
        <v>27.988396811548387</v>
      </c>
      <c r="I47" s="21">
        <v>1436.939417988032</v>
      </c>
      <c r="J47" s="21">
        <v>41.31893679780646</v>
      </c>
      <c r="K47" s="21">
        <v>0</v>
      </c>
      <c r="L47" s="22">
        <v>98.30911091245163</v>
      </c>
      <c r="M47" s="20">
        <v>0</v>
      </c>
      <c r="N47" s="21">
        <v>0</v>
      </c>
      <c r="O47" s="21">
        <v>0</v>
      </c>
      <c r="P47" s="21">
        <v>0</v>
      </c>
      <c r="Q47" s="22">
        <v>0</v>
      </c>
      <c r="R47" s="20">
        <v>11.364219590129032</v>
      </c>
      <c r="S47" s="21">
        <v>106.85489282554838</v>
      </c>
      <c r="T47" s="21">
        <v>19.978446892419356</v>
      </c>
      <c r="U47" s="21">
        <v>0</v>
      </c>
      <c r="V47" s="22">
        <v>25.18601588448387</v>
      </c>
      <c r="W47" s="20">
        <v>0</v>
      </c>
      <c r="X47" s="21">
        <v>0</v>
      </c>
      <c r="Y47" s="21">
        <v>0</v>
      </c>
      <c r="Z47" s="21">
        <v>0</v>
      </c>
      <c r="AA47" s="22">
        <v>0</v>
      </c>
      <c r="AB47" s="20">
        <v>0</v>
      </c>
      <c r="AC47" s="21">
        <v>0</v>
      </c>
      <c r="AD47" s="21">
        <v>0</v>
      </c>
      <c r="AE47" s="21">
        <v>0</v>
      </c>
      <c r="AF47" s="22">
        <v>0</v>
      </c>
      <c r="AG47" s="20">
        <v>0</v>
      </c>
      <c r="AH47" s="21">
        <v>0</v>
      </c>
      <c r="AI47" s="21">
        <v>0</v>
      </c>
      <c r="AJ47" s="21">
        <v>0</v>
      </c>
      <c r="AK47" s="22">
        <v>0</v>
      </c>
      <c r="AL47" s="20">
        <v>0</v>
      </c>
      <c r="AM47" s="21">
        <v>0</v>
      </c>
      <c r="AN47" s="21">
        <v>0</v>
      </c>
      <c r="AO47" s="21">
        <v>0</v>
      </c>
      <c r="AP47" s="22">
        <v>0</v>
      </c>
      <c r="AQ47" s="20">
        <v>0</v>
      </c>
      <c r="AR47" s="21">
        <v>0</v>
      </c>
      <c r="AS47" s="21">
        <v>0</v>
      </c>
      <c r="AT47" s="21">
        <v>0</v>
      </c>
      <c r="AU47" s="22">
        <v>0</v>
      </c>
      <c r="AV47" s="20">
        <v>31.80073801545162</v>
      </c>
      <c r="AW47" s="21">
        <v>306.4142307582235</v>
      </c>
      <c r="AX47" s="21">
        <v>0.6778229852903224</v>
      </c>
      <c r="AY47" s="21">
        <v>0</v>
      </c>
      <c r="AZ47" s="22">
        <v>191.63796432980638</v>
      </c>
      <c r="BA47" s="20">
        <v>0</v>
      </c>
      <c r="BB47" s="21">
        <v>0</v>
      </c>
      <c r="BC47" s="21">
        <v>0</v>
      </c>
      <c r="BD47" s="21">
        <v>0</v>
      </c>
      <c r="BE47" s="22">
        <v>0</v>
      </c>
      <c r="BF47" s="20">
        <v>16.91211949616129</v>
      </c>
      <c r="BG47" s="21">
        <v>16.057282033161286</v>
      </c>
      <c r="BH47" s="21">
        <v>4.372761284258065</v>
      </c>
      <c r="BI47" s="21">
        <v>0</v>
      </c>
      <c r="BJ47" s="22">
        <v>122.16940035809678</v>
      </c>
      <c r="BK47" s="23">
        <f t="shared" si="6"/>
        <v>2744.795019871675</v>
      </c>
    </row>
    <row r="48" spans="1:63" ht="14.25">
      <c r="A48" s="19"/>
      <c r="B48" s="7" t="s">
        <v>110</v>
      </c>
      <c r="C48" s="20">
        <v>0</v>
      </c>
      <c r="D48" s="21">
        <v>248.47580817916133</v>
      </c>
      <c r="E48" s="21">
        <v>0</v>
      </c>
      <c r="F48" s="21">
        <v>0</v>
      </c>
      <c r="G48" s="22">
        <v>0</v>
      </c>
      <c r="H48" s="20">
        <v>53.731792708580635</v>
      </c>
      <c r="I48" s="21">
        <v>2244.264160408967</v>
      </c>
      <c r="J48" s="21">
        <v>365.7293400499677</v>
      </c>
      <c r="K48" s="21">
        <v>0</v>
      </c>
      <c r="L48" s="22">
        <v>204.58743678680645</v>
      </c>
      <c r="M48" s="20">
        <v>0</v>
      </c>
      <c r="N48" s="21">
        <v>0</v>
      </c>
      <c r="O48" s="21">
        <v>0</v>
      </c>
      <c r="P48" s="21">
        <v>0</v>
      </c>
      <c r="Q48" s="22">
        <v>0</v>
      </c>
      <c r="R48" s="20">
        <v>33.579780957129046</v>
      </c>
      <c r="S48" s="21">
        <v>72.13588125845163</v>
      </c>
      <c r="T48" s="21">
        <v>8.76183012316129</v>
      </c>
      <c r="U48" s="21">
        <v>0</v>
      </c>
      <c r="V48" s="22">
        <v>61.77611938580645</v>
      </c>
      <c r="W48" s="20">
        <v>0</v>
      </c>
      <c r="X48" s="21">
        <v>0</v>
      </c>
      <c r="Y48" s="21">
        <v>0</v>
      </c>
      <c r="Z48" s="21">
        <v>0</v>
      </c>
      <c r="AA48" s="22">
        <v>0</v>
      </c>
      <c r="AB48" s="20">
        <v>0</v>
      </c>
      <c r="AC48" s="21">
        <v>0</v>
      </c>
      <c r="AD48" s="21">
        <v>0</v>
      </c>
      <c r="AE48" s="21">
        <v>0</v>
      </c>
      <c r="AF48" s="22">
        <v>0</v>
      </c>
      <c r="AG48" s="20">
        <v>0</v>
      </c>
      <c r="AH48" s="21">
        <v>0</v>
      </c>
      <c r="AI48" s="21">
        <v>0</v>
      </c>
      <c r="AJ48" s="21">
        <v>0</v>
      </c>
      <c r="AK48" s="22">
        <v>0</v>
      </c>
      <c r="AL48" s="20">
        <v>0</v>
      </c>
      <c r="AM48" s="21">
        <v>0</v>
      </c>
      <c r="AN48" s="21">
        <v>0</v>
      </c>
      <c r="AO48" s="21">
        <v>0</v>
      </c>
      <c r="AP48" s="22">
        <v>0</v>
      </c>
      <c r="AQ48" s="20">
        <v>0</v>
      </c>
      <c r="AR48" s="21">
        <v>0</v>
      </c>
      <c r="AS48" s="21">
        <v>0</v>
      </c>
      <c r="AT48" s="21">
        <v>0</v>
      </c>
      <c r="AU48" s="22">
        <v>0</v>
      </c>
      <c r="AV48" s="20">
        <v>244.86212018383875</v>
      </c>
      <c r="AW48" s="21">
        <v>1078.9778550144479</v>
      </c>
      <c r="AX48" s="21">
        <v>6.735840369032259</v>
      </c>
      <c r="AY48" s="21">
        <v>0</v>
      </c>
      <c r="AZ48" s="22">
        <v>724.519362335</v>
      </c>
      <c r="BA48" s="20">
        <v>0</v>
      </c>
      <c r="BB48" s="21">
        <v>0</v>
      </c>
      <c r="BC48" s="21">
        <v>0</v>
      </c>
      <c r="BD48" s="21">
        <v>0</v>
      </c>
      <c r="BE48" s="22">
        <v>0</v>
      </c>
      <c r="BF48" s="20">
        <v>220.7051868198064</v>
      </c>
      <c r="BG48" s="21">
        <v>146.3077838560968</v>
      </c>
      <c r="BH48" s="21">
        <v>15.90666046335484</v>
      </c>
      <c r="BI48" s="21">
        <v>0</v>
      </c>
      <c r="BJ48" s="22">
        <v>270.45482606377414</v>
      </c>
      <c r="BK48" s="23">
        <f>SUM(C48:BJ48)</f>
        <v>6001.511784963382</v>
      </c>
    </row>
    <row r="49" spans="1:63" ht="14.25">
      <c r="A49" s="19"/>
      <c r="B49" s="7" t="s">
        <v>111</v>
      </c>
      <c r="C49" s="20">
        <v>0</v>
      </c>
      <c r="D49" s="21">
        <v>467.20923109654836</v>
      </c>
      <c r="E49" s="21">
        <v>0</v>
      </c>
      <c r="F49" s="21">
        <v>0</v>
      </c>
      <c r="G49" s="22">
        <v>0</v>
      </c>
      <c r="H49" s="20">
        <v>1169.0110339201294</v>
      </c>
      <c r="I49" s="21">
        <v>5621.019444951419</v>
      </c>
      <c r="J49" s="21">
        <v>1306.2307772663553</v>
      </c>
      <c r="K49" s="21">
        <v>0</v>
      </c>
      <c r="L49" s="22">
        <v>721.1270116072905</v>
      </c>
      <c r="M49" s="20">
        <v>0</v>
      </c>
      <c r="N49" s="21">
        <v>0</v>
      </c>
      <c r="O49" s="21">
        <v>0</v>
      </c>
      <c r="P49" s="21">
        <v>0</v>
      </c>
      <c r="Q49" s="22">
        <v>0</v>
      </c>
      <c r="R49" s="20">
        <v>19.818335133258064</v>
      </c>
      <c r="S49" s="21">
        <v>308.19281783832264</v>
      </c>
      <c r="T49" s="21">
        <v>97.04113551280645</v>
      </c>
      <c r="U49" s="21">
        <v>0</v>
      </c>
      <c r="V49" s="22">
        <v>60.13538129896775</v>
      </c>
      <c r="W49" s="20">
        <v>0</v>
      </c>
      <c r="X49" s="21">
        <v>0</v>
      </c>
      <c r="Y49" s="21">
        <v>0</v>
      </c>
      <c r="Z49" s="21">
        <v>0</v>
      </c>
      <c r="AA49" s="22">
        <v>0</v>
      </c>
      <c r="AB49" s="20">
        <v>0</v>
      </c>
      <c r="AC49" s="21">
        <v>0</v>
      </c>
      <c r="AD49" s="21">
        <v>0</v>
      </c>
      <c r="AE49" s="21">
        <v>0</v>
      </c>
      <c r="AF49" s="22">
        <v>0</v>
      </c>
      <c r="AG49" s="20">
        <v>0</v>
      </c>
      <c r="AH49" s="21">
        <v>0</v>
      </c>
      <c r="AI49" s="21">
        <v>0</v>
      </c>
      <c r="AJ49" s="21">
        <v>0</v>
      </c>
      <c r="AK49" s="22">
        <v>0</v>
      </c>
      <c r="AL49" s="20">
        <v>0</v>
      </c>
      <c r="AM49" s="21">
        <v>0</v>
      </c>
      <c r="AN49" s="21">
        <v>0</v>
      </c>
      <c r="AO49" s="21">
        <v>0</v>
      </c>
      <c r="AP49" s="22">
        <v>0</v>
      </c>
      <c r="AQ49" s="20">
        <v>0</v>
      </c>
      <c r="AR49" s="21">
        <v>0</v>
      </c>
      <c r="AS49" s="21">
        <v>0</v>
      </c>
      <c r="AT49" s="21">
        <v>0</v>
      </c>
      <c r="AU49" s="22">
        <v>0</v>
      </c>
      <c r="AV49" s="20">
        <v>43.565952448999994</v>
      </c>
      <c r="AW49" s="21">
        <v>2077.5178216063478</v>
      </c>
      <c r="AX49" s="21">
        <v>5.25255635051613</v>
      </c>
      <c r="AY49" s="21">
        <v>0</v>
      </c>
      <c r="AZ49" s="22">
        <v>685.8180870289998</v>
      </c>
      <c r="BA49" s="20">
        <v>0</v>
      </c>
      <c r="BB49" s="21">
        <v>0</v>
      </c>
      <c r="BC49" s="21">
        <v>0</v>
      </c>
      <c r="BD49" s="21">
        <v>0</v>
      </c>
      <c r="BE49" s="22">
        <v>0</v>
      </c>
      <c r="BF49" s="20">
        <v>24.977556780806452</v>
      </c>
      <c r="BG49" s="21">
        <v>181.95770520858068</v>
      </c>
      <c r="BH49" s="21">
        <v>9.153940815290321</v>
      </c>
      <c r="BI49" s="21">
        <v>0</v>
      </c>
      <c r="BJ49" s="22">
        <v>140.61375889983873</v>
      </c>
      <c r="BK49" s="23">
        <f>SUM(C49:BJ49)</f>
        <v>12938.642547764479</v>
      </c>
    </row>
    <row r="50" spans="1:63" ht="14.25">
      <c r="A50" s="19"/>
      <c r="B50" s="7" t="s">
        <v>181</v>
      </c>
      <c r="C50" s="20">
        <v>0</v>
      </c>
      <c r="D50" s="21">
        <v>134.0290489037097</v>
      </c>
      <c r="E50" s="21">
        <v>0</v>
      </c>
      <c r="F50" s="21">
        <v>0</v>
      </c>
      <c r="G50" s="22">
        <v>0</v>
      </c>
      <c r="H50" s="20">
        <v>8.313722176677418</v>
      </c>
      <c r="I50" s="21">
        <v>0.8198537587741935</v>
      </c>
      <c r="J50" s="21">
        <v>0</v>
      </c>
      <c r="K50" s="21">
        <v>0</v>
      </c>
      <c r="L50" s="22">
        <v>8.897349898677417</v>
      </c>
      <c r="M50" s="20">
        <v>0</v>
      </c>
      <c r="N50" s="21">
        <v>0</v>
      </c>
      <c r="O50" s="21">
        <v>0</v>
      </c>
      <c r="P50" s="21">
        <v>0</v>
      </c>
      <c r="Q50" s="22">
        <v>0</v>
      </c>
      <c r="R50" s="20">
        <v>3.1761749741290317</v>
      </c>
      <c r="S50" s="21">
        <v>0.2815481058064517</v>
      </c>
      <c r="T50" s="21">
        <v>0</v>
      </c>
      <c r="U50" s="21">
        <v>0</v>
      </c>
      <c r="V50" s="22">
        <v>3.698719931967742</v>
      </c>
      <c r="W50" s="20">
        <v>0</v>
      </c>
      <c r="X50" s="21">
        <v>0</v>
      </c>
      <c r="Y50" s="21">
        <v>0</v>
      </c>
      <c r="Z50" s="21">
        <v>0</v>
      </c>
      <c r="AA50" s="22">
        <v>0</v>
      </c>
      <c r="AB50" s="20">
        <v>0</v>
      </c>
      <c r="AC50" s="21">
        <v>0</v>
      </c>
      <c r="AD50" s="21">
        <v>0</v>
      </c>
      <c r="AE50" s="21">
        <v>0</v>
      </c>
      <c r="AF50" s="22">
        <v>0</v>
      </c>
      <c r="AG50" s="20">
        <v>0</v>
      </c>
      <c r="AH50" s="21">
        <v>0</v>
      </c>
      <c r="AI50" s="21">
        <v>0</v>
      </c>
      <c r="AJ50" s="21">
        <v>0</v>
      </c>
      <c r="AK50" s="22">
        <v>0</v>
      </c>
      <c r="AL50" s="20">
        <v>0</v>
      </c>
      <c r="AM50" s="21">
        <v>0</v>
      </c>
      <c r="AN50" s="21">
        <v>0</v>
      </c>
      <c r="AO50" s="21">
        <v>0</v>
      </c>
      <c r="AP50" s="22">
        <v>0</v>
      </c>
      <c r="AQ50" s="20">
        <v>0</v>
      </c>
      <c r="AR50" s="21">
        <v>0</v>
      </c>
      <c r="AS50" s="21">
        <v>0</v>
      </c>
      <c r="AT50" s="21">
        <v>0</v>
      </c>
      <c r="AU50" s="22">
        <v>0</v>
      </c>
      <c r="AV50" s="20">
        <v>132.39943924322588</v>
      </c>
      <c r="AW50" s="21">
        <v>178.88699456840126</v>
      </c>
      <c r="AX50" s="21">
        <v>0</v>
      </c>
      <c r="AY50" s="21">
        <v>0</v>
      </c>
      <c r="AZ50" s="22">
        <v>184.9211441013871</v>
      </c>
      <c r="BA50" s="20">
        <v>0</v>
      </c>
      <c r="BB50" s="21">
        <v>0</v>
      </c>
      <c r="BC50" s="21">
        <v>0</v>
      </c>
      <c r="BD50" s="21">
        <v>0</v>
      </c>
      <c r="BE50" s="22">
        <v>0</v>
      </c>
      <c r="BF50" s="20">
        <v>63.08090188787094</v>
      </c>
      <c r="BG50" s="21">
        <v>17.24361079612903</v>
      </c>
      <c r="BH50" s="21">
        <v>0</v>
      </c>
      <c r="BI50" s="21">
        <v>0</v>
      </c>
      <c r="BJ50" s="22">
        <v>44.56412303019356</v>
      </c>
      <c r="BK50" s="23">
        <f>SUM(C50:BJ50)</f>
        <v>780.3126313769496</v>
      </c>
    </row>
    <row r="51" spans="1:63" ht="28.5">
      <c r="A51" s="19"/>
      <c r="B51" s="7" t="s">
        <v>178</v>
      </c>
      <c r="C51" s="20">
        <v>0</v>
      </c>
      <c r="D51" s="21">
        <v>0</v>
      </c>
      <c r="E51" s="21">
        <v>0</v>
      </c>
      <c r="F51" s="21">
        <v>0</v>
      </c>
      <c r="G51" s="22">
        <v>0</v>
      </c>
      <c r="H51" s="20">
        <v>3.9290937279677425</v>
      </c>
      <c r="I51" s="21">
        <v>171.72139442174196</v>
      </c>
      <c r="J51" s="21">
        <v>0.27592047858064517</v>
      </c>
      <c r="K51" s="21">
        <v>0</v>
      </c>
      <c r="L51" s="22">
        <v>70.01453504638707</v>
      </c>
      <c r="M51" s="20">
        <v>0</v>
      </c>
      <c r="N51" s="21">
        <v>0</v>
      </c>
      <c r="O51" s="21">
        <v>0</v>
      </c>
      <c r="P51" s="21">
        <v>0</v>
      </c>
      <c r="Q51" s="22">
        <v>0</v>
      </c>
      <c r="R51" s="20">
        <v>0.5224759464838711</v>
      </c>
      <c r="S51" s="21">
        <v>0.04289224887096773</v>
      </c>
      <c r="T51" s="21">
        <v>0</v>
      </c>
      <c r="U51" s="21">
        <v>0</v>
      </c>
      <c r="V51" s="22">
        <v>0.6774609212258065</v>
      </c>
      <c r="W51" s="20">
        <v>0</v>
      </c>
      <c r="X51" s="21">
        <v>0</v>
      </c>
      <c r="Y51" s="21">
        <v>0</v>
      </c>
      <c r="Z51" s="21">
        <v>0</v>
      </c>
      <c r="AA51" s="22">
        <v>0</v>
      </c>
      <c r="AB51" s="20">
        <v>0</v>
      </c>
      <c r="AC51" s="21">
        <v>0</v>
      </c>
      <c r="AD51" s="21">
        <v>0</v>
      </c>
      <c r="AE51" s="21">
        <v>0</v>
      </c>
      <c r="AF51" s="22">
        <v>0</v>
      </c>
      <c r="AG51" s="20">
        <v>0</v>
      </c>
      <c r="AH51" s="21">
        <v>0</v>
      </c>
      <c r="AI51" s="21">
        <v>0</v>
      </c>
      <c r="AJ51" s="21">
        <v>0</v>
      </c>
      <c r="AK51" s="22">
        <v>0</v>
      </c>
      <c r="AL51" s="20">
        <v>0</v>
      </c>
      <c r="AM51" s="21">
        <v>0</v>
      </c>
      <c r="AN51" s="21">
        <v>0</v>
      </c>
      <c r="AO51" s="21">
        <v>0</v>
      </c>
      <c r="AP51" s="22">
        <v>0</v>
      </c>
      <c r="AQ51" s="20">
        <v>0</v>
      </c>
      <c r="AR51" s="21">
        <v>0</v>
      </c>
      <c r="AS51" s="21">
        <v>0</v>
      </c>
      <c r="AT51" s="21">
        <v>0</v>
      </c>
      <c r="AU51" s="22">
        <v>0</v>
      </c>
      <c r="AV51" s="20">
        <v>1.7445482215161288</v>
      </c>
      <c r="AW51" s="21">
        <v>61.14553459503901</v>
      </c>
      <c r="AX51" s="21">
        <v>0</v>
      </c>
      <c r="AY51" s="21">
        <v>0</v>
      </c>
      <c r="AZ51" s="22">
        <v>126.89518138019356</v>
      </c>
      <c r="BA51" s="20">
        <v>0</v>
      </c>
      <c r="BB51" s="21">
        <v>0</v>
      </c>
      <c r="BC51" s="21">
        <v>0</v>
      </c>
      <c r="BD51" s="21">
        <v>0</v>
      </c>
      <c r="BE51" s="22">
        <v>0</v>
      </c>
      <c r="BF51" s="20">
        <v>0.7829356508709677</v>
      </c>
      <c r="BG51" s="21">
        <v>9.570410965032258</v>
      </c>
      <c r="BH51" s="21">
        <v>0.08774378335483869</v>
      </c>
      <c r="BI51" s="21">
        <v>0</v>
      </c>
      <c r="BJ51" s="22">
        <v>7.297254615677419</v>
      </c>
      <c r="BK51" s="23">
        <f>SUM(C51:BJ51)</f>
        <v>454.70738200294227</v>
      </c>
    </row>
    <row r="52" spans="1:63" ht="14.25">
      <c r="A52" s="19"/>
      <c r="B52" s="7" t="s">
        <v>112</v>
      </c>
      <c r="C52" s="20">
        <v>0</v>
      </c>
      <c r="D52" s="21">
        <v>405.0997735423547</v>
      </c>
      <c r="E52" s="21">
        <v>0</v>
      </c>
      <c r="F52" s="21">
        <v>0</v>
      </c>
      <c r="G52" s="22">
        <v>0</v>
      </c>
      <c r="H52" s="20">
        <v>36.23417331661291</v>
      </c>
      <c r="I52" s="21">
        <v>2126.9893225282904</v>
      </c>
      <c r="J52" s="21">
        <v>0</v>
      </c>
      <c r="K52" s="21">
        <v>0</v>
      </c>
      <c r="L52" s="22">
        <v>506.6418815600968</v>
      </c>
      <c r="M52" s="20">
        <v>0</v>
      </c>
      <c r="N52" s="21">
        <v>0</v>
      </c>
      <c r="O52" s="21">
        <v>0</v>
      </c>
      <c r="P52" s="21">
        <v>0</v>
      </c>
      <c r="Q52" s="22">
        <v>0</v>
      </c>
      <c r="R52" s="20">
        <v>3.023847746612903</v>
      </c>
      <c r="S52" s="21">
        <v>84.42422259880645</v>
      </c>
      <c r="T52" s="21">
        <v>0</v>
      </c>
      <c r="U52" s="21">
        <v>0</v>
      </c>
      <c r="V52" s="22">
        <v>53.224615128806455</v>
      </c>
      <c r="W52" s="20">
        <v>0</v>
      </c>
      <c r="X52" s="21">
        <v>0</v>
      </c>
      <c r="Y52" s="21">
        <v>0</v>
      </c>
      <c r="Z52" s="21">
        <v>0</v>
      </c>
      <c r="AA52" s="22">
        <v>0</v>
      </c>
      <c r="AB52" s="20">
        <v>0</v>
      </c>
      <c r="AC52" s="21">
        <v>0</v>
      </c>
      <c r="AD52" s="21">
        <v>0</v>
      </c>
      <c r="AE52" s="21">
        <v>0</v>
      </c>
      <c r="AF52" s="22">
        <v>0</v>
      </c>
      <c r="AG52" s="20">
        <v>0</v>
      </c>
      <c r="AH52" s="21">
        <v>0</v>
      </c>
      <c r="AI52" s="21">
        <v>0</v>
      </c>
      <c r="AJ52" s="21">
        <v>0</v>
      </c>
      <c r="AK52" s="22">
        <v>0</v>
      </c>
      <c r="AL52" s="20">
        <v>0</v>
      </c>
      <c r="AM52" s="21">
        <v>0</v>
      </c>
      <c r="AN52" s="21">
        <v>0</v>
      </c>
      <c r="AO52" s="21">
        <v>0</v>
      </c>
      <c r="AP52" s="22">
        <v>0</v>
      </c>
      <c r="AQ52" s="20">
        <v>0</v>
      </c>
      <c r="AR52" s="21">
        <v>0</v>
      </c>
      <c r="AS52" s="21">
        <v>0</v>
      </c>
      <c r="AT52" s="21">
        <v>0</v>
      </c>
      <c r="AU52" s="22">
        <v>0</v>
      </c>
      <c r="AV52" s="20">
        <v>41.99397538664517</v>
      </c>
      <c r="AW52" s="21">
        <v>512.0364045259131</v>
      </c>
      <c r="AX52" s="21">
        <v>5.747972828999998</v>
      </c>
      <c r="AY52" s="21">
        <v>0</v>
      </c>
      <c r="AZ52" s="22">
        <v>691.4674451220324</v>
      </c>
      <c r="BA52" s="20">
        <v>0</v>
      </c>
      <c r="BB52" s="21">
        <v>0</v>
      </c>
      <c r="BC52" s="21">
        <v>0</v>
      </c>
      <c r="BD52" s="21">
        <v>0</v>
      </c>
      <c r="BE52" s="22">
        <v>0</v>
      </c>
      <c r="BF52" s="20">
        <v>10.380707234612904</v>
      </c>
      <c r="BG52" s="21">
        <v>24.30880603112903</v>
      </c>
      <c r="BH52" s="21">
        <v>0</v>
      </c>
      <c r="BI52" s="21">
        <v>0</v>
      </c>
      <c r="BJ52" s="22">
        <v>53.32476862687097</v>
      </c>
      <c r="BK52" s="23">
        <f>SUM(C52:BJ52)</f>
        <v>4554.897916177783</v>
      </c>
    </row>
    <row r="53" spans="1:63" ht="28.5">
      <c r="A53" s="19"/>
      <c r="B53" s="7" t="s">
        <v>184</v>
      </c>
      <c r="C53" s="20">
        <v>0</v>
      </c>
      <c r="D53" s="21">
        <v>0</v>
      </c>
      <c r="E53" s="21">
        <v>0</v>
      </c>
      <c r="F53" s="21">
        <v>0</v>
      </c>
      <c r="G53" s="22">
        <v>0</v>
      </c>
      <c r="H53" s="20">
        <v>6.595332886774192</v>
      </c>
      <c r="I53" s="21">
        <v>165.34141900883867</v>
      </c>
      <c r="J53" s="21">
        <v>0</v>
      </c>
      <c r="K53" s="21">
        <v>0</v>
      </c>
      <c r="L53" s="22">
        <v>70.44033285219354</v>
      </c>
      <c r="M53" s="20">
        <v>0</v>
      </c>
      <c r="N53" s="21">
        <v>0</v>
      </c>
      <c r="O53" s="21">
        <v>0</v>
      </c>
      <c r="P53" s="21">
        <v>0</v>
      </c>
      <c r="Q53" s="22">
        <v>0</v>
      </c>
      <c r="R53" s="20">
        <v>0.8908074512580646</v>
      </c>
      <c r="S53" s="21">
        <v>6.270362077225806</v>
      </c>
      <c r="T53" s="21">
        <v>0</v>
      </c>
      <c r="U53" s="21">
        <v>0</v>
      </c>
      <c r="V53" s="22">
        <v>2.7375118795161293</v>
      </c>
      <c r="W53" s="20">
        <v>0</v>
      </c>
      <c r="X53" s="21">
        <v>0</v>
      </c>
      <c r="Y53" s="21">
        <v>0</v>
      </c>
      <c r="Z53" s="21">
        <v>0</v>
      </c>
      <c r="AA53" s="22">
        <v>0</v>
      </c>
      <c r="AB53" s="20">
        <v>0</v>
      </c>
      <c r="AC53" s="21">
        <v>0</v>
      </c>
      <c r="AD53" s="21">
        <v>0</v>
      </c>
      <c r="AE53" s="21">
        <v>0</v>
      </c>
      <c r="AF53" s="22">
        <v>0</v>
      </c>
      <c r="AG53" s="20">
        <v>0</v>
      </c>
      <c r="AH53" s="21">
        <v>0</v>
      </c>
      <c r="AI53" s="21">
        <v>0</v>
      </c>
      <c r="AJ53" s="21">
        <v>0</v>
      </c>
      <c r="AK53" s="22">
        <v>0</v>
      </c>
      <c r="AL53" s="20">
        <v>0</v>
      </c>
      <c r="AM53" s="21">
        <v>0</v>
      </c>
      <c r="AN53" s="21">
        <v>0</v>
      </c>
      <c r="AO53" s="21">
        <v>0</v>
      </c>
      <c r="AP53" s="22">
        <v>0</v>
      </c>
      <c r="AQ53" s="20">
        <v>0</v>
      </c>
      <c r="AR53" s="21">
        <v>0</v>
      </c>
      <c r="AS53" s="21">
        <v>0</v>
      </c>
      <c r="AT53" s="21">
        <v>0</v>
      </c>
      <c r="AU53" s="22">
        <v>0</v>
      </c>
      <c r="AV53" s="20">
        <v>1.2813255178387095</v>
      </c>
      <c r="AW53" s="21">
        <v>34.583179528514265</v>
      </c>
      <c r="AX53" s="21">
        <v>0</v>
      </c>
      <c r="AY53" s="21">
        <v>0</v>
      </c>
      <c r="AZ53" s="22">
        <v>64.521803382</v>
      </c>
      <c r="BA53" s="20">
        <v>0</v>
      </c>
      <c r="BB53" s="21">
        <v>0</v>
      </c>
      <c r="BC53" s="21">
        <v>0</v>
      </c>
      <c r="BD53" s="21">
        <v>0</v>
      </c>
      <c r="BE53" s="22">
        <v>0</v>
      </c>
      <c r="BF53" s="20">
        <v>0.3594092384193548</v>
      </c>
      <c r="BG53" s="21">
        <v>0.6298566611612904</v>
      </c>
      <c r="BH53" s="21">
        <v>0</v>
      </c>
      <c r="BI53" s="21">
        <v>0</v>
      </c>
      <c r="BJ53" s="22">
        <v>1.5649049891935483</v>
      </c>
      <c r="BK53" s="23">
        <f aca="true" t="shared" si="7" ref="BK53:BK61">SUM(C53:BJ53)</f>
        <v>355.2162454729336</v>
      </c>
    </row>
    <row r="54" spans="1:63" ht="14.25">
      <c r="A54" s="19"/>
      <c r="B54" s="7" t="s">
        <v>187</v>
      </c>
      <c r="C54" s="20">
        <v>0</v>
      </c>
      <c r="D54" s="21">
        <v>0</v>
      </c>
      <c r="E54" s="21">
        <v>0</v>
      </c>
      <c r="F54" s="21">
        <v>0</v>
      </c>
      <c r="G54" s="22">
        <v>0</v>
      </c>
      <c r="H54" s="20">
        <v>0.9023501489032256</v>
      </c>
      <c r="I54" s="21">
        <v>127.68680866322579</v>
      </c>
      <c r="J54" s="21">
        <v>0</v>
      </c>
      <c r="K54" s="21">
        <v>0</v>
      </c>
      <c r="L54" s="22">
        <v>49.6464478146129</v>
      </c>
      <c r="M54" s="20">
        <v>0</v>
      </c>
      <c r="N54" s="21">
        <v>0</v>
      </c>
      <c r="O54" s="21">
        <v>0</v>
      </c>
      <c r="P54" s="21">
        <v>0</v>
      </c>
      <c r="Q54" s="22">
        <v>0</v>
      </c>
      <c r="R54" s="20">
        <v>0.5156755738387098</v>
      </c>
      <c r="S54" s="21">
        <v>10.04491172664516</v>
      </c>
      <c r="T54" s="21">
        <v>0</v>
      </c>
      <c r="U54" s="21">
        <v>0</v>
      </c>
      <c r="V54" s="22">
        <v>0.9861996386129032</v>
      </c>
      <c r="W54" s="20">
        <v>0</v>
      </c>
      <c r="X54" s="21">
        <v>0</v>
      </c>
      <c r="Y54" s="21">
        <v>0</v>
      </c>
      <c r="Z54" s="21">
        <v>0</v>
      </c>
      <c r="AA54" s="22">
        <v>0</v>
      </c>
      <c r="AB54" s="20">
        <v>0</v>
      </c>
      <c r="AC54" s="21">
        <v>0</v>
      </c>
      <c r="AD54" s="21">
        <v>0</v>
      </c>
      <c r="AE54" s="21">
        <v>0</v>
      </c>
      <c r="AF54" s="22">
        <v>0</v>
      </c>
      <c r="AG54" s="20">
        <v>0</v>
      </c>
      <c r="AH54" s="21">
        <v>0</v>
      </c>
      <c r="AI54" s="21">
        <v>0</v>
      </c>
      <c r="AJ54" s="21">
        <v>0</v>
      </c>
      <c r="AK54" s="22">
        <v>0</v>
      </c>
      <c r="AL54" s="20">
        <v>0</v>
      </c>
      <c r="AM54" s="21">
        <v>0</v>
      </c>
      <c r="AN54" s="21">
        <v>0</v>
      </c>
      <c r="AO54" s="21">
        <v>0</v>
      </c>
      <c r="AP54" s="22">
        <v>0</v>
      </c>
      <c r="AQ54" s="20">
        <v>0</v>
      </c>
      <c r="AR54" s="21">
        <v>0</v>
      </c>
      <c r="AS54" s="21">
        <v>0</v>
      </c>
      <c r="AT54" s="21">
        <v>0</v>
      </c>
      <c r="AU54" s="22">
        <v>0</v>
      </c>
      <c r="AV54" s="20">
        <v>4.358614503225806</v>
      </c>
      <c r="AW54" s="21">
        <v>48.66194846966908</v>
      </c>
      <c r="AX54" s="21">
        <v>0</v>
      </c>
      <c r="AY54" s="21">
        <v>0</v>
      </c>
      <c r="AZ54" s="22">
        <v>142.9364345159033</v>
      </c>
      <c r="BA54" s="20">
        <v>0</v>
      </c>
      <c r="BB54" s="21">
        <v>0</v>
      </c>
      <c r="BC54" s="21">
        <v>0</v>
      </c>
      <c r="BD54" s="21">
        <v>0</v>
      </c>
      <c r="BE54" s="22">
        <v>0</v>
      </c>
      <c r="BF54" s="20">
        <v>0.5960056925161291</v>
      </c>
      <c r="BG54" s="21">
        <v>8.808585445677423</v>
      </c>
      <c r="BH54" s="21">
        <v>0</v>
      </c>
      <c r="BI54" s="21">
        <v>0</v>
      </c>
      <c r="BJ54" s="22">
        <v>10.873743575709678</v>
      </c>
      <c r="BK54" s="23">
        <f t="shared" si="7"/>
        <v>406.01772576854006</v>
      </c>
    </row>
    <row r="55" spans="1:63" ht="14.25">
      <c r="A55" s="19"/>
      <c r="B55" s="7" t="s">
        <v>113</v>
      </c>
      <c r="C55" s="20">
        <v>0</v>
      </c>
      <c r="D55" s="21">
        <v>6.072193102258064</v>
      </c>
      <c r="E55" s="21">
        <v>0</v>
      </c>
      <c r="F55" s="21">
        <v>0</v>
      </c>
      <c r="G55" s="22">
        <v>0</v>
      </c>
      <c r="H55" s="20">
        <v>101.08128058025805</v>
      </c>
      <c r="I55" s="21">
        <v>1982.4216631888066</v>
      </c>
      <c r="J55" s="21">
        <v>8.964373555161291</v>
      </c>
      <c r="K55" s="21">
        <v>0</v>
      </c>
      <c r="L55" s="22">
        <v>2242.1795801359676</v>
      </c>
      <c r="M55" s="20">
        <v>0</v>
      </c>
      <c r="N55" s="21">
        <v>0</v>
      </c>
      <c r="O55" s="21">
        <v>0</v>
      </c>
      <c r="P55" s="21">
        <v>0</v>
      </c>
      <c r="Q55" s="22">
        <v>0</v>
      </c>
      <c r="R55" s="20">
        <v>12.729019563483872</v>
      </c>
      <c r="S55" s="21">
        <v>260.44758035229034</v>
      </c>
      <c r="T55" s="21">
        <v>19.579601245903223</v>
      </c>
      <c r="U55" s="21">
        <v>0</v>
      </c>
      <c r="V55" s="22">
        <v>253.31199661138703</v>
      </c>
      <c r="W55" s="20">
        <v>0</v>
      </c>
      <c r="X55" s="21">
        <v>0</v>
      </c>
      <c r="Y55" s="21">
        <v>0</v>
      </c>
      <c r="Z55" s="21">
        <v>0</v>
      </c>
      <c r="AA55" s="22">
        <v>0</v>
      </c>
      <c r="AB55" s="20">
        <v>0</v>
      </c>
      <c r="AC55" s="21">
        <v>0</v>
      </c>
      <c r="AD55" s="21">
        <v>0</v>
      </c>
      <c r="AE55" s="21">
        <v>0</v>
      </c>
      <c r="AF55" s="22">
        <v>0</v>
      </c>
      <c r="AG55" s="20">
        <v>0</v>
      </c>
      <c r="AH55" s="21">
        <v>0</v>
      </c>
      <c r="AI55" s="21">
        <v>0</v>
      </c>
      <c r="AJ55" s="21">
        <v>0</v>
      </c>
      <c r="AK55" s="22">
        <v>0</v>
      </c>
      <c r="AL55" s="20">
        <v>0</v>
      </c>
      <c r="AM55" s="21">
        <v>0</v>
      </c>
      <c r="AN55" s="21">
        <v>0</v>
      </c>
      <c r="AO55" s="21">
        <v>0</v>
      </c>
      <c r="AP55" s="22">
        <v>0</v>
      </c>
      <c r="AQ55" s="20">
        <v>0</v>
      </c>
      <c r="AR55" s="21">
        <v>0</v>
      </c>
      <c r="AS55" s="21">
        <v>0</v>
      </c>
      <c r="AT55" s="21">
        <v>0</v>
      </c>
      <c r="AU55" s="22">
        <v>0</v>
      </c>
      <c r="AV55" s="20">
        <v>32.60584115225806</v>
      </c>
      <c r="AW55" s="21">
        <v>638.4165311202128</v>
      </c>
      <c r="AX55" s="21">
        <v>0</v>
      </c>
      <c r="AY55" s="21">
        <v>0</v>
      </c>
      <c r="AZ55" s="22">
        <v>1491.5925060131613</v>
      </c>
      <c r="BA55" s="20">
        <v>0</v>
      </c>
      <c r="BB55" s="21">
        <v>0</v>
      </c>
      <c r="BC55" s="21">
        <v>0</v>
      </c>
      <c r="BD55" s="21">
        <v>0</v>
      </c>
      <c r="BE55" s="22">
        <v>0</v>
      </c>
      <c r="BF55" s="20">
        <v>15.746316907677418</v>
      </c>
      <c r="BG55" s="21">
        <v>72.68538766564514</v>
      </c>
      <c r="BH55" s="21">
        <v>0.43300293032258075</v>
      </c>
      <c r="BI55" s="21">
        <v>0</v>
      </c>
      <c r="BJ55" s="22">
        <v>217.58628087629037</v>
      </c>
      <c r="BK55" s="23">
        <f t="shared" si="7"/>
        <v>7355.853155001084</v>
      </c>
    </row>
    <row r="56" spans="1:63" ht="14.25">
      <c r="A56" s="19"/>
      <c r="B56" s="7" t="s">
        <v>188</v>
      </c>
      <c r="C56" s="20">
        <v>0</v>
      </c>
      <c r="D56" s="21">
        <v>0</v>
      </c>
      <c r="E56" s="21">
        <v>0</v>
      </c>
      <c r="F56" s="21">
        <v>0</v>
      </c>
      <c r="G56" s="22">
        <v>0</v>
      </c>
      <c r="H56" s="20">
        <v>19.16725831725807</v>
      </c>
      <c r="I56" s="21">
        <v>160.88126392393548</v>
      </c>
      <c r="J56" s="21">
        <v>0</v>
      </c>
      <c r="K56" s="21">
        <v>0</v>
      </c>
      <c r="L56" s="22">
        <v>193.19338563390323</v>
      </c>
      <c r="M56" s="20">
        <v>0</v>
      </c>
      <c r="N56" s="21">
        <v>0</v>
      </c>
      <c r="O56" s="21">
        <v>0</v>
      </c>
      <c r="P56" s="21">
        <v>0</v>
      </c>
      <c r="Q56" s="22">
        <v>0</v>
      </c>
      <c r="R56" s="20">
        <v>0.9030800637741935</v>
      </c>
      <c r="S56" s="21">
        <v>45.38879384225805</v>
      </c>
      <c r="T56" s="21">
        <v>0</v>
      </c>
      <c r="U56" s="21">
        <v>0</v>
      </c>
      <c r="V56" s="22">
        <v>13.567345312161292</v>
      </c>
      <c r="W56" s="20">
        <v>0</v>
      </c>
      <c r="X56" s="21">
        <v>0</v>
      </c>
      <c r="Y56" s="21">
        <v>0</v>
      </c>
      <c r="Z56" s="21">
        <v>0</v>
      </c>
      <c r="AA56" s="22">
        <v>0</v>
      </c>
      <c r="AB56" s="20">
        <v>0</v>
      </c>
      <c r="AC56" s="21">
        <v>0</v>
      </c>
      <c r="AD56" s="21">
        <v>0</v>
      </c>
      <c r="AE56" s="21">
        <v>0</v>
      </c>
      <c r="AF56" s="22">
        <v>0</v>
      </c>
      <c r="AG56" s="20">
        <v>0</v>
      </c>
      <c r="AH56" s="21">
        <v>0</v>
      </c>
      <c r="AI56" s="21">
        <v>0</v>
      </c>
      <c r="AJ56" s="21">
        <v>0</v>
      </c>
      <c r="AK56" s="22">
        <v>0</v>
      </c>
      <c r="AL56" s="20">
        <v>0</v>
      </c>
      <c r="AM56" s="21">
        <v>0</v>
      </c>
      <c r="AN56" s="21">
        <v>0</v>
      </c>
      <c r="AO56" s="21">
        <v>0</v>
      </c>
      <c r="AP56" s="22">
        <v>0</v>
      </c>
      <c r="AQ56" s="20">
        <v>0</v>
      </c>
      <c r="AR56" s="21">
        <v>0</v>
      </c>
      <c r="AS56" s="21">
        <v>0</v>
      </c>
      <c r="AT56" s="21">
        <v>0</v>
      </c>
      <c r="AU56" s="22">
        <v>0</v>
      </c>
      <c r="AV56" s="20">
        <v>2.2447023557419357</v>
      </c>
      <c r="AW56" s="21">
        <v>34.8384240897443</v>
      </c>
      <c r="AX56" s="21">
        <v>0</v>
      </c>
      <c r="AY56" s="21">
        <v>0</v>
      </c>
      <c r="AZ56" s="22">
        <v>119.65298812829029</v>
      </c>
      <c r="BA56" s="20">
        <v>0</v>
      </c>
      <c r="BB56" s="21">
        <v>0</v>
      </c>
      <c r="BC56" s="21">
        <v>0</v>
      </c>
      <c r="BD56" s="21">
        <v>0</v>
      </c>
      <c r="BE56" s="22">
        <v>0</v>
      </c>
      <c r="BF56" s="20">
        <v>1.8246432100322578</v>
      </c>
      <c r="BG56" s="21">
        <v>8.238604706290323</v>
      </c>
      <c r="BH56" s="21">
        <v>0</v>
      </c>
      <c r="BI56" s="21">
        <v>0</v>
      </c>
      <c r="BJ56" s="22">
        <v>8.419148158290323</v>
      </c>
      <c r="BK56" s="23">
        <f t="shared" si="7"/>
        <v>608.3196377416798</v>
      </c>
    </row>
    <row r="57" spans="1:63" ht="28.5">
      <c r="A57" s="19"/>
      <c r="B57" s="7" t="s">
        <v>189</v>
      </c>
      <c r="C57" s="20">
        <v>0</v>
      </c>
      <c r="D57" s="21">
        <v>0</v>
      </c>
      <c r="E57" s="21">
        <v>0</v>
      </c>
      <c r="F57" s="21">
        <v>0</v>
      </c>
      <c r="G57" s="22">
        <v>0</v>
      </c>
      <c r="H57" s="20">
        <v>7.1830539091612895</v>
      </c>
      <c r="I57" s="21">
        <v>149.7072418752258</v>
      </c>
      <c r="J57" s="21">
        <v>0</v>
      </c>
      <c r="K57" s="21">
        <v>0</v>
      </c>
      <c r="L57" s="22">
        <v>67.30049570203225</v>
      </c>
      <c r="M57" s="20">
        <v>0</v>
      </c>
      <c r="N57" s="21">
        <v>0</v>
      </c>
      <c r="O57" s="21">
        <v>0</v>
      </c>
      <c r="P57" s="21">
        <v>0</v>
      </c>
      <c r="Q57" s="22">
        <v>0</v>
      </c>
      <c r="R57" s="20">
        <v>0.33132834322580634</v>
      </c>
      <c r="S57" s="21">
        <v>3.254852114645161</v>
      </c>
      <c r="T57" s="21">
        <v>0</v>
      </c>
      <c r="U57" s="21">
        <v>0</v>
      </c>
      <c r="V57" s="22">
        <v>2.9884688989677417</v>
      </c>
      <c r="W57" s="20">
        <v>0</v>
      </c>
      <c r="X57" s="21">
        <v>0</v>
      </c>
      <c r="Y57" s="21">
        <v>0</v>
      </c>
      <c r="Z57" s="21">
        <v>0</v>
      </c>
      <c r="AA57" s="22">
        <v>0</v>
      </c>
      <c r="AB57" s="20">
        <v>0</v>
      </c>
      <c r="AC57" s="21">
        <v>0</v>
      </c>
      <c r="AD57" s="21">
        <v>0</v>
      </c>
      <c r="AE57" s="21">
        <v>0</v>
      </c>
      <c r="AF57" s="22">
        <v>0</v>
      </c>
      <c r="AG57" s="20">
        <v>0</v>
      </c>
      <c r="AH57" s="21">
        <v>0</v>
      </c>
      <c r="AI57" s="21">
        <v>0</v>
      </c>
      <c r="AJ57" s="21">
        <v>0</v>
      </c>
      <c r="AK57" s="22">
        <v>0</v>
      </c>
      <c r="AL57" s="20">
        <v>0</v>
      </c>
      <c r="AM57" s="21">
        <v>0</v>
      </c>
      <c r="AN57" s="21">
        <v>0</v>
      </c>
      <c r="AO57" s="21">
        <v>0</v>
      </c>
      <c r="AP57" s="22">
        <v>0</v>
      </c>
      <c r="AQ57" s="20">
        <v>0</v>
      </c>
      <c r="AR57" s="21">
        <v>0</v>
      </c>
      <c r="AS57" s="21">
        <v>0</v>
      </c>
      <c r="AT57" s="21">
        <v>0</v>
      </c>
      <c r="AU57" s="22">
        <v>0</v>
      </c>
      <c r="AV57" s="20">
        <v>0.9323126997741935</v>
      </c>
      <c r="AW57" s="21">
        <v>14.748940040198583</v>
      </c>
      <c r="AX57" s="21">
        <v>0</v>
      </c>
      <c r="AY57" s="21">
        <v>0</v>
      </c>
      <c r="AZ57" s="22">
        <v>48.97727129980646</v>
      </c>
      <c r="BA57" s="20">
        <v>0</v>
      </c>
      <c r="BB57" s="21">
        <v>0</v>
      </c>
      <c r="BC57" s="21">
        <v>0</v>
      </c>
      <c r="BD57" s="21">
        <v>0</v>
      </c>
      <c r="BE57" s="22">
        <v>0</v>
      </c>
      <c r="BF57" s="20">
        <v>0.4086780321290322</v>
      </c>
      <c r="BG57" s="21">
        <v>0.6582690495483868</v>
      </c>
      <c r="BH57" s="21">
        <v>0</v>
      </c>
      <c r="BI57" s="21">
        <v>0</v>
      </c>
      <c r="BJ57" s="22">
        <v>1.6149735966451613</v>
      </c>
      <c r="BK57" s="23">
        <f t="shared" si="7"/>
        <v>298.1058855613599</v>
      </c>
    </row>
    <row r="58" spans="1:63" ht="14.25">
      <c r="A58" s="19"/>
      <c r="B58" s="7" t="s">
        <v>192</v>
      </c>
      <c r="C58" s="20">
        <v>0</v>
      </c>
      <c r="D58" s="21">
        <v>0</v>
      </c>
      <c r="E58" s="21">
        <v>0</v>
      </c>
      <c r="F58" s="21">
        <v>0</v>
      </c>
      <c r="G58" s="22">
        <v>0</v>
      </c>
      <c r="H58" s="20">
        <v>0.5213829085806453</v>
      </c>
      <c r="I58" s="21">
        <v>49.542148146548385</v>
      </c>
      <c r="J58" s="21">
        <v>0</v>
      </c>
      <c r="K58" s="21">
        <v>0</v>
      </c>
      <c r="L58" s="22">
        <v>24.06303392622581</v>
      </c>
      <c r="M58" s="20">
        <v>0</v>
      </c>
      <c r="N58" s="21">
        <v>0</v>
      </c>
      <c r="O58" s="21">
        <v>0</v>
      </c>
      <c r="P58" s="21">
        <v>0</v>
      </c>
      <c r="Q58" s="22">
        <v>0</v>
      </c>
      <c r="R58" s="20">
        <v>0.3929589524838709</v>
      </c>
      <c r="S58" s="21">
        <v>0</v>
      </c>
      <c r="T58" s="21">
        <v>0</v>
      </c>
      <c r="U58" s="21">
        <v>0</v>
      </c>
      <c r="V58" s="22">
        <v>1.818349472903226</v>
      </c>
      <c r="W58" s="20">
        <v>0</v>
      </c>
      <c r="X58" s="21">
        <v>0</v>
      </c>
      <c r="Y58" s="21">
        <v>0</v>
      </c>
      <c r="Z58" s="21">
        <v>0</v>
      </c>
      <c r="AA58" s="22">
        <v>0</v>
      </c>
      <c r="AB58" s="20">
        <v>0</v>
      </c>
      <c r="AC58" s="21">
        <v>0</v>
      </c>
      <c r="AD58" s="21">
        <v>0</v>
      </c>
      <c r="AE58" s="21">
        <v>0</v>
      </c>
      <c r="AF58" s="22">
        <v>0</v>
      </c>
      <c r="AG58" s="20">
        <v>0</v>
      </c>
      <c r="AH58" s="21">
        <v>0</v>
      </c>
      <c r="AI58" s="21">
        <v>0</v>
      </c>
      <c r="AJ58" s="21">
        <v>0</v>
      </c>
      <c r="AK58" s="22">
        <v>0</v>
      </c>
      <c r="AL58" s="20">
        <v>0</v>
      </c>
      <c r="AM58" s="21">
        <v>0</v>
      </c>
      <c r="AN58" s="21">
        <v>0</v>
      </c>
      <c r="AO58" s="21">
        <v>0</v>
      </c>
      <c r="AP58" s="22">
        <v>0</v>
      </c>
      <c r="AQ58" s="20">
        <v>0</v>
      </c>
      <c r="AR58" s="21">
        <v>0</v>
      </c>
      <c r="AS58" s="21">
        <v>0</v>
      </c>
      <c r="AT58" s="21">
        <v>0</v>
      </c>
      <c r="AU58" s="22">
        <v>0</v>
      </c>
      <c r="AV58" s="20">
        <v>0.46894932883870966</v>
      </c>
      <c r="AW58" s="21">
        <v>6.615682296516696</v>
      </c>
      <c r="AX58" s="21">
        <v>0</v>
      </c>
      <c r="AY58" s="21">
        <v>0</v>
      </c>
      <c r="AZ58" s="22">
        <v>22.54133592767742</v>
      </c>
      <c r="BA58" s="20">
        <v>0</v>
      </c>
      <c r="BB58" s="21">
        <v>0</v>
      </c>
      <c r="BC58" s="21">
        <v>0</v>
      </c>
      <c r="BD58" s="21">
        <v>0</v>
      </c>
      <c r="BE58" s="22">
        <v>0</v>
      </c>
      <c r="BF58" s="20">
        <v>0.20229160209677421</v>
      </c>
      <c r="BG58" s="21">
        <v>0.0026797060967741946</v>
      </c>
      <c r="BH58" s="21">
        <v>0</v>
      </c>
      <c r="BI58" s="21">
        <v>0</v>
      </c>
      <c r="BJ58" s="22">
        <v>0.6011320514193549</v>
      </c>
      <c r="BK58" s="23">
        <f t="shared" si="7"/>
        <v>106.76994431938766</v>
      </c>
    </row>
    <row r="59" spans="1:63" ht="14.25">
      <c r="A59" s="19"/>
      <c r="B59" s="7" t="s">
        <v>114</v>
      </c>
      <c r="C59" s="20">
        <v>0</v>
      </c>
      <c r="D59" s="21">
        <v>9.240255</v>
      </c>
      <c r="E59" s="21">
        <v>0</v>
      </c>
      <c r="F59" s="21">
        <v>0</v>
      </c>
      <c r="G59" s="22">
        <v>0</v>
      </c>
      <c r="H59" s="20">
        <v>4.114634069387097</v>
      </c>
      <c r="I59" s="21">
        <v>0.06374622156994125</v>
      </c>
      <c r="J59" s="21">
        <v>0</v>
      </c>
      <c r="K59" s="21">
        <v>0</v>
      </c>
      <c r="L59" s="22">
        <v>3.646060829258065</v>
      </c>
      <c r="M59" s="20">
        <v>0</v>
      </c>
      <c r="N59" s="21">
        <v>0</v>
      </c>
      <c r="O59" s="21">
        <v>0</v>
      </c>
      <c r="P59" s="21">
        <v>0</v>
      </c>
      <c r="Q59" s="22">
        <v>0</v>
      </c>
      <c r="R59" s="20">
        <v>3.163369317806452</v>
      </c>
      <c r="S59" s="21">
        <v>0</v>
      </c>
      <c r="T59" s="21">
        <v>0</v>
      </c>
      <c r="U59" s="21">
        <v>0</v>
      </c>
      <c r="V59" s="22">
        <v>0.4517107361290323</v>
      </c>
      <c r="W59" s="20">
        <v>0</v>
      </c>
      <c r="X59" s="21">
        <v>0</v>
      </c>
      <c r="Y59" s="21">
        <v>0</v>
      </c>
      <c r="Z59" s="21">
        <v>0</v>
      </c>
      <c r="AA59" s="22">
        <v>0</v>
      </c>
      <c r="AB59" s="20">
        <v>0</v>
      </c>
      <c r="AC59" s="21">
        <v>0</v>
      </c>
      <c r="AD59" s="21">
        <v>0</v>
      </c>
      <c r="AE59" s="21">
        <v>0</v>
      </c>
      <c r="AF59" s="22">
        <v>0</v>
      </c>
      <c r="AG59" s="20">
        <v>0</v>
      </c>
      <c r="AH59" s="21">
        <v>0</v>
      </c>
      <c r="AI59" s="21">
        <v>0</v>
      </c>
      <c r="AJ59" s="21">
        <v>0</v>
      </c>
      <c r="AK59" s="22">
        <v>0</v>
      </c>
      <c r="AL59" s="20">
        <v>0</v>
      </c>
      <c r="AM59" s="21">
        <v>0</v>
      </c>
      <c r="AN59" s="21">
        <v>0</v>
      </c>
      <c r="AO59" s="21">
        <v>0</v>
      </c>
      <c r="AP59" s="22">
        <v>0</v>
      </c>
      <c r="AQ59" s="20">
        <v>0</v>
      </c>
      <c r="AR59" s="21">
        <v>0</v>
      </c>
      <c r="AS59" s="21">
        <v>0</v>
      </c>
      <c r="AT59" s="21">
        <v>0</v>
      </c>
      <c r="AU59" s="22">
        <v>0</v>
      </c>
      <c r="AV59" s="20">
        <v>53.27410455474193</v>
      </c>
      <c r="AW59" s="21">
        <v>0.0019501338064516127</v>
      </c>
      <c r="AX59" s="21">
        <v>0</v>
      </c>
      <c r="AY59" s="21">
        <v>0</v>
      </c>
      <c r="AZ59" s="22">
        <v>56.87007053029034</v>
      </c>
      <c r="BA59" s="20">
        <v>0</v>
      </c>
      <c r="BB59" s="21">
        <v>0</v>
      </c>
      <c r="BC59" s="21">
        <v>0</v>
      </c>
      <c r="BD59" s="21">
        <v>0</v>
      </c>
      <c r="BE59" s="22">
        <v>0</v>
      </c>
      <c r="BF59" s="20">
        <v>19.99090937074194</v>
      </c>
      <c r="BG59" s="21">
        <v>0</v>
      </c>
      <c r="BH59" s="21">
        <v>0</v>
      </c>
      <c r="BI59" s="21">
        <v>0</v>
      </c>
      <c r="BJ59" s="22">
        <v>15.780483662064514</v>
      </c>
      <c r="BK59" s="23">
        <f t="shared" si="7"/>
        <v>166.59729442579578</v>
      </c>
    </row>
    <row r="60" spans="1:63" ht="14.25">
      <c r="A60" s="19"/>
      <c r="B60" s="7" t="s">
        <v>182</v>
      </c>
      <c r="C60" s="20">
        <v>0</v>
      </c>
      <c r="D60" s="21">
        <v>217.05704089132257</v>
      </c>
      <c r="E60" s="21">
        <v>0</v>
      </c>
      <c r="F60" s="21">
        <v>0</v>
      </c>
      <c r="G60" s="22">
        <v>0</v>
      </c>
      <c r="H60" s="20">
        <v>7.1284104089032265</v>
      </c>
      <c r="I60" s="21">
        <v>151.3916971150645</v>
      </c>
      <c r="J60" s="21">
        <v>0</v>
      </c>
      <c r="K60" s="21">
        <v>0</v>
      </c>
      <c r="L60" s="22">
        <v>19.746742124451615</v>
      </c>
      <c r="M60" s="20">
        <v>0</v>
      </c>
      <c r="N60" s="21">
        <v>0</v>
      </c>
      <c r="O60" s="21">
        <v>0</v>
      </c>
      <c r="P60" s="21">
        <v>0</v>
      </c>
      <c r="Q60" s="22">
        <v>0</v>
      </c>
      <c r="R60" s="20">
        <v>3.2894661136129044</v>
      </c>
      <c r="S60" s="21">
        <v>2.2128142126774195</v>
      </c>
      <c r="T60" s="21">
        <v>12.69337759693548</v>
      </c>
      <c r="U60" s="21">
        <v>0</v>
      </c>
      <c r="V60" s="22">
        <v>4.556960306516129</v>
      </c>
      <c r="W60" s="20">
        <v>0</v>
      </c>
      <c r="X60" s="21">
        <v>0</v>
      </c>
      <c r="Y60" s="21">
        <v>0</v>
      </c>
      <c r="Z60" s="21">
        <v>0</v>
      </c>
      <c r="AA60" s="22">
        <v>0</v>
      </c>
      <c r="AB60" s="20">
        <v>0</v>
      </c>
      <c r="AC60" s="21">
        <v>0</v>
      </c>
      <c r="AD60" s="21">
        <v>0</v>
      </c>
      <c r="AE60" s="21">
        <v>0</v>
      </c>
      <c r="AF60" s="22">
        <v>0</v>
      </c>
      <c r="AG60" s="20">
        <v>0</v>
      </c>
      <c r="AH60" s="21">
        <v>0</v>
      </c>
      <c r="AI60" s="21">
        <v>0</v>
      </c>
      <c r="AJ60" s="21">
        <v>0</v>
      </c>
      <c r="AK60" s="22">
        <v>0</v>
      </c>
      <c r="AL60" s="20">
        <v>0</v>
      </c>
      <c r="AM60" s="21">
        <v>0</v>
      </c>
      <c r="AN60" s="21">
        <v>0</v>
      </c>
      <c r="AO60" s="21">
        <v>0</v>
      </c>
      <c r="AP60" s="22">
        <v>0</v>
      </c>
      <c r="AQ60" s="20">
        <v>0</v>
      </c>
      <c r="AR60" s="21">
        <v>0</v>
      </c>
      <c r="AS60" s="21">
        <v>0</v>
      </c>
      <c r="AT60" s="21">
        <v>0</v>
      </c>
      <c r="AU60" s="22">
        <v>0</v>
      </c>
      <c r="AV60" s="20">
        <v>75.60931045319359</v>
      </c>
      <c r="AW60" s="21">
        <v>64.63926172007123</v>
      </c>
      <c r="AX60" s="21">
        <v>14.665502847387094</v>
      </c>
      <c r="AY60" s="21">
        <v>0</v>
      </c>
      <c r="AZ60" s="22">
        <v>168.22289736022583</v>
      </c>
      <c r="BA60" s="20">
        <v>0</v>
      </c>
      <c r="BB60" s="21">
        <v>0</v>
      </c>
      <c r="BC60" s="21">
        <v>0</v>
      </c>
      <c r="BD60" s="21">
        <v>0</v>
      </c>
      <c r="BE60" s="22">
        <v>0</v>
      </c>
      <c r="BF60" s="20">
        <v>42.05193957445161</v>
      </c>
      <c r="BG60" s="21">
        <v>77.78822325490323</v>
      </c>
      <c r="BH60" s="21">
        <v>46.67697087441936</v>
      </c>
      <c r="BI60" s="21">
        <v>0</v>
      </c>
      <c r="BJ60" s="22">
        <v>120.12826959499998</v>
      </c>
      <c r="BK60" s="23">
        <f t="shared" si="7"/>
        <v>1027.8588844491355</v>
      </c>
    </row>
    <row r="61" spans="1:63" ht="14.25">
      <c r="A61" s="19"/>
      <c r="B61" s="7" t="s">
        <v>115</v>
      </c>
      <c r="C61" s="20">
        <v>0</v>
      </c>
      <c r="D61" s="21">
        <v>404.89209792693566</v>
      </c>
      <c r="E61" s="21">
        <v>0</v>
      </c>
      <c r="F61" s="21">
        <v>0</v>
      </c>
      <c r="G61" s="22">
        <v>0</v>
      </c>
      <c r="H61" s="20">
        <v>60.02407690051614</v>
      </c>
      <c r="I61" s="21">
        <v>1911.3797372310325</v>
      </c>
      <c r="J61" s="21">
        <v>297.9087413932258</v>
      </c>
      <c r="K61" s="21">
        <v>0</v>
      </c>
      <c r="L61" s="22">
        <v>606.0621606788064</v>
      </c>
      <c r="M61" s="20">
        <v>0</v>
      </c>
      <c r="N61" s="21">
        <v>0</v>
      </c>
      <c r="O61" s="21">
        <v>0</v>
      </c>
      <c r="P61" s="21">
        <v>0</v>
      </c>
      <c r="Q61" s="22">
        <v>0</v>
      </c>
      <c r="R61" s="20">
        <v>33.16990271006452</v>
      </c>
      <c r="S61" s="21">
        <v>95.88977175619355</v>
      </c>
      <c r="T61" s="21">
        <v>11.710285992387094</v>
      </c>
      <c r="U61" s="21">
        <v>0</v>
      </c>
      <c r="V61" s="22">
        <v>59.27773602019356</v>
      </c>
      <c r="W61" s="20">
        <v>0</v>
      </c>
      <c r="X61" s="21">
        <v>0</v>
      </c>
      <c r="Y61" s="21">
        <v>0</v>
      </c>
      <c r="Z61" s="21">
        <v>0</v>
      </c>
      <c r="AA61" s="22">
        <v>0</v>
      </c>
      <c r="AB61" s="20">
        <v>0</v>
      </c>
      <c r="AC61" s="21">
        <v>0</v>
      </c>
      <c r="AD61" s="21">
        <v>0</v>
      </c>
      <c r="AE61" s="21">
        <v>0</v>
      </c>
      <c r="AF61" s="22">
        <v>0</v>
      </c>
      <c r="AG61" s="20">
        <v>0</v>
      </c>
      <c r="AH61" s="21">
        <v>0</v>
      </c>
      <c r="AI61" s="21">
        <v>0</v>
      </c>
      <c r="AJ61" s="21">
        <v>0</v>
      </c>
      <c r="AK61" s="22">
        <v>0</v>
      </c>
      <c r="AL61" s="20">
        <v>0</v>
      </c>
      <c r="AM61" s="21">
        <v>0</v>
      </c>
      <c r="AN61" s="21">
        <v>0</v>
      </c>
      <c r="AO61" s="21">
        <v>0</v>
      </c>
      <c r="AP61" s="22">
        <v>0</v>
      </c>
      <c r="AQ61" s="20">
        <v>0</v>
      </c>
      <c r="AR61" s="21">
        <v>0</v>
      </c>
      <c r="AS61" s="21">
        <v>0</v>
      </c>
      <c r="AT61" s="21">
        <v>0</v>
      </c>
      <c r="AU61" s="22">
        <v>0</v>
      </c>
      <c r="AV61" s="20">
        <v>107.53680634900003</v>
      </c>
      <c r="AW61" s="21">
        <v>1060.1482818450693</v>
      </c>
      <c r="AX61" s="21">
        <v>8.844333012967741</v>
      </c>
      <c r="AY61" s="21">
        <v>0</v>
      </c>
      <c r="AZ61" s="22">
        <v>865.5361184665486</v>
      </c>
      <c r="BA61" s="20">
        <v>0</v>
      </c>
      <c r="BB61" s="21">
        <v>0</v>
      </c>
      <c r="BC61" s="21">
        <v>0</v>
      </c>
      <c r="BD61" s="21">
        <v>0</v>
      </c>
      <c r="BE61" s="22">
        <v>0</v>
      </c>
      <c r="BF61" s="20">
        <v>46.045608246774194</v>
      </c>
      <c r="BG61" s="21">
        <v>95.01673151719353</v>
      </c>
      <c r="BH61" s="21">
        <v>9.85429834145161</v>
      </c>
      <c r="BI61" s="21">
        <v>0</v>
      </c>
      <c r="BJ61" s="22">
        <v>119.37630040319355</v>
      </c>
      <c r="BK61" s="23">
        <f t="shared" si="7"/>
        <v>5792.672988791554</v>
      </c>
    </row>
    <row r="62" spans="1:63" s="28" customFormat="1" ht="14.25">
      <c r="A62" s="19"/>
      <c r="B62" s="8" t="s">
        <v>18</v>
      </c>
      <c r="C62" s="24">
        <f aca="true" t="shared" si="8" ref="C62:AH62">SUM(C41:C61)</f>
        <v>0</v>
      </c>
      <c r="D62" s="25">
        <f t="shared" si="8"/>
        <v>2416.968734979742</v>
      </c>
      <c r="E62" s="25">
        <f t="shared" si="8"/>
        <v>0</v>
      </c>
      <c r="F62" s="25">
        <f t="shared" si="8"/>
        <v>0</v>
      </c>
      <c r="G62" s="26">
        <f t="shared" si="8"/>
        <v>0</v>
      </c>
      <c r="H62" s="24">
        <f t="shared" si="8"/>
        <v>1710.5475331696132</v>
      </c>
      <c r="I62" s="25">
        <f t="shared" si="8"/>
        <v>28680.04033020899</v>
      </c>
      <c r="J62" s="25">
        <f t="shared" si="8"/>
        <v>2288.061369089549</v>
      </c>
      <c r="K62" s="25">
        <f t="shared" si="8"/>
        <v>0</v>
      </c>
      <c r="L62" s="26">
        <f t="shared" si="8"/>
        <v>6863.442006940581</v>
      </c>
      <c r="M62" s="24">
        <f t="shared" si="8"/>
        <v>0</v>
      </c>
      <c r="N62" s="25">
        <f t="shared" si="8"/>
        <v>0</v>
      </c>
      <c r="O62" s="25">
        <f t="shared" si="8"/>
        <v>0</v>
      </c>
      <c r="P62" s="25">
        <f t="shared" si="8"/>
        <v>0</v>
      </c>
      <c r="Q62" s="26">
        <f t="shared" si="8"/>
        <v>0</v>
      </c>
      <c r="R62" s="24">
        <f t="shared" si="8"/>
        <v>178.69713638493548</v>
      </c>
      <c r="S62" s="25">
        <f t="shared" si="8"/>
        <v>1448.439100707484</v>
      </c>
      <c r="T62" s="25">
        <f t="shared" si="8"/>
        <v>256.76407094319353</v>
      </c>
      <c r="U62" s="25">
        <f t="shared" si="8"/>
        <v>0</v>
      </c>
      <c r="V62" s="26">
        <f t="shared" si="8"/>
        <v>753.3514840007095</v>
      </c>
      <c r="W62" s="24">
        <f t="shared" si="8"/>
        <v>0</v>
      </c>
      <c r="X62" s="25">
        <f t="shared" si="8"/>
        <v>0</v>
      </c>
      <c r="Y62" s="25">
        <f t="shared" si="8"/>
        <v>0</v>
      </c>
      <c r="Z62" s="25">
        <f t="shared" si="8"/>
        <v>0</v>
      </c>
      <c r="AA62" s="26">
        <f t="shared" si="8"/>
        <v>0</v>
      </c>
      <c r="AB62" s="24">
        <f t="shared" si="8"/>
        <v>0</v>
      </c>
      <c r="AC62" s="25">
        <f t="shared" si="8"/>
        <v>0</v>
      </c>
      <c r="AD62" s="25">
        <f t="shared" si="8"/>
        <v>0</v>
      </c>
      <c r="AE62" s="25">
        <f t="shared" si="8"/>
        <v>0</v>
      </c>
      <c r="AF62" s="26">
        <f t="shared" si="8"/>
        <v>0</v>
      </c>
      <c r="AG62" s="24">
        <f t="shared" si="8"/>
        <v>0</v>
      </c>
      <c r="AH62" s="25">
        <f t="shared" si="8"/>
        <v>0</v>
      </c>
      <c r="AI62" s="25">
        <f aca="true" t="shared" si="9" ref="AI62:BK62">SUM(AI41:AI61)</f>
        <v>0</v>
      </c>
      <c r="AJ62" s="25">
        <f t="shared" si="9"/>
        <v>0</v>
      </c>
      <c r="AK62" s="26">
        <f t="shared" si="9"/>
        <v>0</v>
      </c>
      <c r="AL62" s="24">
        <f t="shared" si="9"/>
        <v>0</v>
      </c>
      <c r="AM62" s="25">
        <f t="shared" si="9"/>
        <v>0</v>
      </c>
      <c r="AN62" s="25">
        <f t="shared" si="9"/>
        <v>0</v>
      </c>
      <c r="AO62" s="25">
        <f t="shared" si="9"/>
        <v>0</v>
      </c>
      <c r="AP62" s="26">
        <f t="shared" si="9"/>
        <v>0</v>
      </c>
      <c r="AQ62" s="24">
        <f t="shared" si="9"/>
        <v>0</v>
      </c>
      <c r="AR62" s="25">
        <f t="shared" si="9"/>
        <v>0</v>
      </c>
      <c r="AS62" s="25">
        <f t="shared" si="9"/>
        <v>0</v>
      </c>
      <c r="AT62" s="25">
        <f t="shared" si="9"/>
        <v>0</v>
      </c>
      <c r="AU62" s="26">
        <f t="shared" si="9"/>
        <v>0</v>
      </c>
      <c r="AV62" s="24">
        <f t="shared" si="9"/>
        <v>1015.998076084258</v>
      </c>
      <c r="AW62" s="25">
        <f t="shared" si="9"/>
        <v>8592.59402646754</v>
      </c>
      <c r="AX62" s="25">
        <f t="shared" si="9"/>
        <v>60.13412061441936</v>
      </c>
      <c r="AY62" s="25">
        <f t="shared" si="9"/>
        <v>0</v>
      </c>
      <c r="AZ62" s="26">
        <f t="shared" si="9"/>
        <v>7908.296417070322</v>
      </c>
      <c r="BA62" s="24">
        <f t="shared" si="9"/>
        <v>0</v>
      </c>
      <c r="BB62" s="25">
        <f t="shared" si="9"/>
        <v>0</v>
      </c>
      <c r="BC62" s="25">
        <f t="shared" si="9"/>
        <v>0</v>
      </c>
      <c r="BD62" s="25">
        <f t="shared" si="9"/>
        <v>0</v>
      </c>
      <c r="BE62" s="26">
        <f t="shared" si="9"/>
        <v>0</v>
      </c>
      <c r="BF62" s="24">
        <f t="shared" si="9"/>
        <v>608.7109698688387</v>
      </c>
      <c r="BG62" s="25">
        <f t="shared" si="9"/>
        <v>931.5263167287096</v>
      </c>
      <c r="BH62" s="25">
        <f t="shared" si="9"/>
        <v>146.20674669064516</v>
      </c>
      <c r="BI62" s="25">
        <f t="shared" si="9"/>
        <v>0</v>
      </c>
      <c r="BJ62" s="26">
        <f t="shared" si="9"/>
        <v>1606.3991205391933</v>
      </c>
      <c r="BK62" s="27">
        <f t="shared" si="9"/>
        <v>65466.17756048872</v>
      </c>
    </row>
    <row r="63" spans="1:63" s="28" customFormat="1" ht="14.25">
      <c r="A63" s="19"/>
      <c r="B63" s="8" t="s">
        <v>19</v>
      </c>
      <c r="C63" s="24">
        <f aca="true" t="shared" si="10" ref="C63:AH63">C62+C39+C36+C32+C15+C11</f>
        <v>0</v>
      </c>
      <c r="D63" s="25">
        <f t="shared" si="10"/>
        <v>2650.490698172871</v>
      </c>
      <c r="E63" s="25">
        <f t="shared" si="10"/>
        <v>0</v>
      </c>
      <c r="F63" s="25">
        <f t="shared" si="10"/>
        <v>0</v>
      </c>
      <c r="G63" s="26">
        <f t="shared" si="10"/>
        <v>0</v>
      </c>
      <c r="H63" s="24">
        <f t="shared" si="10"/>
        <v>2219.941826379065</v>
      </c>
      <c r="I63" s="25">
        <f t="shared" si="10"/>
        <v>54519.875533593455</v>
      </c>
      <c r="J63" s="25">
        <f t="shared" si="10"/>
        <v>5178.455128221387</v>
      </c>
      <c r="K63" s="25">
        <f t="shared" si="10"/>
        <v>0</v>
      </c>
      <c r="L63" s="26">
        <f t="shared" si="10"/>
        <v>8552.734522490195</v>
      </c>
      <c r="M63" s="24">
        <f t="shared" si="10"/>
        <v>0</v>
      </c>
      <c r="N63" s="25">
        <f t="shared" si="10"/>
        <v>0</v>
      </c>
      <c r="O63" s="25">
        <f t="shared" si="10"/>
        <v>0</v>
      </c>
      <c r="P63" s="25">
        <f t="shared" si="10"/>
        <v>0</v>
      </c>
      <c r="Q63" s="26">
        <f t="shared" si="10"/>
        <v>0</v>
      </c>
      <c r="R63" s="24">
        <f t="shared" si="10"/>
        <v>354.2441926660323</v>
      </c>
      <c r="S63" s="25">
        <f t="shared" si="10"/>
        <v>3164.0675545844515</v>
      </c>
      <c r="T63" s="25">
        <f t="shared" si="10"/>
        <v>413.985358865871</v>
      </c>
      <c r="U63" s="25">
        <f t="shared" si="10"/>
        <v>0</v>
      </c>
      <c r="V63" s="26">
        <f t="shared" si="10"/>
        <v>1008.3606566051934</v>
      </c>
      <c r="W63" s="24">
        <f t="shared" si="10"/>
        <v>0</v>
      </c>
      <c r="X63" s="25">
        <f t="shared" si="10"/>
        <v>0</v>
      </c>
      <c r="Y63" s="25">
        <f t="shared" si="10"/>
        <v>0</v>
      </c>
      <c r="Z63" s="25">
        <f t="shared" si="10"/>
        <v>0</v>
      </c>
      <c r="AA63" s="26">
        <f t="shared" si="10"/>
        <v>0</v>
      </c>
      <c r="AB63" s="24">
        <f t="shared" si="10"/>
        <v>0</v>
      </c>
      <c r="AC63" s="25">
        <f t="shared" si="10"/>
        <v>0</v>
      </c>
      <c r="AD63" s="25">
        <f t="shared" si="10"/>
        <v>0</v>
      </c>
      <c r="AE63" s="25">
        <f t="shared" si="10"/>
        <v>0</v>
      </c>
      <c r="AF63" s="26">
        <f t="shared" si="10"/>
        <v>0</v>
      </c>
      <c r="AG63" s="24">
        <f t="shared" si="10"/>
        <v>0</v>
      </c>
      <c r="AH63" s="25">
        <f t="shared" si="10"/>
        <v>0</v>
      </c>
      <c r="AI63" s="25">
        <f aca="true" t="shared" si="11" ref="AI63:BK63">AI62+AI39+AI36+AI32+AI15+AI11</f>
        <v>0</v>
      </c>
      <c r="AJ63" s="25">
        <f t="shared" si="11"/>
        <v>0</v>
      </c>
      <c r="AK63" s="26">
        <f t="shared" si="11"/>
        <v>0</v>
      </c>
      <c r="AL63" s="24">
        <f t="shared" si="11"/>
        <v>0</v>
      </c>
      <c r="AM63" s="25">
        <f t="shared" si="11"/>
        <v>0</v>
      </c>
      <c r="AN63" s="25">
        <f t="shared" si="11"/>
        <v>0</v>
      </c>
      <c r="AO63" s="25">
        <f t="shared" si="11"/>
        <v>0</v>
      </c>
      <c r="AP63" s="26">
        <f t="shared" si="11"/>
        <v>0</v>
      </c>
      <c r="AQ63" s="24">
        <f t="shared" si="11"/>
        <v>0</v>
      </c>
      <c r="AR63" s="25">
        <f t="shared" si="11"/>
        <v>0</v>
      </c>
      <c r="AS63" s="25">
        <f t="shared" si="11"/>
        <v>0</v>
      </c>
      <c r="AT63" s="25">
        <f t="shared" si="11"/>
        <v>0</v>
      </c>
      <c r="AU63" s="26">
        <f t="shared" si="11"/>
        <v>0</v>
      </c>
      <c r="AV63" s="24">
        <f t="shared" si="11"/>
        <v>1322.8952464943225</v>
      </c>
      <c r="AW63" s="25">
        <f t="shared" si="11"/>
        <v>14916.464820353805</v>
      </c>
      <c r="AX63" s="25">
        <f t="shared" si="11"/>
        <v>79.53242208383871</v>
      </c>
      <c r="AY63" s="25">
        <f t="shared" si="11"/>
        <v>0.051467982225806445</v>
      </c>
      <c r="AZ63" s="26">
        <f t="shared" si="11"/>
        <v>9889.723658614677</v>
      </c>
      <c r="BA63" s="24">
        <f t="shared" si="11"/>
        <v>0</v>
      </c>
      <c r="BB63" s="25">
        <f t="shared" si="11"/>
        <v>0</v>
      </c>
      <c r="BC63" s="25">
        <f t="shared" si="11"/>
        <v>0</v>
      </c>
      <c r="BD63" s="25">
        <f t="shared" si="11"/>
        <v>0</v>
      </c>
      <c r="BE63" s="26">
        <f t="shared" si="11"/>
        <v>0</v>
      </c>
      <c r="BF63" s="24">
        <f t="shared" si="11"/>
        <v>771.0400346660645</v>
      </c>
      <c r="BG63" s="25">
        <f t="shared" si="11"/>
        <v>1277.108037884903</v>
      </c>
      <c r="BH63" s="25">
        <f t="shared" si="11"/>
        <v>188.86336566445163</v>
      </c>
      <c r="BI63" s="25">
        <f t="shared" si="11"/>
        <v>0</v>
      </c>
      <c r="BJ63" s="26">
        <f t="shared" si="11"/>
        <v>1907.94404512029</v>
      </c>
      <c r="BK63" s="26">
        <f t="shared" si="11"/>
        <v>108415.7785704431</v>
      </c>
    </row>
    <row r="64" spans="3:63" ht="15" customHeight="1"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</row>
    <row r="65" spans="1:62" ht="15" customHeight="1">
      <c r="A65" s="19" t="s">
        <v>20</v>
      </c>
      <c r="B65" s="11" t="s">
        <v>21</v>
      </c>
      <c r="C65" s="30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2"/>
    </row>
    <row r="66" spans="1:63" ht="14.25">
      <c r="A66" s="19" t="s">
        <v>7</v>
      </c>
      <c r="B66" s="33" t="s">
        <v>48</v>
      </c>
      <c r="C66" s="20"/>
      <c r="D66" s="21"/>
      <c r="E66" s="21"/>
      <c r="F66" s="21"/>
      <c r="G66" s="22"/>
      <c r="H66" s="20"/>
      <c r="I66" s="21"/>
      <c r="J66" s="21"/>
      <c r="K66" s="21"/>
      <c r="L66" s="22"/>
      <c r="M66" s="20"/>
      <c r="N66" s="21"/>
      <c r="O66" s="21"/>
      <c r="P66" s="21"/>
      <c r="Q66" s="22"/>
      <c r="R66" s="20"/>
      <c r="S66" s="21"/>
      <c r="T66" s="21"/>
      <c r="U66" s="21"/>
      <c r="V66" s="22"/>
      <c r="W66" s="20"/>
      <c r="X66" s="21"/>
      <c r="Y66" s="21"/>
      <c r="Z66" s="21"/>
      <c r="AA66" s="22"/>
      <c r="AB66" s="20"/>
      <c r="AC66" s="21"/>
      <c r="AD66" s="21"/>
      <c r="AE66" s="21"/>
      <c r="AF66" s="22"/>
      <c r="AG66" s="20"/>
      <c r="AH66" s="21"/>
      <c r="AI66" s="21"/>
      <c r="AJ66" s="21"/>
      <c r="AK66" s="22"/>
      <c r="AL66" s="20"/>
      <c r="AM66" s="21"/>
      <c r="AN66" s="21"/>
      <c r="AO66" s="21"/>
      <c r="AP66" s="22"/>
      <c r="AQ66" s="20"/>
      <c r="AR66" s="21"/>
      <c r="AS66" s="21"/>
      <c r="AT66" s="21"/>
      <c r="AU66" s="22"/>
      <c r="AV66" s="20"/>
      <c r="AW66" s="21"/>
      <c r="AX66" s="21"/>
      <c r="AY66" s="21"/>
      <c r="AZ66" s="22"/>
      <c r="BA66" s="20"/>
      <c r="BB66" s="21"/>
      <c r="BC66" s="21"/>
      <c r="BD66" s="21"/>
      <c r="BE66" s="22"/>
      <c r="BF66" s="20"/>
      <c r="BG66" s="21"/>
      <c r="BH66" s="21"/>
      <c r="BI66" s="21"/>
      <c r="BJ66" s="22"/>
      <c r="BK66" s="23"/>
    </row>
    <row r="67" spans="1:63" ht="14.25">
      <c r="A67" s="19"/>
      <c r="B67" s="7" t="s">
        <v>194</v>
      </c>
      <c r="C67" s="20">
        <v>0</v>
      </c>
      <c r="D67" s="21">
        <v>25.850343662387083</v>
      </c>
      <c r="E67" s="21">
        <v>0</v>
      </c>
      <c r="F67" s="21">
        <v>0</v>
      </c>
      <c r="G67" s="22">
        <v>0</v>
      </c>
      <c r="H67" s="20">
        <v>595.407068801484</v>
      </c>
      <c r="I67" s="21">
        <v>23.6245303336129</v>
      </c>
      <c r="J67" s="21">
        <v>0</v>
      </c>
      <c r="K67" s="21">
        <v>0</v>
      </c>
      <c r="L67" s="22">
        <v>58.975329135193554</v>
      </c>
      <c r="M67" s="20">
        <v>0</v>
      </c>
      <c r="N67" s="21">
        <v>0</v>
      </c>
      <c r="O67" s="21">
        <v>0</v>
      </c>
      <c r="P67" s="21">
        <v>0</v>
      </c>
      <c r="Q67" s="22">
        <v>0</v>
      </c>
      <c r="R67" s="20">
        <v>430.9298221118063</v>
      </c>
      <c r="S67" s="21">
        <v>12.057806121838716</v>
      </c>
      <c r="T67" s="21">
        <v>0</v>
      </c>
      <c r="U67" s="21">
        <v>0</v>
      </c>
      <c r="V67" s="22">
        <v>24.778905553354843</v>
      </c>
      <c r="W67" s="20">
        <v>0</v>
      </c>
      <c r="X67" s="21">
        <v>0</v>
      </c>
      <c r="Y67" s="21">
        <v>0</v>
      </c>
      <c r="Z67" s="21">
        <v>0</v>
      </c>
      <c r="AA67" s="22">
        <v>0</v>
      </c>
      <c r="AB67" s="20">
        <v>0</v>
      </c>
      <c r="AC67" s="21">
        <v>0</v>
      </c>
      <c r="AD67" s="21">
        <v>0</v>
      </c>
      <c r="AE67" s="21">
        <v>0</v>
      </c>
      <c r="AF67" s="22">
        <v>0</v>
      </c>
      <c r="AG67" s="20">
        <v>0</v>
      </c>
      <c r="AH67" s="21">
        <v>0</v>
      </c>
      <c r="AI67" s="21">
        <v>0</v>
      </c>
      <c r="AJ67" s="21">
        <v>0</v>
      </c>
      <c r="AK67" s="22">
        <v>0</v>
      </c>
      <c r="AL67" s="20">
        <v>0</v>
      </c>
      <c r="AM67" s="21">
        <v>0</v>
      </c>
      <c r="AN67" s="21">
        <v>0</v>
      </c>
      <c r="AO67" s="21">
        <v>0</v>
      </c>
      <c r="AP67" s="22">
        <v>0</v>
      </c>
      <c r="AQ67" s="20">
        <v>0</v>
      </c>
      <c r="AR67" s="21">
        <v>0</v>
      </c>
      <c r="AS67" s="21">
        <v>0</v>
      </c>
      <c r="AT67" s="21">
        <v>0</v>
      </c>
      <c r="AU67" s="22">
        <v>0</v>
      </c>
      <c r="AV67" s="20">
        <v>6211.647809913676</v>
      </c>
      <c r="AW67" s="21">
        <v>352.9307621552117</v>
      </c>
      <c r="AX67" s="21">
        <v>0</v>
      </c>
      <c r="AY67" s="21">
        <v>0</v>
      </c>
      <c r="AZ67" s="22">
        <v>535.152083840129</v>
      </c>
      <c r="BA67" s="20">
        <v>0</v>
      </c>
      <c r="BB67" s="21">
        <v>0</v>
      </c>
      <c r="BC67" s="21">
        <v>0</v>
      </c>
      <c r="BD67" s="21">
        <v>0</v>
      </c>
      <c r="BE67" s="22">
        <v>0</v>
      </c>
      <c r="BF67" s="20">
        <v>5461.92380948358</v>
      </c>
      <c r="BG67" s="21">
        <v>237.6321410325484</v>
      </c>
      <c r="BH67" s="21">
        <v>0</v>
      </c>
      <c r="BI67" s="21">
        <v>0</v>
      </c>
      <c r="BJ67" s="22">
        <v>281.00964636396776</v>
      </c>
      <c r="BK67" s="23">
        <f>SUM(C67:BJ67)</f>
        <v>14251.920058508791</v>
      </c>
    </row>
    <row r="68" spans="1:63" s="28" customFormat="1" ht="14.25">
      <c r="A68" s="19"/>
      <c r="B68" s="8" t="s">
        <v>9</v>
      </c>
      <c r="C68" s="24">
        <f aca="true" t="shared" si="12" ref="C68:AH68">SUM(C67:C67)</f>
        <v>0</v>
      </c>
      <c r="D68" s="25">
        <f t="shared" si="12"/>
        <v>25.850343662387083</v>
      </c>
      <c r="E68" s="25">
        <f t="shared" si="12"/>
        <v>0</v>
      </c>
      <c r="F68" s="25">
        <f t="shared" si="12"/>
        <v>0</v>
      </c>
      <c r="G68" s="26">
        <f t="shared" si="12"/>
        <v>0</v>
      </c>
      <c r="H68" s="24">
        <f t="shared" si="12"/>
        <v>595.407068801484</v>
      </c>
      <c r="I68" s="25">
        <f t="shared" si="12"/>
        <v>23.6245303336129</v>
      </c>
      <c r="J68" s="25">
        <f t="shared" si="12"/>
        <v>0</v>
      </c>
      <c r="K68" s="25">
        <f t="shared" si="12"/>
        <v>0</v>
      </c>
      <c r="L68" s="26">
        <f t="shared" si="12"/>
        <v>58.975329135193554</v>
      </c>
      <c r="M68" s="24">
        <f t="shared" si="12"/>
        <v>0</v>
      </c>
      <c r="N68" s="25">
        <f t="shared" si="12"/>
        <v>0</v>
      </c>
      <c r="O68" s="25">
        <f t="shared" si="12"/>
        <v>0</v>
      </c>
      <c r="P68" s="25">
        <f t="shared" si="12"/>
        <v>0</v>
      </c>
      <c r="Q68" s="26">
        <f t="shared" si="12"/>
        <v>0</v>
      </c>
      <c r="R68" s="24">
        <f t="shared" si="12"/>
        <v>430.9298221118063</v>
      </c>
      <c r="S68" s="25">
        <f t="shared" si="12"/>
        <v>12.057806121838716</v>
      </c>
      <c r="T68" s="25">
        <f t="shared" si="12"/>
        <v>0</v>
      </c>
      <c r="U68" s="25">
        <f t="shared" si="12"/>
        <v>0</v>
      </c>
      <c r="V68" s="26">
        <f t="shared" si="12"/>
        <v>24.778905553354843</v>
      </c>
      <c r="W68" s="24">
        <f t="shared" si="12"/>
        <v>0</v>
      </c>
      <c r="X68" s="25">
        <f t="shared" si="12"/>
        <v>0</v>
      </c>
      <c r="Y68" s="25">
        <f t="shared" si="12"/>
        <v>0</v>
      </c>
      <c r="Z68" s="25">
        <f t="shared" si="12"/>
        <v>0</v>
      </c>
      <c r="AA68" s="26">
        <f t="shared" si="12"/>
        <v>0</v>
      </c>
      <c r="AB68" s="24">
        <f t="shared" si="12"/>
        <v>0</v>
      </c>
      <c r="AC68" s="25">
        <f t="shared" si="12"/>
        <v>0</v>
      </c>
      <c r="AD68" s="25">
        <f t="shared" si="12"/>
        <v>0</v>
      </c>
      <c r="AE68" s="25">
        <f t="shared" si="12"/>
        <v>0</v>
      </c>
      <c r="AF68" s="26">
        <f t="shared" si="12"/>
        <v>0</v>
      </c>
      <c r="AG68" s="24">
        <f t="shared" si="12"/>
        <v>0</v>
      </c>
      <c r="AH68" s="25">
        <f t="shared" si="12"/>
        <v>0</v>
      </c>
      <c r="AI68" s="25">
        <f aca="true" t="shared" si="13" ref="AI68:BK68">SUM(AI67:AI67)</f>
        <v>0</v>
      </c>
      <c r="AJ68" s="25">
        <f t="shared" si="13"/>
        <v>0</v>
      </c>
      <c r="AK68" s="26">
        <f t="shared" si="13"/>
        <v>0</v>
      </c>
      <c r="AL68" s="24">
        <f t="shared" si="13"/>
        <v>0</v>
      </c>
      <c r="AM68" s="25">
        <f t="shared" si="13"/>
        <v>0</v>
      </c>
      <c r="AN68" s="25">
        <f t="shared" si="13"/>
        <v>0</v>
      </c>
      <c r="AO68" s="25">
        <f t="shared" si="13"/>
        <v>0</v>
      </c>
      <c r="AP68" s="26">
        <f t="shared" si="13"/>
        <v>0</v>
      </c>
      <c r="AQ68" s="24">
        <f t="shared" si="13"/>
        <v>0</v>
      </c>
      <c r="AR68" s="25">
        <f t="shared" si="13"/>
        <v>0</v>
      </c>
      <c r="AS68" s="25">
        <f t="shared" si="13"/>
        <v>0</v>
      </c>
      <c r="AT68" s="25">
        <f t="shared" si="13"/>
        <v>0</v>
      </c>
      <c r="AU68" s="26">
        <f t="shared" si="13"/>
        <v>0</v>
      </c>
      <c r="AV68" s="24">
        <f t="shared" si="13"/>
        <v>6211.647809913676</v>
      </c>
      <c r="AW68" s="25">
        <f t="shared" si="13"/>
        <v>352.9307621552117</v>
      </c>
      <c r="AX68" s="25">
        <f t="shared" si="13"/>
        <v>0</v>
      </c>
      <c r="AY68" s="25">
        <f t="shared" si="13"/>
        <v>0</v>
      </c>
      <c r="AZ68" s="26">
        <f t="shared" si="13"/>
        <v>535.152083840129</v>
      </c>
      <c r="BA68" s="24">
        <f t="shared" si="13"/>
        <v>0</v>
      </c>
      <c r="BB68" s="25">
        <f t="shared" si="13"/>
        <v>0</v>
      </c>
      <c r="BC68" s="25">
        <f t="shared" si="13"/>
        <v>0</v>
      </c>
      <c r="BD68" s="25">
        <f t="shared" si="13"/>
        <v>0</v>
      </c>
      <c r="BE68" s="26">
        <f t="shared" si="13"/>
        <v>0</v>
      </c>
      <c r="BF68" s="24">
        <f t="shared" si="13"/>
        <v>5461.92380948358</v>
      </c>
      <c r="BG68" s="25">
        <f t="shared" si="13"/>
        <v>237.6321410325484</v>
      </c>
      <c r="BH68" s="25">
        <f t="shared" si="13"/>
        <v>0</v>
      </c>
      <c r="BI68" s="25">
        <f t="shared" si="13"/>
        <v>0</v>
      </c>
      <c r="BJ68" s="26">
        <f t="shared" si="13"/>
        <v>281.00964636396776</v>
      </c>
      <c r="BK68" s="27">
        <f t="shared" si="13"/>
        <v>14251.920058508791</v>
      </c>
    </row>
    <row r="69" spans="3:63" ht="15" customHeight="1"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</row>
    <row r="70" spans="1:63" ht="14.25">
      <c r="A70" s="19" t="s">
        <v>10</v>
      </c>
      <c r="B70" s="12" t="s">
        <v>22</v>
      </c>
      <c r="C70" s="20"/>
      <c r="D70" s="21"/>
      <c r="E70" s="21"/>
      <c r="F70" s="21"/>
      <c r="G70" s="22"/>
      <c r="H70" s="20"/>
      <c r="I70" s="21"/>
      <c r="J70" s="21"/>
      <c r="K70" s="21"/>
      <c r="L70" s="22"/>
      <c r="M70" s="20"/>
      <c r="N70" s="21"/>
      <c r="O70" s="21"/>
      <c r="P70" s="21"/>
      <c r="Q70" s="22"/>
      <c r="R70" s="20"/>
      <c r="S70" s="21"/>
      <c r="T70" s="21"/>
      <c r="U70" s="21"/>
      <c r="V70" s="22"/>
      <c r="W70" s="20"/>
      <c r="X70" s="21"/>
      <c r="Y70" s="21"/>
      <c r="Z70" s="21"/>
      <c r="AA70" s="22"/>
      <c r="AB70" s="20"/>
      <c r="AC70" s="21"/>
      <c r="AD70" s="21"/>
      <c r="AE70" s="21"/>
      <c r="AF70" s="22"/>
      <c r="AG70" s="20"/>
      <c r="AH70" s="21"/>
      <c r="AI70" s="21"/>
      <c r="AJ70" s="21"/>
      <c r="AK70" s="22"/>
      <c r="AL70" s="20"/>
      <c r="AM70" s="21"/>
      <c r="AN70" s="21"/>
      <c r="AO70" s="21"/>
      <c r="AP70" s="22"/>
      <c r="AQ70" s="20"/>
      <c r="AR70" s="21"/>
      <c r="AS70" s="21"/>
      <c r="AT70" s="21"/>
      <c r="AU70" s="22"/>
      <c r="AV70" s="20"/>
      <c r="AW70" s="21"/>
      <c r="AX70" s="21"/>
      <c r="AY70" s="21"/>
      <c r="AZ70" s="22"/>
      <c r="BA70" s="20"/>
      <c r="BB70" s="21"/>
      <c r="BC70" s="21"/>
      <c r="BD70" s="21"/>
      <c r="BE70" s="22"/>
      <c r="BF70" s="20"/>
      <c r="BG70" s="21"/>
      <c r="BH70" s="21"/>
      <c r="BI70" s="21"/>
      <c r="BJ70" s="22"/>
      <c r="BK70" s="23"/>
    </row>
    <row r="71" spans="1:63" ht="14.25">
      <c r="A71" s="19"/>
      <c r="B71" s="7" t="s">
        <v>116</v>
      </c>
      <c r="C71" s="20">
        <v>0</v>
      </c>
      <c r="D71" s="21">
        <v>0.015105</v>
      </c>
      <c r="E71" s="21">
        <v>0</v>
      </c>
      <c r="F71" s="21">
        <v>0</v>
      </c>
      <c r="G71" s="22">
        <v>0</v>
      </c>
      <c r="H71" s="20">
        <v>0.137727093</v>
      </c>
      <c r="I71" s="21">
        <v>0.08368281199999998</v>
      </c>
      <c r="J71" s="21">
        <v>0</v>
      </c>
      <c r="K71" s="21">
        <v>0</v>
      </c>
      <c r="L71" s="22">
        <v>0.7564516179999996</v>
      </c>
      <c r="M71" s="20">
        <v>0</v>
      </c>
      <c r="N71" s="21">
        <v>0</v>
      </c>
      <c r="O71" s="21">
        <v>0</v>
      </c>
      <c r="P71" s="21">
        <v>0</v>
      </c>
      <c r="Q71" s="22">
        <v>0</v>
      </c>
      <c r="R71" s="20">
        <v>0.08330368600000003</v>
      </c>
      <c r="S71" s="21">
        <v>0.19776870899999996</v>
      </c>
      <c r="T71" s="21">
        <v>0</v>
      </c>
      <c r="U71" s="21">
        <v>0</v>
      </c>
      <c r="V71" s="22">
        <v>0.16854881300000002</v>
      </c>
      <c r="W71" s="20">
        <v>0</v>
      </c>
      <c r="X71" s="21">
        <v>0</v>
      </c>
      <c r="Y71" s="21">
        <v>0</v>
      </c>
      <c r="Z71" s="21">
        <v>0</v>
      </c>
      <c r="AA71" s="22">
        <v>0</v>
      </c>
      <c r="AB71" s="20">
        <v>0</v>
      </c>
      <c r="AC71" s="21">
        <v>0</v>
      </c>
      <c r="AD71" s="21">
        <v>0</v>
      </c>
      <c r="AE71" s="21">
        <v>0</v>
      </c>
      <c r="AF71" s="22">
        <v>0</v>
      </c>
      <c r="AG71" s="20">
        <v>0</v>
      </c>
      <c r="AH71" s="21">
        <v>0</v>
      </c>
      <c r="AI71" s="21">
        <v>0</v>
      </c>
      <c r="AJ71" s="21">
        <v>0</v>
      </c>
      <c r="AK71" s="22">
        <v>0</v>
      </c>
      <c r="AL71" s="20">
        <v>0</v>
      </c>
      <c r="AM71" s="21">
        <v>0</v>
      </c>
      <c r="AN71" s="21">
        <v>0</v>
      </c>
      <c r="AO71" s="21">
        <v>0</v>
      </c>
      <c r="AP71" s="22">
        <v>0</v>
      </c>
      <c r="AQ71" s="20">
        <v>0</v>
      </c>
      <c r="AR71" s="21">
        <v>0</v>
      </c>
      <c r="AS71" s="21">
        <v>0</v>
      </c>
      <c r="AT71" s="21">
        <v>0</v>
      </c>
      <c r="AU71" s="22">
        <v>0</v>
      </c>
      <c r="AV71" s="20">
        <v>3.0415334591290324</v>
      </c>
      <c r="AW71" s="21">
        <v>2.6501064589852676</v>
      </c>
      <c r="AX71" s="21">
        <v>0</v>
      </c>
      <c r="AY71" s="21">
        <v>0</v>
      </c>
      <c r="AZ71" s="22">
        <v>12.812942416451616</v>
      </c>
      <c r="BA71" s="20">
        <v>0</v>
      </c>
      <c r="BB71" s="21">
        <v>0</v>
      </c>
      <c r="BC71" s="21">
        <v>0</v>
      </c>
      <c r="BD71" s="21">
        <v>0</v>
      </c>
      <c r="BE71" s="22">
        <v>0</v>
      </c>
      <c r="BF71" s="20">
        <v>1.5520633024193546</v>
      </c>
      <c r="BG71" s="21">
        <v>1.2405503299999998</v>
      </c>
      <c r="BH71" s="21">
        <v>0.059922103999999955</v>
      </c>
      <c r="BI71" s="21">
        <v>0</v>
      </c>
      <c r="BJ71" s="22">
        <v>3.0131660059999983</v>
      </c>
      <c r="BK71" s="23">
        <f aca="true" t="shared" si="14" ref="BK71:BK79">SUM(C71:BJ71)</f>
        <v>25.81287180798527</v>
      </c>
    </row>
    <row r="72" spans="1:63" ht="14.25">
      <c r="A72" s="19"/>
      <c r="B72" s="7" t="s">
        <v>117</v>
      </c>
      <c r="C72" s="20">
        <v>0</v>
      </c>
      <c r="D72" s="21">
        <v>5.932001343516129</v>
      </c>
      <c r="E72" s="21">
        <v>0</v>
      </c>
      <c r="F72" s="21">
        <v>0</v>
      </c>
      <c r="G72" s="22">
        <v>0</v>
      </c>
      <c r="H72" s="20">
        <v>106.53531441403226</v>
      </c>
      <c r="I72" s="21">
        <v>4274.797601305096</v>
      </c>
      <c r="J72" s="21">
        <v>0.363354799</v>
      </c>
      <c r="K72" s="21">
        <v>0</v>
      </c>
      <c r="L72" s="22">
        <v>3507.285889243484</v>
      </c>
      <c r="M72" s="20">
        <v>0</v>
      </c>
      <c r="N72" s="21">
        <v>0</v>
      </c>
      <c r="O72" s="21">
        <v>0</v>
      </c>
      <c r="P72" s="21">
        <v>0</v>
      </c>
      <c r="Q72" s="22">
        <v>0</v>
      </c>
      <c r="R72" s="20">
        <v>21.060514319645147</v>
      </c>
      <c r="S72" s="21">
        <v>370.5915137135161</v>
      </c>
      <c r="T72" s="21">
        <v>0</v>
      </c>
      <c r="U72" s="21">
        <v>0</v>
      </c>
      <c r="V72" s="22">
        <v>263.57676594554835</v>
      </c>
      <c r="W72" s="20">
        <v>0</v>
      </c>
      <c r="X72" s="21">
        <v>0</v>
      </c>
      <c r="Y72" s="21">
        <v>0</v>
      </c>
      <c r="Z72" s="21">
        <v>0</v>
      </c>
      <c r="AA72" s="22">
        <v>0</v>
      </c>
      <c r="AB72" s="20">
        <v>0</v>
      </c>
      <c r="AC72" s="21">
        <v>0</v>
      </c>
      <c r="AD72" s="21">
        <v>0</v>
      </c>
      <c r="AE72" s="21">
        <v>0</v>
      </c>
      <c r="AF72" s="22">
        <v>0</v>
      </c>
      <c r="AG72" s="20">
        <v>0</v>
      </c>
      <c r="AH72" s="21">
        <v>0</v>
      </c>
      <c r="AI72" s="21">
        <v>0</v>
      </c>
      <c r="AJ72" s="21">
        <v>0</v>
      </c>
      <c r="AK72" s="22">
        <v>0</v>
      </c>
      <c r="AL72" s="20">
        <v>0</v>
      </c>
      <c r="AM72" s="21">
        <v>0</v>
      </c>
      <c r="AN72" s="21">
        <v>0</v>
      </c>
      <c r="AO72" s="21">
        <v>0</v>
      </c>
      <c r="AP72" s="22">
        <v>0</v>
      </c>
      <c r="AQ72" s="20">
        <v>0</v>
      </c>
      <c r="AR72" s="21">
        <v>0</v>
      </c>
      <c r="AS72" s="21">
        <v>0</v>
      </c>
      <c r="AT72" s="21">
        <v>0</v>
      </c>
      <c r="AU72" s="22">
        <v>0</v>
      </c>
      <c r="AV72" s="20">
        <v>222.38657425825812</v>
      </c>
      <c r="AW72" s="21">
        <v>1475.4598501999262</v>
      </c>
      <c r="AX72" s="21">
        <v>0.20369326287096765</v>
      </c>
      <c r="AY72" s="21">
        <v>0</v>
      </c>
      <c r="AZ72" s="22">
        <v>2974.4880026937085</v>
      </c>
      <c r="BA72" s="20">
        <v>0</v>
      </c>
      <c r="BB72" s="21">
        <v>0</v>
      </c>
      <c r="BC72" s="21">
        <v>0</v>
      </c>
      <c r="BD72" s="21">
        <v>0</v>
      </c>
      <c r="BE72" s="22">
        <v>0</v>
      </c>
      <c r="BF72" s="20">
        <v>109.22004348538707</v>
      </c>
      <c r="BG72" s="21">
        <v>254.06640171022585</v>
      </c>
      <c r="BH72" s="21">
        <v>0</v>
      </c>
      <c r="BI72" s="21">
        <v>0</v>
      </c>
      <c r="BJ72" s="22">
        <v>317.9266097151935</v>
      </c>
      <c r="BK72" s="23">
        <f t="shared" si="14"/>
        <v>13903.894130409408</v>
      </c>
    </row>
    <row r="73" spans="1:63" ht="14.25">
      <c r="A73" s="19"/>
      <c r="B73" s="7" t="s">
        <v>150</v>
      </c>
      <c r="C73" s="20">
        <v>0</v>
      </c>
      <c r="D73" s="21">
        <v>7.495179764774193</v>
      </c>
      <c r="E73" s="21">
        <v>0</v>
      </c>
      <c r="F73" s="21">
        <v>0</v>
      </c>
      <c r="G73" s="22">
        <v>0</v>
      </c>
      <c r="H73" s="20">
        <v>244.22860404225807</v>
      </c>
      <c r="I73" s="21">
        <v>68.10683658232259</v>
      </c>
      <c r="J73" s="21">
        <v>0.02456393193548388</v>
      </c>
      <c r="K73" s="21">
        <v>0</v>
      </c>
      <c r="L73" s="22">
        <v>323.02405583490315</v>
      </c>
      <c r="M73" s="20">
        <v>0</v>
      </c>
      <c r="N73" s="21">
        <v>0</v>
      </c>
      <c r="O73" s="21">
        <v>0</v>
      </c>
      <c r="P73" s="21">
        <v>0</v>
      </c>
      <c r="Q73" s="22">
        <v>0</v>
      </c>
      <c r="R73" s="20">
        <v>111.68171086400001</v>
      </c>
      <c r="S73" s="21">
        <v>18.47686909709677</v>
      </c>
      <c r="T73" s="21">
        <v>0</v>
      </c>
      <c r="U73" s="21">
        <v>0</v>
      </c>
      <c r="V73" s="22">
        <v>52.96561560583871</v>
      </c>
      <c r="W73" s="20">
        <v>0</v>
      </c>
      <c r="X73" s="21">
        <v>0</v>
      </c>
      <c r="Y73" s="21">
        <v>0</v>
      </c>
      <c r="Z73" s="21">
        <v>0</v>
      </c>
      <c r="AA73" s="22">
        <v>0</v>
      </c>
      <c r="AB73" s="20">
        <v>0</v>
      </c>
      <c r="AC73" s="21">
        <v>0</v>
      </c>
      <c r="AD73" s="21">
        <v>0</v>
      </c>
      <c r="AE73" s="21">
        <v>0</v>
      </c>
      <c r="AF73" s="22">
        <v>0</v>
      </c>
      <c r="AG73" s="20">
        <v>0</v>
      </c>
      <c r="AH73" s="21">
        <v>0</v>
      </c>
      <c r="AI73" s="21">
        <v>0</v>
      </c>
      <c r="AJ73" s="21">
        <v>0</v>
      </c>
      <c r="AK73" s="22">
        <v>0</v>
      </c>
      <c r="AL73" s="20">
        <v>0</v>
      </c>
      <c r="AM73" s="21">
        <v>0</v>
      </c>
      <c r="AN73" s="21">
        <v>0</v>
      </c>
      <c r="AO73" s="21">
        <v>0</v>
      </c>
      <c r="AP73" s="22">
        <v>0</v>
      </c>
      <c r="AQ73" s="20">
        <v>0</v>
      </c>
      <c r="AR73" s="21">
        <v>0</v>
      </c>
      <c r="AS73" s="21">
        <v>0</v>
      </c>
      <c r="AT73" s="21">
        <v>0</v>
      </c>
      <c r="AU73" s="22">
        <v>0</v>
      </c>
      <c r="AV73" s="20">
        <v>1549.2874805876772</v>
      </c>
      <c r="AW73" s="21">
        <v>313.96965395870416</v>
      </c>
      <c r="AX73" s="21">
        <v>0</v>
      </c>
      <c r="AY73" s="21">
        <v>0</v>
      </c>
      <c r="AZ73" s="22">
        <v>1491.1686215566451</v>
      </c>
      <c r="BA73" s="20">
        <v>0</v>
      </c>
      <c r="BB73" s="21">
        <v>0</v>
      </c>
      <c r="BC73" s="21">
        <v>0</v>
      </c>
      <c r="BD73" s="21">
        <v>0</v>
      </c>
      <c r="BE73" s="22">
        <v>0</v>
      </c>
      <c r="BF73" s="20">
        <v>753.2268093351614</v>
      </c>
      <c r="BG73" s="21">
        <v>90.73713060864515</v>
      </c>
      <c r="BH73" s="21">
        <v>0</v>
      </c>
      <c r="BI73" s="21">
        <v>0</v>
      </c>
      <c r="BJ73" s="22">
        <v>247.12859761725798</v>
      </c>
      <c r="BK73" s="23">
        <f>SUM(C73:BJ73)</f>
        <v>5271.521729387219</v>
      </c>
    </row>
    <row r="74" spans="1:63" ht="14.25">
      <c r="A74" s="19"/>
      <c r="B74" s="7" t="s">
        <v>196</v>
      </c>
      <c r="C74" s="20">
        <v>0</v>
      </c>
      <c r="D74" s="21">
        <v>0</v>
      </c>
      <c r="E74" s="21">
        <v>0</v>
      </c>
      <c r="F74" s="21">
        <v>0</v>
      </c>
      <c r="G74" s="22">
        <v>0</v>
      </c>
      <c r="H74" s="20">
        <v>7.473530958548387</v>
      </c>
      <c r="I74" s="21">
        <v>2.6563798107419356</v>
      </c>
      <c r="J74" s="21">
        <v>0</v>
      </c>
      <c r="K74" s="21">
        <v>0</v>
      </c>
      <c r="L74" s="22">
        <v>14.854765173903225</v>
      </c>
      <c r="M74" s="20">
        <v>0</v>
      </c>
      <c r="N74" s="21">
        <v>0</v>
      </c>
      <c r="O74" s="21">
        <v>0</v>
      </c>
      <c r="P74" s="21">
        <v>0</v>
      </c>
      <c r="Q74" s="22">
        <v>0</v>
      </c>
      <c r="R74" s="20">
        <v>7.135812622290324</v>
      </c>
      <c r="S74" s="21">
        <v>1.4440624866451612</v>
      </c>
      <c r="T74" s="21">
        <v>0</v>
      </c>
      <c r="U74" s="21">
        <v>0</v>
      </c>
      <c r="V74" s="22">
        <v>2.8039168784193547</v>
      </c>
      <c r="W74" s="20">
        <v>0</v>
      </c>
      <c r="X74" s="21">
        <v>0</v>
      </c>
      <c r="Y74" s="21">
        <v>0</v>
      </c>
      <c r="Z74" s="21">
        <v>0</v>
      </c>
      <c r="AA74" s="22">
        <v>0</v>
      </c>
      <c r="AB74" s="20">
        <v>0</v>
      </c>
      <c r="AC74" s="21">
        <v>0</v>
      </c>
      <c r="AD74" s="21">
        <v>0</v>
      </c>
      <c r="AE74" s="21">
        <v>0</v>
      </c>
      <c r="AF74" s="22">
        <v>0</v>
      </c>
      <c r="AG74" s="20">
        <v>0</v>
      </c>
      <c r="AH74" s="21">
        <v>0</v>
      </c>
      <c r="AI74" s="21">
        <v>0</v>
      </c>
      <c r="AJ74" s="21">
        <v>0</v>
      </c>
      <c r="AK74" s="22">
        <v>0</v>
      </c>
      <c r="AL74" s="20">
        <v>0</v>
      </c>
      <c r="AM74" s="21">
        <v>0</v>
      </c>
      <c r="AN74" s="21">
        <v>0</v>
      </c>
      <c r="AO74" s="21">
        <v>0</v>
      </c>
      <c r="AP74" s="22">
        <v>0</v>
      </c>
      <c r="AQ74" s="20">
        <v>0</v>
      </c>
      <c r="AR74" s="21">
        <v>0</v>
      </c>
      <c r="AS74" s="21">
        <v>0</v>
      </c>
      <c r="AT74" s="21">
        <v>0</v>
      </c>
      <c r="AU74" s="22">
        <v>0</v>
      </c>
      <c r="AV74" s="20">
        <v>9.953147393548385</v>
      </c>
      <c r="AW74" s="21">
        <v>2.5257208825732556</v>
      </c>
      <c r="AX74" s="21">
        <v>0</v>
      </c>
      <c r="AY74" s="21">
        <v>0</v>
      </c>
      <c r="AZ74" s="22">
        <v>18.00737500845161</v>
      </c>
      <c r="BA74" s="20">
        <v>0</v>
      </c>
      <c r="BB74" s="21">
        <v>0</v>
      </c>
      <c r="BC74" s="21">
        <v>0</v>
      </c>
      <c r="BD74" s="21">
        <v>0</v>
      </c>
      <c r="BE74" s="22">
        <v>0</v>
      </c>
      <c r="BF74" s="20">
        <v>11.010286931483874</v>
      </c>
      <c r="BG74" s="21">
        <v>2.452399617967743</v>
      </c>
      <c r="BH74" s="21">
        <v>0</v>
      </c>
      <c r="BI74" s="21">
        <v>0</v>
      </c>
      <c r="BJ74" s="22">
        <v>10.297535377387105</v>
      </c>
      <c r="BK74" s="23">
        <f>SUM(C74:BJ74)</f>
        <v>90.61493314196035</v>
      </c>
    </row>
    <row r="75" spans="1:63" ht="14.25">
      <c r="A75" s="19"/>
      <c r="B75" s="7" t="s">
        <v>118</v>
      </c>
      <c r="C75" s="20">
        <v>0</v>
      </c>
      <c r="D75" s="21">
        <v>28.404066508064513</v>
      </c>
      <c r="E75" s="21">
        <v>0</v>
      </c>
      <c r="F75" s="21">
        <v>0</v>
      </c>
      <c r="G75" s="22">
        <v>0</v>
      </c>
      <c r="H75" s="20">
        <v>903.3382483765489</v>
      </c>
      <c r="I75" s="21">
        <v>1483.2636525614198</v>
      </c>
      <c r="J75" s="21">
        <v>6.538879110419354</v>
      </c>
      <c r="K75" s="21">
        <v>0</v>
      </c>
      <c r="L75" s="22">
        <v>1476.8730080653233</v>
      </c>
      <c r="M75" s="20">
        <v>0</v>
      </c>
      <c r="N75" s="21">
        <v>0</v>
      </c>
      <c r="O75" s="21">
        <v>0</v>
      </c>
      <c r="P75" s="21">
        <v>0</v>
      </c>
      <c r="Q75" s="22">
        <v>0</v>
      </c>
      <c r="R75" s="20">
        <v>568.3502642165163</v>
      </c>
      <c r="S75" s="21">
        <v>332.20850438874186</v>
      </c>
      <c r="T75" s="21">
        <v>0</v>
      </c>
      <c r="U75" s="21">
        <v>0</v>
      </c>
      <c r="V75" s="22">
        <v>212.010968677871</v>
      </c>
      <c r="W75" s="20">
        <v>0</v>
      </c>
      <c r="X75" s="21">
        <v>0</v>
      </c>
      <c r="Y75" s="21">
        <v>0</v>
      </c>
      <c r="Z75" s="21">
        <v>0</v>
      </c>
      <c r="AA75" s="22">
        <v>0</v>
      </c>
      <c r="AB75" s="20">
        <v>0</v>
      </c>
      <c r="AC75" s="21">
        <v>0</v>
      </c>
      <c r="AD75" s="21">
        <v>0</v>
      </c>
      <c r="AE75" s="21">
        <v>0</v>
      </c>
      <c r="AF75" s="22">
        <v>0</v>
      </c>
      <c r="AG75" s="20">
        <v>0</v>
      </c>
      <c r="AH75" s="21">
        <v>0</v>
      </c>
      <c r="AI75" s="21">
        <v>0</v>
      </c>
      <c r="AJ75" s="21">
        <v>0</v>
      </c>
      <c r="AK75" s="22">
        <v>0</v>
      </c>
      <c r="AL75" s="20">
        <v>0</v>
      </c>
      <c r="AM75" s="21">
        <v>0</v>
      </c>
      <c r="AN75" s="21">
        <v>0</v>
      </c>
      <c r="AO75" s="21">
        <v>0</v>
      </c>
      <c r="AP75" s="22">
        <v>0</v>
      </c>
      <c r="AQ75" s="20">
        <v>0</v>
      </c>
      <c r="AR75" s="21">
        <v>0</v>
      </c>
      <c r="AS75" s="21">
        <v>0</v>
      </c>
      <c r="AT75" s="21">
        <v>0</v>
      </c>
      <c r="AU75" s="22">
        <v>0</v>
      </c>
      <c r="AV75" s="20">
        <v>5193.841856734741</v>
      </c>
      <c r="AW75" s="21">
        <v>1054.5688411722897</v>
      </c>
      <c r="AX75" s="21">
        <v>0</v>
      </c>
      <c r="AY75" s="21">
        <v>0.003956773612903226</v>
      </c>
      <c r="AZ75" s="22">
        <v>6888.788625830969</v>
      </c>
      <c r="BA75" s="20">
        <v>0</v>
      </c>
      <c r="BB75" s="21">
        <v>0</v>
      </c>
      <c r="BC75" s="21">
        <v>0</v>
      </c>
      <c r="BD75" s="21">
        <v>0</v>
      </c>
      <c r="BE75" s="22">
        <v>0</v>
      </c>
      <c r="BF75" s="20">
        <v>3541.5072042195156</v>
      </c>
      <c r="BG75" s="21">
        <v>383.97220813190324</v>
      </c>
      <c r="BH75" s="21">
        <v>1.0426145832580644</v>
      </c>
      <c r="BI75" s="21">
        <v>0</v>
      </c>
      <c r="BJ75" s="22">
        <v>1509.794099347935</v>
      </c>
      <c r="BK75" s="23">
        <f>SUM(C75:BJ75)</f>
        <v>23584.506998699126</v>
      </c>
    </row>
    <row r="76" spans="1:63" ht="14.25">
      <c r="A76" s="19"/>
      <c r="B76" s="7" t="s">
        <v>119</v>
      </c>
      <c r="C76" s="20">
        <v>0</v>
      </c>
      <c r="D76" s="21">
        <v>35.10041557290323</v>
      </c>
      <c r="E76" s="21">
        <v>0</v>
      </c>
      <c r="F76" s="21">
        <v>0</v>
      </c>
      <c r="G76" s="22">
        <v>0</v>
      </c>
      <c r="H76" s="20">
        <v>801.0034941741936</v>
      </c>
      <c r="I76" s="21">
        <v>424.26574986729025</v>
      </c>
      <c r="J76" s="21">
        <v>2.2464997597096774</v>
      </c>
      <c r="K76" s="21">
        <v>0</v>
      </c>
      <c r="L76" s="22">
        <v>982.2984847521935</v>
      </c>
      <c r="M76" s="20">
        <v>0</v>
      </c>
      <c r="N76" s="21">
        <v>0</v>
      </c>
      <c r="O76" s="21">
        <v>0</v>
      </c>
      <c r="P76" s="21">
        <v>0</v>
      </c>
      <c r="Q76" s="22">
        <v>0</v>
      </c>
      <c r="R76" s="20">
        <v>471.09313959209663</v>
      </c>
      <c r="S76" s="21">
        <v>114.62205339703227</v>
      </c>
      <c r="T76" s="21">
        <v>0</v>
      </c>
      <c r="U76" s="21">
        <v>0</v>
      </c>
      <c r="V76" s="22">
        <v>180.43249817748386</v>
      </c>
      <c r="W76" s="20">
        <v>0</v>
      </c>
      <c r="X76" s="21">
        <v>0</v>
      </c>
      <c r="Y76" s="21">
        <v>0</v>
      </c>
      <c r="Z76" s="21">
        <v>0</v>
      </c>
      <c r="AA76" s="22">
        <v>0</v>
      </c>
      <c r="AB76" s="20">
        <v>0</v>
      </c>
      <c r="AC76" s="21">
        <v>0</v>
      </c>
      <c r="AD76" s="21">
        <v>0</v>
      </c>
      <c r="AE76" s="21">
        <v>0</v>
      </c>
      <c r="AF76" s="22">
        <v>0</v>
      </c>
      <c r="AG76" s="20">
        <v>0</v>
      </c>
      <c r="AH76" s="21">
        <v>0</v>
      </c>
      <c r="AI76" s="21">
        <v>0</v>
      </c>
      <c r="AJ76" s="21">
        <v>0</v>
      </c>
      <c r="AK76" s="22">
        <v>0</v>
      </c>
      <c r="AL76" s="20">
        <v>0</v>
      </c>
      <c r="AM76" s="21">
        <v>0</v>
      </c>
      <c r="AN76" s="21">
        <v>0</v>
      </c>
      <c r="AO76" s="21">
        <v>0</v>
      </c>
      <c r="AP76" s="22">
        <v>0</v>
      </c>
      <c r="AQ76" s="20">
        <v>0</v>
      </c>
      <c r="AR76" s="21">
        <v>0</v>
      </c>
      <c r="AS76" s="21">
        <v>0</v>
      </c>
      <c r="AT76" s="21">
        <v>0</v>
      </c>
      <c r="AU76" s="22">
        <v>0</v>
      </c>
      <c r="AV76" s="20">
        <v>8418.597037019348</v>
      </c>
      <c r="AW76" s="21">
        <v>1138.3902025275952</v>
      </c>
      <c r="AX76" s="21">
        <v>0</v>
      </c>
      <c r="AY76" s="21">
        <v>765.5280689438061</v>
      </c>
      <c r="AZ76" s="22">
        <v>6650.175536000031</v>
      </c>
      <c r="BA76" s="20">
        <v>0</v>
      </c>
      <c r="BB76" s="21">
        <v>0</v>
      </c>
      <c r="BC76" s="21">
        <v>0</v>
      </c>
      <c r="BD76" s="21">
        <v>0</v>
      </c>
      <c r="BE76" s="22">
        <v>0</v>
      </c>
      <c r="BF76" s="20">
        <v>5274.701693808901</v>
      </c>
      <c r="BG76" s="21">
        <v>312.06787553241935</v>
      </c>
      <c r="BH76" s="21">
        <v>0.1143150610645161</v>
      </c>
      <c r="BI76" s="21">
        <v>0</v>
      </c>
      <c r="BJ76" s="22">
        <v>1640.3021884990644</v>
      </c>
      <c r="BK76" s="23">
        <f t="shared" si="14"/>
        <v>27210.93925268513</v>
      </c>
    </row>
    <row r="77" spans="1:63" ht="14.25">
      <c r="A77" s="19"/>
      <c r="B77" s="7" t="s">
        <v>183</v>
      </c>
      <c r="C77" s="20">
        <v>0</v>
      </c>
      <c r="D77" s="21">
        <v>0.7933540322580644</v>
      </c>
      <c r="E77" s="21">
        <v>0</v>
      </c>
      <c r="F77" s="21">
        <v>0</v>
      </c>
      <c r="G77" s="22">
        <v>0</v>
      </c>
      <c r="H77" s="20">
        <v>2.925258360548387</v>
      </c>
      <c r="I77" s="21">
        <v>20.170950263193546</v>
      </c>
      <c r="J77" s="21">
        <v>0</v>
      </c>
      <c r="K77" s="21">
        <v>0</v>
      </c>
      <c r="L77" s="22">
        <v>33.92869113403226</v>
      </c>
      <c r="M77" s="20">
        <v>0</v>
      </c>
      <c r="N77" s="21">
        <v>0</v>
      </c>
      <c r="O77" s="21">
        <v>0</v>
      </c>
      <c r="P77" s="21">
        <v>0</v>
      </c>
      <c r="Q77" s="22">
        <v>0</v>
      </c>
      <c r="R77" s="20">
        <v>1.8187057604838712</v>
      </c>
      <c r="S77" s="21">
        <v>17.526013037580647</v>
      </c>
      <c r="T77" s="21">
        <v>0</v>
      </c>
      <c r="U77" s="21">
        <v>0</v>
      </c>
      <c r="V77" s="22">
        <v>2.1436220602258063</v>
      </c>
      <c r="W77" s="20">
        <v>0</v>
      </c>
      <c r="X77" s="21">
        <v>0</v>
      </c>
      <c r="Y77" s="21">
        <v>0</v>
      </c>
      <c r="Z77" s="21">
        <v>0</v>
      </c>
      <c r="AA77" s="22">
        <v>0</v>
      </c>
      <c r="AB77" s="20">
        <v>0</v>
      </c>
      <c r="AC77" s="21">
        <v>0</v>
      </c>
      <c r="AD77" s="21">
        <v>0</v>
      </c>
      <c r="AE77" s="21">
        <v>0</v>
      </c>
      <c r="AF77" s="22">
        <v>0</v>
      </c>
      <c r="AG77" s="20">
        <v>0</v>
      </c>
      <c r="AH77" s="21">
        <v>0</v>
      </c>
      <c r="AI77" s="21">
        <v>0</v>
      </c>
      <c r="AJ77" s="21">
        <v>0</v>
      </c>
      <c r="AK77" s="22">
        <v>0</v>
      </c>
      <c r="AL77" s="20">
        <v>0</v>
      </c>
      <c r="AM77" s="21">
        <v>0</v>
      </c>
      <c r="AN77" s="21">
        <v>0</v>
      </c>
      <c r="AO77" s="21">
        <v>0</v>
      </c>
      <c r="AP77" s="22">
        <v>0</v>
      </c>
      <c r="AQ77" s="20">
        <v>0</v>
      </c>
      <c r="AR77" s="21">
        <v>0</v>
      </c>
      <c r="AS77" s="21">
        <v>0</v>
      </c>
      <c r="AT77" s="21">
        <v>0</v>
      </c>
      <c r="AU77" s="22">
        <v>0</v>
      </c>
      <c r="AV77" s="20">
        <v>38.980718383483875</v>
      </c>
      <c r="AW77" s="21">
        <v>56.85446247897543</v>
      </c>
      <c r="AX77" s="21">
        <v>0</v>
      </c>
      <c r="AY77" s="21">
        <v>0</v>
      </c>
      <c r="AZ77" s="22">
        <v>151.4783663459355</v>
      </c>
      <c r="BA77" s="20">
        <v>0</v>
      </c>
      <c r="BB77" s="21">
        <v>0</v>
      </c>
      <c r="BC77" s="21">
        <v>0</v>
      </c>
      <c r="BD77" s="21">
        <v>0</v>
      </c>
      <c r="BE77" s="22">
        <v>0</v>
      </c>
      <c r="BF77" s="20">
        <v>21.616801322064518</v>
      </c>
      <c r="BG77" s="21">
        <v>17.20544261145162</v>
      </c>
      <c r="BH77" s="21">
        <v>0</v>
      </c>
      <c r="BI77" s="21">
        <v>0</v>
      </c>
      <c r="BJ77" s="22">
        <v>44.67226717974195</v>
      </c>
      <c r="BK77" s="23">
        <f t="shared" si="14"/>
        <v>410.1146529699755</v>
      </c>
    </row>
    <row r="78" spans="1:63" ht="14.25">
      <c r="A78" s="19"/>
      <c r="B78" s="7" t="s">
        <v>152</v>
      </c>
      <c r="C78" s="20">
        <v>0</v>
      </c>
      <c r="D78" s="21">
        <v>1.2198822136129028</v>
      </c>
      <c r="E78" s="21">
        <v>0</v>
      </c>
      <c r="F78" s="21">
        <v>0</v>
      </c>
      <c r="G78" s="22">
        <v>0</v>
      </c>
      <c r="H78" s="20">
        <v>23.47179612045161</v>
      </c>
      <c r="I78" s="21">
        <v>10.651052287419358</v>
      </c>
      <c r="J78" s="21">
        <v>0</v>
      </c>
      <c r="K78" s="21">
        <v>0</v>
      </c>
      <c r="L78" s="22">
        <v>39.905931590774195</v>
      </c>
      <c r="M78" s="20">
        <v>0</v>
      </c>
      <c r="N78" s="21">
        <v>0</v>
      </c>
      <c r="O78" s="21">
        <v>0</v>
      </c>
      <c r="P78" s="21">
        <v>0</v>
      </c>
      <c r="Q78" s="22">
        <v>0</v>
      </c>
      <c r="R78" s="20">
        <v>18.357533844645165</v>
      </c>
      <c r="S78" s="21">
        <v>1.2703501123225809</v>
      </c>
      <c r="T78" s="21">
        <v>0</v>
      </c>
      <c r="U78" s="21">
        <v>0</v>
      </c>
      <c r="V78" s="22">
        <v>5.2936671917096785</v>
      </c>
      <c r="W78" s="20">
        <v>0</v>
      </c>
      <c r="X78" s="21">
        <v>0</v>
      </c>
      <c r="Y78" s="21">
        <v>0</v>
      </c>
      <c r="Z78" s="21">
        <v>0</v>
      </c>
      <c r="AA78" s="22">
        <v>0</v>
      </c>
      <c r="AB78" s="20">
        <v>0</v>
      </c>
      <c r="AC78" s="21">
        <v>0</v>
      </c>
      <c r="AD78" s="21">
        <v>0</v>
      </c>
      <c r="AE78" s="21">
        <v>0</v>
      </c>
      <c r="AF78" s="22">
        <v>0</v>
      </c>
      <c r="AG78" s="20">
        <v>0</v>
      </c>
      <c r="AH78" s="21">
        <v>0</v>
      </c>
      <c r="AI78" s="21">
        <v>0</v>
      </c>
      <c r="AJ78" s="21">
        <v>0</v>
      </c>
      <c r="AK78" s="22">
        <v>0</v>
      </c>
      <c r="AL78" s="20">
        <v>0</v>
      </c>
      <c r="AM78" s="21">
        <v>0</v>
      </c>
      <c r="AN78" s="21">
        <v>0</v>
      </c>
      <c r="AO78" s="21">
        <v>0</v>
      </c>
      <c r="AP78" s="22">
        <v>0</v>
      </c>
      <c r="AQ78" s="20">
        <v>0</v>
      </c>
      <c r="AR78" s="21">
        <v>0</v>
      </c>
      <c r="AS78" s="21">
        <v>0</v>
      </c>
      <c r="AT78" s="21">
        <v>0</v>
      </c>
      <c r="AU78" s="22">
        <v>0</v>
      </c>
      <c r="AV78" s="20">
        <v>89.04857982609678</v>
      </c>
      <c r="AW78" s="21">
        <v>21.7489409271431</v>
      </c>
      <c r="AX78" s="21">
        <v>0</v>
      </c>
      <c r="AY78" s="21">
        <v>0</v>
      </c>
      <c r="AZ78" s="22">
        <v>106.04216141264514</v>
      </c>
      <c r="BA78" s="20">
        <v>0</v>
      </c>
      <c r="BB78" s="21">
        <v>0</v>
      </c>
      <c r="BC78" s="21">
        <v>0</v>
      </c>
      <c r="BD78" s="21">
        <v>0</v>
      </c>
      <c r="BE78" s="22">
        <v>0</v>
      </c>
      <c r="BF78" s="20">
        <v>94.60832649335485</v>
      </c>
      <c r="BG78" s="21">
        <v>16.036944849870967</v>
      </c>
      <c r="BH78" s="21">
        <v>0</v>
      </c>
      <c r="BI78" s="21">
        <v>0</v>
      </c>
      <c r="BJ78" s="22">
        <v>39.38084201083871</v>
      </c>
      <c r="BK78" s="23">
        <f t="shared" si="14"/>
        <v>467.03600888088505</v>
      </c>
    </row>
    <row r="79" spans="1:63" ht="14.25">
      <c r="A79" s="19"/>
      <c r="B79" s="7" t="s">
        <v>120</v>
      </c>
      <c r="C79" s="20">
        <v>0</v>
      </c>
      <c r="D79" s="21">
        <v>31.1235178226129</v>
      </c>
      <c r="E79" s="21">
        <v>0</v>
      </c>
      <c r="F79" s="21">
        <v>0</v>
      </c>
      <c r="G79" s="22">
        <v>0</v>
      </c>
      <c r="H79" s="20">
        <v>956.731181629097</v>
      </c>
      <c r="I79" s="21">
        <v>418.4858038716452</v>
      </c>
      <c r="J79" s="21">
        <v>0</v>
      </c>
      <c r="K79" s="21">
        <v>0</v>
      </c>
      <c r="L79" s="22">
        <v>923.7272220420003</v>
      </c>
      <c r="M79" s="20">
        <v>0</v>
      </c>
      <c r="N79" s="21">
        <v>0</v>
      </c>
      <c r="O79" s="21">
        <v>0</v>
      </c>
      <c r="P79" s="21">
        <v>0</v>
      </c>
      <c r="Q79" s="22">
        <v>0</v>
      </c>
      <c r="R79" s="20">
        <v>549.0375578488065</v>
      </c>
      <c r="S79" s="21">
        <v>64.22700113622581</v>
      </c>
      <c r="T79" s="21">
        <v>0</v>
      </c>
      <c r="U79" s="21">
        <v>0</v>
      </c>
      <c r="V79" s="22">
        <v>218.86101420038705</v>
      </c>
      <c r="W79" s="20">
        <v>0</v>
      </c>
      <c r="X79" s="21">
        <v>0</v>
      </c>
      <c r="Y79" s="21">
        <v>0</v>
      </c>
      <c r="Z79" s="21">
        <v>0</v>
      </c>
      <c r="AA79" s="22">
        <v>0</v>
      </c>
      <c r="AB79" s="20">
        <v>0</v>
      </c>
      <c r="AC79" s="21">
        <v>0</v>
      </c>
      <c r="AD79" s="21">
        <v>0</v>
      </c>
      <c r="AE79" s="21">
        <v>0</v>
      </c>
      <c r="AF79" s="22">
        <v>0</v>
      </c>
      <c r="AG79" s="20">
        <v>0</v>
      </c>
      <c r="AH79" s="21">
        <v>0</v>
      </c>
      <c r="AI79" s="21">
        <v>0</v>
      </c>
      <c r="AJ79" s="21">
        <v>0</v>
      </c>
      <c r="AK79" s="22">
        <v>0</v>
      </c>
      <c r="AL79" s="20">
        <v>0</v>
      </c>
      <c r="AM79" s="21">
        <v>0</v>
      </c>
      <c r="AN79" s="21">
        <v>0</v>
      </c>
      <c r="AO79" s="21">
        <v>0</v>
      </c>
      <c r="AP79" s="22">
        <v>0</v>
      </c>
      <c r="AQ79" s="20">
        <v>0</v>
      </c>
      <c r="AR79" s="21">
        <v>0</v>
      </c>
      <c r="AS79" s="21">
        <v>0</v>
      </c>
      <c r="AT79" s="21">
        <v>0</v>
      </c>
      <c r="AU79" s="22">
        <v>0</v>
      </c>
      <c r="AV79" s="20">
        <v>9085.187220877262</v>
      </c>
      <c r="AW79" s="21">
        <v>872.8078707289928</v>
      </c>
      <c r="AX79" s="21">
        <v>0</v>
      </c>
      <c r="AY79" s="21">
        <v>0</v>
      </c>
      <c r="AZ79" s="22">
        <v>4693.059014333486</v>
      </c>
      <c r="BA79" s="20">
        <v>0</v>
      </c>
      <c r="BB79" s="21">
        <v>0</v>
      </c>
      <c r="BC79" s="21">
        <v>0</v>
      </c>
      <c r="BD79" s="21">
        <v>0</v>
      </c>
      <c r="BE79" s="22">
        <v>0</v>
      </c>
      <c r="BF79" s="20">
        <v>4874.403500360515</v>
      </c>
      <c r="BG79" s="21">
        <v>310.8555385861612</v>
      </c>
      <c r="BH79" s="21">
        <v>0.03549180122580644</v>
      </c>
      <c r="BI79" s="21">
        <v>0</v>
      </c>
      <c r="BJ79" s="22">
        <v>1309.433781028677</v>
      </c>
      <c r="BK79" s="23">
        <f t="shared" si="14"/>
        <v>24307.9757162671</v>
      </c>
    </row>
    <row r="80" spans="1:63" ht="14.25">
      <c r="A80" s="19"/>
      <c r="B80" s="7" t="s">
        <v>121</v>
      </c>
      <c r="C80" s="20">
        <v>0</v>
      </c>
      <c r="D80" s="21">
        <v>6.554097969999999</v>
      </c>
      <c r="E80" s="21">
        <v>0</v>
      </c>
      <c r="F80" s="21">
        <v>0</v>
      </c>
      <c r="G80" s="22">
        <v>0</v>
      </c>
      <c r="H80" s="20">
        <v>97.45140439796775</v>
      </c>
      <c r="I80" s="21">
        <v>50.384647494483865</v>
      </c>
      <c r="J80" s="21">
        <v>0</v>
      </c>
      <c r="K80" s="21">
        <v>0</v>
      </c>
      <c r="L80" s="22">
        <v>54.22790470190321</v>
      </c>
      <c r="M80" s="20">
        <v>0</v>
      </c>
      <c r="N80" s="21">
        <v>0</v>
      </c>
      <c r="O80" s="21">
        <v>0</v>
      </c>
      <c r="P80" s="21">
        <v>0</v>
      </c>
      <c r="Q80" s="22">
        <v>0</v>
      </c>
      <c r="R80" s="20">
        <v>38.45477992858065</v>
      </c>
      <c r="S80" s="21">
        <v>28.12428112929032</v>
      </c>
      <c r="T80" s="21">
        <v>0</v>
      </c>
      <c r="U80" s="21">
        <v>0</v>
      </c>
      <c r="V80" s="22">
        <v>9.06726341587097</v>
      </c>
      <c r="W80" s="20">
        <v>0</v>
      </c>
      <c r="X80" s="21">
        <v>0</v>
      </c>
      <c r="Y80" s="21">
        <v>0</v>
      </c>
      <c r="Z80" s="21">
        <v>0</v>
      </c>
      <c r="AA80" s="22">
        <v>0</v>
      </c>
      <c r="AB80" s="20">
        <v>0</v>
      </c>
      <c r="AC80" s="21">
        <v>0</v>
      </c>
      <c r="AD80" s="21">
        <v>0</v>
      </c>
      <c r="AE80" s="21">
        <v>0</v>
      </c>
      <c r="AF80" s="22">
        <v>0</v>
      </c>
      <c r="AG80" s="20">
        <v>0</v>
      </c>
      <c r="AH80" s="21">
        <v>0</v>
      </c>
      <c r="AI80" s="21">
        <v>0</v>
      </c>
      <c r="AJ80" s="21">
        <v>0</v>
      </c>
      <c r="AK80" s="22">
        <v>0</v>
      </c>
      <c r="AL80" s="20">
        <v>0</v>
      </c>
      <c r="AM80" s="21">
        <v>0</v>
      </c>
      <c r="AN80" s="21">
        <v>0</v>
      </c>
      <c r="AO80" s="21">
        <v>0</v>
      </c>
      <c r="AP80" s="22">
        <v>0</v>
      </c>
      <c r="AQ80" s="20">
        <v>0</v>
      </c>
      <c r="AR80" s="21">
        <v>0</v>
      </c>
      <c r="AS80" s="21">
        <v>0</v>
      </c>
      <c r="AT80" s="21">
        <v>0</v>
      </c>
      <c r="AU80" s="22">
        <v>0</v>
      </c>
      <c r="AV80" s="20">
        <v>2122.94436088749</v>
      </c>
      <c r="AW80" s="21">
        <v>269.71544224139916</v>
      </c>
      <c r="AX80" s="21">
        <v>0.02557787548387097</v>
      </c>
      <c r="AY80" s="21">
        <v>0</v>
      </c>
      <c r="AZ80" s="22">
        <v>450.7656867431291</v>
      </c>
      <c r="BA80" s="20">
        <v>0</v>
      </c>
      <c r="BB80" s="21">
        <v>0</v>
      </c>
      <c r="BC80" s="21">
        <v>0</v>
      </c>
      <c r="BD80" s="21">
        <v>0</v>
      </c>
      <c r="BE80" s="22">
        <v>0</v>
      </c>
      <c r="BF80" s="20">
        <v>1015.0178256321283</v>
      </c>
      <c r="BG80" s="21">
        <v>62.652716527999985</v>
      </c>
      <c r="BH80" s="21">
        <v>0.025518193903225808</v>
      </c>
      <c r="BI80" s="21">
        <v>0</v>
      </c>
      <c r="BJ80" s="22">
        <v>70.35050397641939</v>
      </c>
      <c r="BK80" s="23">
        <f aca="true" t="shared" si="15" ref="BK80:BK101">SUM(C80:BJ80)</f>
        <v>4275.7620111160495</v>
      </c>
    </row>
    <row r="81" spans="1:63" ht="14.25">
      <c r="A81" s="19"/>
      <c r="B81" s="7" t="s">
        <v>193</v>
      </c>
      <c r="C81" s="20">
        <v>0</v>
      </c>
      <c r="D81" s="21">
        <v>1.6502180689354835</v>
      </c>
      <c r="E81" s="21">
        <v>0</v>
      </c>
      <c r="F81" s="21">
        <v>0</v>
      </c>
      <c r="G81" s="22">
        <v>0</v>
      </c>
      <c r="H81" s="20">
        <v>32.001227045709676</v>
      </c>
      <c r="I81" s="21">
        <v>12.762474692</v>
      </c>
      <c r="J81" s="21">
        <v>0</v>
      </c>
      <c r="K81" s="21">
        <v>0</v>
      </c>
      <c r="L81" s="22">
        <v>34.6904467660645</v>
      </c>
      <c r="M81" s="20">
        <v>0</v>
      </c>
      <c r="N81" s="21">
        <v>0</v>
      </c>
      <c r="O81" s="21">
        <v>0</v>
      </c>
      <c r="P81" s="21">
        <v>0</v>
      </c>
      <c r="Q81" s="22">
        <v>0</v>
      </c>
      <c r="R81" s="20">
        <v>32.53566222745161</v>
      </c>
      <c r="S81" s="21">
        <v>5.734705968709679</v>
      </c>
      <c r="T81" s="21">
        <v>0</v>
      </c>
      <c r="U81" s="21">
        <v>0</v>
      </c>
      <c r="V81" s="22">
        <v>15.897281647645158</v>
      </c>
      <c r="W81" s="20">
        <v>0</v>
      </c>
      <c r="X81" s="21">
        <v>0</v>
      </c>
      <c r="Y81" s="21">
        <v>0</v>
      </c>
      <c r="Z81" s="21">
        <v>0</v>
      </c>
      <c r="AA81" s="22">
        <v>0</v>
      </c>
      <c r="AB81" s="20">
        <v>0</v>
      </c>
      <c r="AC81" s="21">
        <v>0</v>
      </c>
      <c r="AD81" s="21">
        <v>0</v>
      </c>
      <c r="AE81" s="21">
        <v>0</v>
      </c>
      <c r="AF81" s="22">
        <v>0</v>
      </c>
      <c r="AG81" s="20">
        <v>0</v>
      </c>
      <c r="AH81" s="21">
        <v>0</v>
      </c>
      <c r="AI81" s="21">
        <v>0</v>
      </c>
      <c r="AJ81" s="21">
        <v>0</v>
      </c>
      <c r="AK81" s="22">
        <v>0</v>
      </c>
      <c r="AL81" s="20">
        <v>0</v>
      </c>
      <c r="AM81" s="21">
        <v>0</v>
      </c>
      <c r="AN81" s="21">
        <v>0</v>
      </c>
      <c r="AO81" s="21">
        <v>0</v>
      </c>
      <c r="AP81" s="22">
        <v>0</v>
      </c>
      <c r="AQ81" s="20">
        <v>0</v>
      </c>
      <c r="AR81" s="21">
        <v>0</v>
      </c>
      <c r="AS81" s="21">
        <v>0</v>
      </c>
      <c r="AT81" s="21">
        <v>0</v>
      </c>
      <c r="AU81" s="22">
        <v>0</v>
      </c>
      <c r="AV81" s="20">
        <v>202.24918056229032</v>
      </c>
      <c r="AW81" s="21">
        <v>65.02143345716101</v>
      </c>
      <c r="AX81" s="21">
        <v>0</v>
      </c>
      <c r="AY81" s="21">
        <v>0</v>
      </c>
      <c r="AZ81" s="22">
        <v>368.5357194066128</v>
      </c>
      <c r="BA81" s="20">
        <v>0</v>
      </c>
      <c r="BB81" s="21">
        <v>0</v>
      </c>
      <c r="BC81" s="21">
        <v>0</v>
      </c>
      <c r="BD81" s="21">
        <v>0</v>
      </c>
      <c r="BE81" s="22">
        <v>0</v>
      </c>
      <c r="BF81" s="20">
        <v>272.19383451409686</v>
      </c>
      <c r="BG81" s="21">
        <v>39.78700549932258</v>
      </c>
      <c r="BH81" s="21">
        <v>2.3403477419354837</v>
      </c>
      <c r="BI81" s="21">
        <v>0</v>
      </c>
      <c r="BJ81" s="22">
        <v>229.26787000793556</v>
      </c>
      <c r="BK81" s="23">
        <f>SUM(C81:BJ81)</f>
        <v>1314.6674076058705</v>
      </c>
    </row>
    <row r="82" spans="1:63" ht="14.25">
      <c r="A82" s="19"/>
      <c r="B82" s="7" t="s">
        <v>197</v>
      </c>
      <c r="C82" s="20">
        <v>0</v>
      </c>
      <c r="D82" s="21">
        <v>0</v>
      </c>
      <c r="E82" s="21">
        <v>0</v>
      </c>
      <c r="F82" s="21">
        <v>0</v>
      </c>
      <c r="G82" s="22">
        <v>0</v>
      </c>
      <c r="H82" s="20">
        <v>7.226581335290321</v>
      </c>
      <c r="I82" s="21">
        <v>3.38284688267742</v>
      </c>
      <c r="J82" s="21">
        <v>0</v>
      </c>
      <c r="K82" s="21">
        <v>0</v>
      </c>
      <c r="L82" s="22">
        <v>9.585994754387096</v>
      </c>
      <c r="M82" s="20">
        <v>0</v>
      </c>
      <c r="N82" s="21">
        <v>0</v>
      </c>
      <c r="O82" s="21">
        <v>0</v>
      </c>
      <c r="P82" s="21">
        <v>0</v>
      </c>
      <c r="Q82" s="22">
        <v>0</v>
      </c>
      <c r="R82" s="20">
        <v>7.115849180935481</v>
      </c>
      <c r="S82" s="21">
        <v>1.4112964385483873</v>
      </c>
      <c r="T82" s="21">
        <v>0</v>
      </c>
      <c r="U82" s="21">
        <v>0</v>
      </c>
      <c r="V82" s="22">
        <v>4.006630698548387</v>
      </c>
      <c r="W82" s="20">
        <v>0</v>
      </c>
      <c r="X82" s="21">
        <v>0</v>
      </c>
      <c r="Y82" s="21">
        <v>0</v>
      </c>
      <c r="Z82" s="21">
        <v>0</v>
      </c>
      <c r="AA82" s="22">
        <v>0</v>
      </c>
      <c r="AB82" s="20">
        <v>0</v>
      </c>
      <c r="AC82" s="21">
        <v>0</v>
      </c>
      <c r="AD82" s="21">
        <v>0</v>
      </c>
      <c r="AE82" s="21">
        <v>0</v>
      </c>
      <c r="AF82" s="22">
        <v>0</v>
      </c>
      <c r="AG82" s="20">
        <v>0</v>
      </c>
      <c r="AH82" s="21">
        <v>0</v>
      </c>
      <c r="AI82" s="21">
        <v>0</v>
      </c>
      <c r="AJ82" s="21">
        <v>0</v>
      </c>
      <c r="AK82" s="22">
        <v>0</v>
      </c>
      <c r="AL82" s="20">
        <v>0</v>
      </c>
      <c r="AM82" s="21">
        <v>0</v>
      </c>
      <c r="AN82" s="21">
        <v>0</v>
      </c>
      <c r="AO82" s="21">
        <v>0</v>
      </c>
      <c r="AP82" s="22">
        <v>0</v>
      </c>
      <c r="AQ82" s="20">
        <v>0</v>
      </c>
      <c r="AR82" s="21">
        <v>0</v>
      </c>
      <c r="AS82" s="21">
        <v>0</v>
      </c>
      <c r="AT82" s="21">
        <v>0</v>
      </c>
      <c r="AU82" s="22">
        <v>0</v>
      </c>
      <c r="AV82" s="20">
        <v>10.175481317451613</v>
      </c>
      <c r="AW82" s="21">
        <v>10.6758701120865</v>
      </c>
      <c r="AX82" s="21">
        <v>0</v>
      </c>
      <c r="AY82" s="21">
        <v>0</v>
      </c>
      <c r="AZ82" s="22">
        <v>18.69339022203226</v>
      </c>
      <c r="BA82" s="20">
        <v>0</v>
      </c>
      <c r="BB82" s="21">
        <v>0</v>
      </c>
      <c r="BC82" s="21">
        <v>0</v>
      </c>
      <c r="BD82" s="21">
        <v>0</v>
      </c>
      <c r="BE82" s="22">
        <v>0</v>
      </c>
      <c r="BF82" s="20">
        <v>12.384157990451616</v>
      </c>
      <c r="BG82" s="21">
        <v>2.1482682469032266</v>
      </c>
      <c r="BH82" s="21">
        <v>0</v>
      </c>
      <c r="BI82" s="21">
        <v>0</v>
      </c>
      <c r="BJ82" s="22">
        <v>9.020609517548388</v>
      </c>
      <c r="BK82" s="23">
        <f>SUM(C82:BJ82)</f>
        <v>95.8269766968607</v>
      </c>
    </row>
    <row r="83" spans="1:63" ht="14.25">
      <c r="A83" s="19"/>
      <c r="B83" s="7" t="s">
        <v>134</v>
      </c>
      <c r="C83" s="20">
        <v>0</v>
      </c>
      <c r="D83" s="21">
        <v>8.654013623838713</v>
      </c>
      <c r="E83" s="21">
        <v>0</v>
      </c>
      <c r="F83" s="21">
        <v>0</v>
      </c>
      <c r="G83" s="22">
        <v>0</v>
      </c>
      <c r="H83" s="20">
        <v>11.584799782129027</v>
      </c>
      <c r="I83" s="21">
        <v>101.09277736219357</v>
      </c>
      <c r="J83" s="21">
        <v>0</v>
      </c>
      <c r="K83" s="21">
        <v>0</v>
      </c>
      <c r="L83" s="22">
        <v>112.87925716264515</v>
      </c>
      <c r="M83" s="20">
        <v>0</v>
      </c>
      <c r="N83" s="21">
        <v>0</v>
      </c>
      <c r="O83" s="21">
        <v>0</v>
      </c>
      <c r="P83" s="21">
        <v>0</v>
      </c>
      <c r="Q83" s="22">
        <v>0</v>
      </c>
      <c r="R83" s="20">
        <v>5.21333592880645</v>
      </c>
      <c r="S83" s="21">
        <v>0.14230375145161292</v>
      </c>
      <c r="T83" s="21">
        <v>0</v>
      </c>
      <c r="U83" s="21">
        <v>0</v>
      </c>
      <c r="V83" s="22">
        <v>1.1925555397419352</v>
      </c>
      <c r="W83" s="20">
        <v>0</v>
      </c>
      <c r="X83" s="21">
        <v>0</v>
      </c>
      <c r="Y83" s="21">
        <v>0</v>
      </c>
      <c r="Z83" s="21">
        <v>0</v>
      </c>
      <c r="AA83" s="22">
        <v>0</v>
      </c>
      <c r="AB83" s="20">
        <v>0</v>
      </c>
      <c r="AC83" s="21">
        <v>0</v>
      </c>
      <c r="AD83" s="21">
        <v>0</v>
      </c>
      <c r="AE83" s="21">
        <v>0</v>
      </c>
      <c r="AF83" s="22">
        <v>0</v>
      </c>
      <c r="AG83" s="20">
        <v>0</v>
      </c>
      <c r="AH83" s="21">
        <v>0</v>
      </c>
      <c r="AI83" s="21">
        <v>0</v>
      </c>
      <c r="AJ83" s="21">
        <v>0</v>
      </c>
      <c r="AK83" s="22">
        <v>0</v>
      </c>
      <c r="AL83" s="20">
        <v>0</v>
      </c>
      <c r="AM83" s="21">
        <v>0</v>
      </c>
      <c r="AN83" s="21">
        <v>0</v>
      </c>
      <c r="AO83" s="21">
        <v>0</v>
      </c>
      <c r="AP83" s="22">
        <v>0</v>
      </c>
      <c r="AQ83" s="20">
        <v>0</v>
      </c>
      <c r="AR83" s="21">
        <v>0</v>
      </c>
      <c r="AS83" s="21">
        <v>0</v>
      </c>
      <c r="AT83" s="21">
        <v>0</v>
      </c>
      <c r="AU83" s="22">
        <v>0</v>
      </c>
      <c r="AV83" s="20">
        <v>11.458862643870969</v>
      </c>
      <c r="AW83" s="21">
        <v>8.438189095352314</v>
      </c>
      <c r="AX83" s="21">
        <v>0</v>
      </c>
      <c r="AY83" s="21">
        <v>0</v>
      </c>
      <c r="AZ83" s="22">
        <v>43.989934414870966</v>
      </c>
      <c r="BA83" s="20">
        <v>0</v>
      </c>
      <c r="BB83" s="21">
        <v>0</v>
      </c>
      <c r="BC83" s="21">
        <v>0</v>
      </c>
      <c r="BD83" s="21">
        <v>0</v>
      </c>
      <c r="BE83" s="22">
        <v>0</v>
      </c>
      <c r="BF83" s="20">
        <v>4.952367543354837</v>
      </c>
      <c r="BG83" s="21">
        <v>0.5687856376451613</v>
      </c>
      <c r="BH83" s="21">
        <v>0</v>
      </c>
      <c r="BI83" s="21">
        <v>0</v>
      </c>
      <c r="BJ83" s="22">
        <v>1.6948120870645167</v>
      </c>
      <c r="BK83" s="23">
        <f>SUM(C83:BJ83)</f>
        <v>311.86199457296516</v>
      </c>
    </row>
    <row r="84" spans="1:63" ht="14.25">
      <c r="A84" s="19"/>
      <c r="B84" s="7" t="s">
        <v>151</v>
      </c>
      <c r="C84" s="20">
        <v>0</v>
      </c>
      <c r="D84" s="21">
        <v>8.432773249290326</v>
      </c>
      <c r="E84" s="21">
        <v>0</v>
      </c>
      <c r="F84" s="21">
        <v>0</v>
      </c>
      <c r="G84" s="22">
        <v>0</v>
      </c>
      <c r="H84" s="20">
        <v>137.08406697635485</v>
      </c>
      <c r="I84" s="21">
        <v>76.86707756106452</v>
      </c>
      <c r="J84" s="21">
        <v>0</v>
      </c>
      <c r="K84" s="21">
        <v>0</v>
      </c>
      <c r="L84" s="22">
        <v>145.15334832203226</v>
      </c>
      <c r="M84" s="20">
        <v>0</v>
      </c>
      <c r="N84" s="21">
        <v>0</v>
      </c>
      <c r="O84" s="21">
        <v>0</v>
      </c>
      <c r="P84" s="21">
        <v>0</v>
      </c>
      <c r="Q84" s="22">
        <v>0</v>
      </c>
      <c r="R84" s="20">
        <v>127.73284434425808</v>
      </c>
      <c r="S84" s="21">
        <v>51.649761958870975</v>
      </c>
      <c r="T84" s="21">
        <v>0</v>
      </c>
      <c r="U84" s="21">
        <v>0</v>
      </c>
      <c r="V84" s="22">
        <v>68.74373625854837</v>
      </c>
      <c r="W84" s="20">
        <v>0</v>
      </c>
      <c r="X84" s="21">
        <v>0</v>
      </c>
      <c r="Y84" s="21">
        <v>0</v>
      </c>
      <c r="Z84" s="21">
        <v>0</v>
      </c>
      <c r="AA84" s="22">
        <v>0</v>
      </c>
      <c r="AB84" s="20">
        <v>0</v>
      </c>
      <c r="AC84" s="21">
        <v>0</v>
      </c>
      <c r="AD84" s="21">
        <v>0</v>
      </c>
      <c r="AE84" s="21">
        <v>0</v>
      </c>
      <c r="AF84" s="22">
        <v>0</v>
      </c>
      <c r="AG84" s="20">
        <v>0</v>
      </c>
      <c r="AH84" s="21">
        <v>0</v>
      </c>
      <c r="AI84" s="21">
        <v>0</v>
      </c>
      <c r="AJ84" s="21">
        <v>0</v>
      </c>
      <c r="AK84" s="22">
        <v>0</v>
      </c>
      <c r="AL84" s="20">
        <v>0</v>
      </c>
      <c r="AM84" s="21">
        <v>0</v>
      </c>
      <c r="AN84" s="21">
        <v>0</v>
      </c>
      <c r="AO84" s="21">
        <v>0</v>
      </c>
      <c r="AP84" s="22">
        <v>0</v>
      </c>
      <c r="AQ84" s="20">
        <v>0</v>
      </c>
      <c r="AR84" s="21">
        <v>0</v>
      </c>
      <c r="AS84" s="21">
        <v>0</v>
      </c>
      <c r="AT84" s="21">
        <v>0</v>
      </c>
      <c r="AU84" s="22">
        <v>0</v>
      </c>
      <c r="AV84" s="20">
        <v>1404.114575600613</v>
      </c>
      <c r="AW84" s="21">
        <v>303.77287627108467</v>
      </c>
      <c r="AX84" s="21">
        <v>0</v>
      </c>
      <c r="AY84" s="21">
        <v>0</v>
      </c>
      <c r="AZ84" s="22">
        <v>1818.6683791782898</v>
      </c>
      <c r="BA84" s="20">
        <v>0</v>
      </c>
      <c r="BB84" s="21">
        <v>0</v>
      </c>
      <c r="BC84" s="21">
        <v>0</v>
      </c>
      <c r="BD84" s="21">
        <v>0</v>
      </c>
      <c r="BE84" s="22">
        <v>0</v>
      </c>
      <c r="BF84" s="20">
        <v>1232.4184131089671</v>
      </c>
      <c r="BG84" s="21">
        <v>111.81494958661291</v>
      </c>
      <c r="BH84" s="21">
        <v>0</v>
      </c>
      <c r="BI84" s="21">
        <v>0</v>
      </c>
      <c r="BJ84" s="22">
        <v>711.3446117838387</v>
      </c>
      <c r="BK84" s="23">
        <f>SUM(C84:BJ84)</f>
        <v>6197.797414199825</v>
      </c>
    </row>
    <row r="85" spans="1:63" ht="14.25">
      <c r="A85" s="19"/>
      <c r="B85" s="7" t="s">
        <v>122</v>
      </c>
      <c r="C85" s="20">
        <v>0</v>
      </c>
      <c r="D85" s="21">
        <v>11.882040872322577</v>
      </c>
      <c r="E85" s="21">
        <v>0</v>
      </c>
      <c r="F85" s="21">
        <v>0</v>
      </c>
      <c r="G85" s="22">
        <v>0</v>
      </c>
      <c r="H85" s="20">
        <v>179.26832667900004</v>
      </c>
      <c r="I85" s="21">
        <v>105.82692410874196</v>
      </c>
      <c r="J85" s="21">
        <v>0</v>
      </c>
      <c r="K85" s="21">
        <v>0</v>
      </c>
      <c r="L85" s="22">
        <v>128.33033891938712</v>
      </c>
      <c r="M85" s="20">
        <v>0</v>
      </c>
      <c r="N85" s="21">
        <v>0</v>
      </c>
      <c r="O85" s="21">
        <v>0</v>
      </c>
      <c r="P85" s="21">
        <v>0</v>
      </c>
      <c r="Q85" s="22">
        <v>0</v>
      </c>
      <c r="R85" s="20">
        <v>120.93714880712896</v>
      </c>
      <c r="S85" s="21">
        <v>18.69986288016129</v>
      </c>
      <c r="T85" s="21">
        <v>0</v>
      </c>
      <c r="U85" s="21">
        <v>0</v>
      </c>
      <c r="V85" s="22">
        <v>32.74568692864516</v>
      </c>
      <c r="W85" s="20">
        <v>0</v>
      </c>
      <c r="X85" s="21">
        <v>0</v>
      </c>
      <c r="Y85" s="21">
        <v>0</v>
      </c>
      <c r="Z85" s="21">
        <v>0</v>
      </c>
      <c r="AA85" s="22">
        <v>0</v>
      </c>
      <c r="AB85" s="20">
        <v>0</v>
      </c>
      <c r="AC85" s="21">
        <v>0</v>
      </c>
      <c r="AD85" s="21">
        <v>0</v>
      </c>
      <c r="AE85" s="21">
        <v>0</v>
      </c>
      <c r="AF85" s="22">
        <v>0</v>
      </c>
      <c r="AG85" s="20">
        <v>0</v>
      </c>
      <c r="AH85" s="21">
        <v>0</v>
      </c>
      <c r="AI85" s="21">
        <v>0</v>
      </c>
      <c r="AJ85" s="21">
        <v>0</v>
      </c>
      <c r="AK85" s="22">
        <v>0</v>
      </c>
      <c r="AL85" s="20">
        <v>0</v>
      </c>
      <c r="AM85" s="21">
        <v>0</v>
      </c>
      <c r="AN85" s="21">
        <v>0</v>
      </c>
      <c r="AO85" s="21">
        <v>0</v>
      </c>
      <c r="AP85" s="22">
        <v>0</v>
      </c>
      <c r="AQ85" s="20">
        <v>0</v>
      </c>
      <c r="AR85" s="21">
        <v>0</v>
      </c>
      <c r="AS85" s="21">
        <v>0</v>
      </c>
      <c r="AT85" s="21">
        <v>0</v>
      </c>
      <c r="AU85" s="22">
        <v>0</v>
      </c>
      <c r="AV85" s="20">
        <v>2994.001308241317</v>
      </c>
      <c r="AW85" s="21">
        <v>316.3809173613432</v>
      </c>
      <c r="AX85" s="21">
        <v>0</v>
      </c>
      <c r="AY85" s="21">
        <v>0.00016134967741935483</v>
      </c>
      <c r="AZ85" s="22">
        <v>1201.959873415226</v>
      </c>
      <c r="BA85" s="20">
        <v>0</v>
      </c>
      <c r="BB85" s="21">
        <v>0</v>
      </c>
      <c r="BC85" s="21">
        <v>0</v>
      </c>
      <c r="BD85" s="21">
        <v>0</v>
      </c>
      <c r="BE85" s="22">
        <v>0</v>
      </c>
      <c r="BF85" s="20">
        <v>2076.8332553782266</v>
      </c>
      <c r="BG85" s="21">
        <v>78.7140729759355</v>
      </c>
      <c r="BH85" s="21">
        <v>2.6603680678709667</v>
      </c>
      <c r="BI85" s="21">
        <v>0</v>
      </c>
      <c r="BJ85" s="22">
        <v>327.9684049124194</v>
      </c>
      <c r="BK85" s="23">
        <f t="shared" si="15"/>
        <v>7596.208690897403</v>
      </c>
    </row>
    <row r="86" spans="1:63" ht="14.25">
      <c r="A86" s="19"/>
      <c r="B86" s="7" t="s">
        <v>123</v>
      </c>
      <c r="C86" s="20">
        <v>0</v>
      </c>
      <c r="D86" s="21">
        <v>1.8655834503548392</v>
      </c>
      <c r="E86" s="21">
        <v>0</v>
      </c>
      <c r="F86" s="21">
        <v>0</v>
      </c>
      <c r="G86" s="22">
        <v>0</v>
      </c>
      <c r="H86" s="20">
        <v>25.166802392516132</v>
      </c>
      <c r="I86" s="21">
        <v>4.671498297258066</v>
      </c>
      <c r="J86" s="21">
        <v>0</v>
      </c>
      <c r="K86" s="21">
        <v>0</v>
      </c>
      <c r="L86" s="22">
        <v>23.00820068612903</v>
      </c>
      <c r="M86" s="20">
        <v>0</v>
      </c>
      <c r="N86" s="21">
        <v>0</v>
      </c>
      <c r="O86" s="21">
        <v>0</v>
      </c>
      <c r="P86" s="21">
        <v>0</v>
      </c>
      <c r="Q86" s="22">
        <v>0</v>
      </c>
      <c r="R86" s="20">
        <v>14.313862276806454</v>
      </c>
      <c r="S86" s="21">
        <v>1.5197762985483871</v>
      </c>
      <c r="T86" s="21">
        <v>0</v>
      </c>
      <c r="U86" s="21">
        <v>0</v>
      </c>
      <c r="V86" s="22">
        <v>7.55564304848387</v>
      </c>
      <c r="W86" s="20">
        <v>0</v>
      </c>
      <c r="X86" s="21">
        <v>0</v>
      </c>
      <c r="Y86" s="21">
        <v>0</v>
      </c>
      <c r="Z86" s="21">
        <v>0</v>
      </c>
      <c r="AA86" s="22">
        <v>0</v>
      </c>
      <c r="AB86" s="20">
        <v>0</v>
      </c>
      <c r="AC86" s="21">
        <v>0</v>
      </c>
      <c r="AD86" s="21">
        <v>0</v>
      </c>
      <c r="AE86" s="21">
        <v>0</v>
      </c>
      <c r="AF86" s="22">
        <v>0</v>
      </c>
      <c r="AG86" s="20">
        <v>0</v>
      </c>
      <c r="AH86" s="21">
        <v>0</v>
      </c>
      <c r="AI86" s="21">
        <v>0</v>
      </c>
      <c r="AJ86" s="21">
        <v>0</v>
      </c>
      <c r="AK86" s="22">
        <v>0</v>
      </c>
      <c r="AL86" s="20">
        <v>0</v>
      </c>
      <c r="AM86" s="21">
        <v>0</v>
      </c>
      <c r="AN86" s="21">
        <v>0</v>
      </c>
      <c r="AO86" s="21">
        <v>0</v>
      </c>
      <c r="AP86" s="22">
        <v>0</v>
      </c>
      <c r="AQ86" s="20">
        <v>0</v>
      </c>
      <c r="AR86" s="21">
        <v>0</v>
      </c>
      <c r="AS86" s="21">
        <v>0</v>
      </c>
      <c r="AT86" s="21">
        <v>0</v>
      </c>
      <c r="AU86" s="22">
        <v>0</v>
      </c>
      <c r="AV86" s="20">
        <v>174.9286920021613</v>
      </c>
      <c r="AW86" s="21">
        <v>70.65513229781722</v>
      </c>
      <c r="AX86" s="21">
        <v>0</v>
      </c>
      <c r="AY86" s="21">
        <v>0</v>
      </c>
      <c r="AZ86" s="22">
        <v>236.15067252983866</v>
      </c>
      <c r="BA86" s="20">
        <v>0</v>
      </c>
      <c r="BB86" s="21">
        <v>0</v>
      </c>
      <c r="BC86" s="21">
        <v>0</v>
      </c>
      <c r="BD86" s="21">
        <v>0</v>
      </c>
      <c r="BE86" s="22">
        <v>0</v>
      </c>
      <c r="BF86" s="20">
        <v>86.43684074006454</v>
      </c>
      <c r="BG86" s="21">
        <v>17.519808582677417</v>
      </c>
      <c r="BH86" s="21">
        <v>0</v>
      </c>
      <c r="BI86" s="21">
        <v>0</v>
      </c>
      <c r="BJ86" s="22">
        <v>49.31160834680644</v>
      </c>
      <c r="BK86" s="23">
        <f t="shared" si="15"/>
        <v>713.1041209494624</v>
      </c>
    </row>
    <row r="87" spans="1:63" ht="14.25">
      <c r="A87" s="19"/>
      <c r="B87" s="7" t="s">
        <v>137</v>
      </c>
      <c r="C87" s="20">
        <v>0</v>
      </c>
      <c r="D87" s="21">
        <v>3.046720548709678</v>
      </c>
      <c r="E87" s="21">
        <v>0</v>
      </c>
      <c r="F87" s="21">
        <v>0</v>
      </c>
      <c r="G87" s="22">
        <v>0</v>
      </c>
      <c r="H87" s="20">
        <v>56.38744802109676</v>
      </c>
      <c r="I87" s="21">
        <v>61.397682933322564</v>
      </c>
      <c r="J87" s="21">
        <v>0</v>
      </c>
      <c r="K87" s="21">
        <v>0</v>
      </c>
      <c r="L87" s="22">
        <v>82.70021540151613</v>
      </c>
      <c r="M87" s="20">
        <v>0</v>
      </c>
      <c r="N87" s="21">
        <v>0</v>
      </c>
      <c r="O87" s="21">
        <v>0</v>
      </c>
      <c r="P87" s="21">
        <v>0</v>
      </c>
      <c r="Q87" s="22">
        <v>0</v>
      </c>
      <c r="R87" s="20">
        <v>48.32643896551613</v>
      </c>
      <c r="S87" s="21">
        <v>39.59655400296775</v>
      </c>
      <c r="T87" s="21">
        <v>0</v>
      </c>
      <c r="U87" s="21">
        <v>0</v>
      </c>
      <c r="V87" s="22">
        <v>38.07786359906452</v>
      </c>
      <c r="W87" s="20">
        <v>0</v>
      </c>
      <c r="X87" s="21">
        <v>0</v>
      </c>
      <c r="Y87" s="21">
        <v>0</v>
      </c>
      <c r="Z87" s="21">
        <v>0</v>
      </c>
      <c r="AA87" s="22">
        <v>0</v>
      </c>
      <c r="AB87" s="20">
        <v>0</v>
      </c>
      <c r="AC87" s="21">
        <v>0</v>
      </c>
      <c r="AD87" s="21">
        <v>0</v>
      </c>
      <c r="AE87" s="21">
        <v>0</v>
      </c>
      <c r="AF87" s="22">
        <v>0</v>
      </c>
      <c r="AG87" s="20">
        <v>0</v>
      </c>
      <c r="AH87" s="21">
        <v>0</v>
      </c>
      <c r="AI87" s="21">
        <v>0</v>
      </c>
      <c r="AJ87" s="21">
        <v>0</v>
      </c>
      <c r="AK87" s="22">
        <v>0</v>
      </c>
      <c r="AL87" s="20">
        <v>0</v>
      </c>
      <c r="AM87" s="21">
        <v>0</v>
      </c>
      <c r="AN87" s="21">
        <v>0</v>
      </c>
      <c r="AO87" s="21">
        <v>0</v>
      </c>
      <c r="AP87" s="22">
        <v>0</v>
      </c>
      <c r="AQ87" s="20">
        <v>0</v>
      </c>
      <c r="AR87" s="21">
        <v>0</v>
      </c>
      <c r="AS87" s="21">
        <v>0</v>
      </c>
      <c r="AT87" s="21">
        <v>0</v>
      </c>
      <c r="AU87" s="22">
        <v>0</v>
      </c>
      <c r="AV87" s="20">
        <v>344.9624413454837</v>
      </c>
      <c r="AW87" s="21">
        <v>293.3799841330803</v>
      </c>
      <c r="AX87" s="21">
        <v>0</v>
      </c>
      <c r="AY87" s="21">
        <v>0</v>
      </c>
      <c r="AZ87" s="22">
        <v>1015.1935868849679</v>
      </c>
      <c r="BA87" s="20">
        <v>0</v>
      </c>
      <c r="BB87" s="21">
        <v>0</v>
      </c>
      <c r="BC87" s="21">
        <v>0</v>
      </c>
      <c r="BD87" s="21">
        <v>0</v>
      </c>
      <c r="BE87" s="22">
        <v>0</v>
      </c>
      <c r="BF87" s="20">
        <v>310.00864512390325</v>
      </c>
      <c r="BG87" s="21">
        <v>101.45033981858062</v>
      </c>
      <c r="BH87" s="21">
        <v>0</v>
      </c>
      <c r="BI87" s="21">
        <v>0</v>
      </c>
      <c r="BJ87" s="22">
        <v>418.37301756422585</v>
      </c>
      <c r="BK87" s="23">
        <f>SUM(C87:BJ87)</f>
        <v>2812.900938342435</v>
      </c>
    </row>
    <row r="88" spans="1:63" ht="14.25">
      <c r="A88" s="19"/>
      <c r="B88" s="7" t="s">
        <v>124</v>
      </c>
      <c r="C88" s="20">
        <v>0</v>
      </c>
      <c r="D88" s="21">
        <v>11.092719511419354</v>
      </c>
      <c r="E88" s="21">
        <v>0</v>
      </c>
      <c r="F88" s="21">
        <v>0</v>
      </c>
      <c r="G88" s="22">
        <v>0</v>
      </c>
      <c r="H88" s="20">
        <v>52.956561647161294</v>
      </c>
      <c r="I88" s="21">
        <v>101.02378970041936</v>
      </c>
      <c r="J88" s="21">
        <v>0</v>
      </c>
      <c r="K88" s="21">
        <v>0</v>
      </c>
      <c r="L88" s="22">
        <v>203.05259548496775</v>
      </c>
      <c r="M88" s="20">
        <v>0</v>
      </c>
      <c r="N88" s="21">
        <v>0</v>
      </c>
      <c r="O88" s="21">
        <v>0</v>
      </c>
      <c r="P88" s="21">
        <v>0</v>
      </c>
      <c r="Q88" s="22">
        <v>0</v>
      </c>
      <c r="R88" s="20">
        <v>33.09919250964516</v>
      </c>
      <c r="S88" s="21">
        <v>82.48477242080645</v>
      </c>
      <c r="T88" s="21">
        <v>0</v>
      </c>
      <c r="U88" s="21">
        <v>0</v>
      </c>
      <c r="V88" s="22">
        <v>60.56701831664517</v>
      </c>
      <c r="W88" s="20">
        <v>0</v>
      </c>
      <c r="X88" s="21">
        <v>0</v>
      </c>
      <c r="Y88" s="21">
        <v>0</v>
      </c>
      <c r="Z88" s="21">
        <v>0</v>
      </c>
      <c r="AA88" s="22">
        <v>0</v>
      </c>
      <c r="AB88" s="20">
        <v>0</v>
      </c>
      <c r="AC88" s="21">
        <v>0</v>
      </c>
      <c r="AD88" s="21">
        <v>0</v>
      </c>
      <c r="AE88" s="21">
        <v>0</v>
      </c>
      <c r="AF88" s="22">
        <v>0</v>
      </c>
      <c r="AG88" s="20">
        <v>0</v>
      </c>
      <c r="AH88" s="21">
        <v>0</v>
      </c>
      <c r="AI88" s="21">
        <v>0</v>
      </c>
      <c r="AJ88" s="21">
        <v>0</v>
      </c>
      <c r="AK88" s="22">
        <v>0</v>
      </c>
      <c r="AL88" s="20">
        <v>0</v>
      </c>
      <c r="AM88" s="21">
        <v>0</v>
      </c>
      <c r="AN88" s="21">
        <v>0</v>
      </c>
      <c r="AO88" s="21">
        <v>0</v>
      </c>
      <c r="AP88" s="22">
        <v>0</v>
      </c>
      <c r="AQ88" s="20">
        <v>0</v>
      </c>
      <c r="AR88" s="21">
        <v>0</v>
      </c>
      <c r="AS88" s="21">
        <v>0</v>
      </c>
      <c r="AT88" s="21">
        <v>0</v>
      </c>
      <c r="AU88" s="22">
        <v>0</v>
      </c>
      <c r="AV88" s="20">
        <v>915.3959506015805</v>
      </c>
      <c r="AW88" s="21">
        <v>613.6831904121983</v>
      </c>
      <c r="AX88" s="21">
        <v>0</v>
      </c>
      <c r="AY88" s="21">
        <v>0.05560884196774192</v>
      </c>
      <c r="AZ88" s="22">
        <v>3699.6278556723537</v>
      </c>
      <c r="BA88" s="20">
        <v>0</v>
      </c>
      <c r="BB88" s="21">
        <v>0</v>
      </c>
      <c r="BC88" s="21">
        <v>0</v>
      </c>
      <c r="BD88" s="21">
        <v>0</v>
      </c>
      <c r="BE88" s="22">
        <v>0</v>
      </c>
      <c r="BF88" s="20">
        <v>665.1532341901935</v>
      </c>
      <c r="BG88" s="21">
        <v>155.92841141780636</v>
      </c>
      <c r="BH88" s="21">
        <v>2.591944744483871</v>
      </c>
      <c r="BI88" s="21">
        <v>0</v>
      </c>
      <c r="BJ88" s="22">
        <v>1090.1239177444836</v>
      </c>
      <c r="BK88" s="23">
        <f t="shared" si="15"/>
        <v>7686.836763216132</v>
      </c>
    </row>
    <row r="89" spans="1:63" ht="14.25">
      <c r="A89" s="19"/>
      <c r="B89" s="7" t="s">
        <v>158</v>
      </c>
      <c r="C89" s="20">
        <v>0</v>
      </c>
      <c r="D89" s="21">
        <v>1.4284630457741934</v>
      </c>
      <c r="E89" s="21">
        <v>0</v>
      </c>
      <c r="F89" s="21">
        <v>0</v>
      </c>
      <c r="G89" s="22">
        <v>0</v>
      </c>
      <c r="H89" s="20">
        <v>134.78654210799996</v>
      </c>
      <c r="I89" s="21">
        <v>428.5228091357096</v>
      </c>
      <c r="J89" s="21">
        <v>0.04250110070967742</v>
      </c>
      <c r="K89" s="21">
        <v>0</v>
      </c>
      <c r="L89" s="22">
        <v>238.82768611903234</v>
      </c>
      <c r="M89" s="20">
        <v>0</v>
      </c>
      <c r="N89" s="21">
        <v>0</v>
      </c>
      <c r="O89" s="21">
        <v>0</v>
      </c>
      <c r="P89" s="21">
        <v>0</v>
      </c>
      <c r="Q89" s="22">
        <v>0</v>
      </c>
      <c r="R89" s="20">
        <v>67.41925608954837</v>
      </c>
      <c r="S89" s="21">
        <v>71.88478994683874</v>
      </c>
      <c r="T89" s="21">
        <v>0</v>
      </c>
      <c r="U89" s="21">
        <v>0</v>
      </c>
      <c r="V89" s="22">
        <v>69.5477051306129</v>
      </c>
      <c r="W89" s="20">
        <v>0</v>
      </c>
      <c r="X89" s="21">
        <v>0</v>
      </c>
      <c r="Y89" s="21">
        <v>0</v>
      </c>
      <c r="Z89" s="21">
        <v>0</v>
      </c>
      <c r="AA89" s="22">
        <v>0</v>
      </c>
      <c r="AB89" s="20">
        <v>0</v>
      </c>
      <c r="AC89" s="21">
        <v>0</v>
      </c>
      <c r="AD89" s="21">
        <v>0</v>
      </c>
      <c r="AE89" s="21">
        <v>0</v>
      </c>
      <c r="AF89" s="22">
        <v>0</v>
      </c>
      <c r="AG89" s="20">
        <v>0</v>
      </c>
      <c r="AH89" s="21">
        <v>0</v>
      </c>
      <c r="AI89" s="21">
        <v>0</v>
      </c>
      <c r="AJ89" s="21">
        <v>0</v>
      </c>
      <c r="AK89" s="22">
        <v>0</v>
      </c>
      <c r="AL89" s="20">
        <v>0</v>
      </c>
      <c r="AM89" s="21">
        <v>0</v>
      </c>
      <c r="AN89" s="21">
        <v>0</v>
      </c>
      <c r="AO89" s="21">
        <v>0</v>
      </c>
      <c r="AP89" s="22">
        <v>0</v>
      </c>
      <c r="AQ89" s="20">
        <v>0</v>
      </c>
      <c r="AR89" s="21">
        <v>0</v>
      </c>
      <c r="AS89" s="21">
        <v>0</v>
      </c>
      <c r="AT89" s="21">
        <v>0</v>
      </c>
      <c r="AU89" s="22">
        <v>0</v>
      </c>
      <c r="AV89" s="20">
        <v>132.70085761577423</v>
      </c>
      <c r="AW89" s="21">
        <v>71.52592735393829</v>
      </c>
      <c r="AX89" s="21">
        <v>0</v>
      </c>
      <c r="AY89" s="21">
        <v>0</v>
      </c>
      <c r="AZ89" s="22">
        <v>187.38779697022582</v>
      </c>
      <c r="BA89" s="20">
        <v>0</v>
      </c>
      <c r="BB89" s="21">
        <v>0</v>
      </c>
      <c r="BC89" s="21">
        <v>0</v>
      </c>
      <c r="BD89" s="21">
        <v>0</v>
      </c>
      <c r="BE89" s="22">
        <v>0</v>
      </c>
      <c r="BF89" s="20">
        <v>46.07251813674193</v>
      </c>
      <c r="BG89" s="21">
        <v>9.796176242838708</v>
      </c>
      <c r="BH89" s="21">
        <v>0</v>
      </c>
      <c r="BI89" s="21">
        <v>0</v>
      </c>
      <c r="BJ89" s="22">
        <v>21.336059820612903</v>
      </c>
      <c r="BK89" s="23">
        <f t="shared" si="15"/>
        <v>1481.279088816358</v>
      </c>
    </row>
    <row r="90" spans="1:63" ht="14.25">
      <c r="A90" s="19"/>
      <c r="B90" s="7" t="s">
        <v>176</v>
      </c>
      <c r="C90" s="20">
        <v>0</v>
      </c>
      <c r="D90" s="21">
        <v>0</v>
      </c>
      <c r="E90" s="21">
        <v>0</v>
      </c>
      <c r="F90" s="21">
        <v>0</v>
      </c>
      <c r="G90" s="22">
        <v>0</v>
      </c>
      <c r="H90" s="20">
        <v>12.844376861903227</v>
      </c>
      <c r="I90" s="21">
        <v>45.61338655577419</v>
      </c>
      <c r="J90" s="21">
        <v>0</v>
      </c>
      <c r="K90" s="21">
        <v>0</v>
      </c>
      <c r="L90" s="22">
        <v>95.35717673109679</v>
      </c>
      <c r="M90" s="20">
        <v>0</v>
      </c>
      <c r="N90" s="21">
        <v>0</v>
      </c>
      <c r="O90" s="21">
        <v>0</v>
      </c>
      <c r="P90" s="21">
        <v>0</v>
      </c>
      <c r="Q90" s="22">
        <v>0</v>
      </c>
      <c r="R90" s="20">
        <v>7.344611384677419</v>
      </c>
      <c r="S90" s="21">
        <v>0.3414857312903226</v>
      </c>
      <c r="T90" s="21">
        <v>0</v>
      </c>
      <c r="U90" s="21">
        <v>0</v>
      </c>
      <c r="V90" s="22">
        <v>4.3349571069677415</v>
      </c>
      <c r="W90" s="20">
        <v>0</v>
      </c>
      <c r="X90" s="21">
        <v>0</v>
      </c>
      <c r="Y90" s="21">
        <v>0</v>
      </c>
      <c r="Z90" s="21">
        <v>0</v>
      </c>
      <c r="AA90" s="22">
        <v>0</v>
      </c>
      <c r="AB90" s="20">
        <v>0</v>
      </c>
      <c r="AC90" s="21">
        <v>0</v>
      </c>
      <c r="AD90" s="21">
        <v>0</v>
      </c>
      <c r="AE90" s="21">
        <v>0</v>
      </c>
      <c r="AF90" s="22">
        <v>0</v>
      </c>
      <c r="AG90" s="20">
        <v>0</v>
      </c>
      <c r="AH90" s="21">
        <v>0</v>
      </c>
      <c r="AI90" s="21">
        <v>0</v>
      </c>
      <c r="AJ90" s="21">
        <v>0</v>
      </c>
      <c r="AK90" s="22">
        <v>0</v>
      </c>
      <c r="AL90" s="20">
        <v>0</v>
      </c>
      <c r="AM90" s="21">
        <v>0</v>
      </c>
      <c r="AN90" s="21">
        <v>0</v>
      </c>
      <c r="AO90" s="21">
        <v>0</v>
      </c>
      <c r="AP90" s="22">
        <v>0</v>
      </c>
      <c r="AQ90" s="20">
        <v>0</v>
      </c>
      <c r="AR90" s="21">
        <v>0</v>
      </c>
      <c r="AS90" s="21">
        <v>0</v>
      </c>
      <c r="AT90" s="21">
        <v>0</v>
      </c>
      <c r="AU90" s="22">
        <v>0</v>
      </c>
      <c r="AV90" s="20">
        <v>8.216234831</v>
      </c>
      <c r="AW90" s="21">
        <v>3.812656393206368</v>
      </c>
      <c r="AX90" s="21">
        <v>0</v>
      </c>
      <c r="AY90" s="21">
        <v>0</v>
      </c>
      <c r="AZ90" s="22">
        <v>32.19543406290323</v>
      </c>
      <c r="BA90" s="20">
        <v>0</v>
      </c>
      <c r="BB90" s="21">
        <v>0</v>
      </c>
      <c r="BC90" s="21">
        <v>0</v>
      </c>
      <c r="BD90" s="21">
        <v>0</v>
      </c>
      <c r="BE90" s="22">
        <v>0</v>
      </c>
      <c r="BF90" s="20">
        <v>3.8298951850322585</v>
      </c>
      <c r="BG90" s="21">
        <v>0.9073295442580643</v>
      </c>
      <c r="BH90" s="21">
        <v>0</v>
      </c>
      <c r="BI90" s="21">
        <v>0</v>
      </c>
      <c r="BJ90" s="22">
        <v>3.327475360709677</v>
      </c>
      <c r="BK90" s="23">
        <f t="shared" si="15"/>
        <v>218.1250197488193</v>
      </c>
    </row>
    <row r="91" spans="1:63" ht="14.25">
      <c r="A91" s="19"/>
      <c r="B91" s="7" t="s">
        <v>141</v>
      </c>
      <c r="C91" s="20">
        <v>0</v>
      </c>
      <c r="D91" s="21">
        <v>1.016814803903226</v>
      </c>
      <c r="E91" s="21">
        <v>0</v>
      </c>
      <c r="F91" s="21">
        <v>0</v>
      </c>
      <c r="G91" s="22">
        <v>0</v>
      </c>
      <c r="H91" s="20">
        <v>126.68449756751609</v>
      </c>
      <c r="I91" s="21">
        <v>218.54209857596777</v>
      </c>
      <c r="J91" s="21">
        <v>0</v>
      </c>
      <c r="K91" s="21">
        <v>0</v>
      </c>
      <c r="L91" s="22">
        <v>381.7384073921613</v>
      </c>
      <c r="M91" s="20">
        <v>0</v>
      </c>
      <c r="N91" s="21">
        <v>0</v>
      </c>
      <c r="O91" s="21">
        <v>0</v>
      </c>
      <c r="P91" s="21">
        <v>0</v>
      </c>
      <c r="Q91" s="22">
        <v>0</v>
      </c>
      <c r="R91" s="20">
        <v>76.13203129158062</v>
      </c>
      <c r="S91" s="21">
        <v>7.313813129483871</v>
      </c>
      <c r="T91" s="21">
        <v>0</v>
      </c>
      <c r="U91" s="21">
        <v>0</v>
      </c>
      <c r="V91" s="22">
        <v>59.583440994709676</v>
      </c>
      <c r="W91" s="20">
        <v>0</v>
      </c>
      <c r="X91" s="21">
        <v>0</v>
      </c>
      <c r="Y91" s="21">
        <v>0</v>
      </c>
      <c r="Z91" s="21">
        <v>0</v>
      </c>
      <c r="AA91" s="22">
        <v>0</v>
      </c>
      <c r="AB91" s="20">
        <v>0</v>
      </c>
      <c r="AC91" s="21">
        <v>0</v>
      </c>
      <c r="AD91" s="21">
        <v>0</v>
      </c>
      <c r="AE91" s="21">
        <v>0</v>
      </c>
      <c r="AF91" s="22">
        <v>0</v>
      </c>
      <c r="AG91" s="20">
        <v>0</v>
      </c>
      <c r="AH91" s="21">
        <v>0</v>
      </c>
      <c r="AI91" s="21">
        <v>0</v>
      </c>
      <c r="AJ91" s="21">
        <v>0</v>
      </c>
      <c r="AK91" s="22">
        <v>0</v>
      </c>
      <c r="AL91" s="20">
        <v>0</v>
      </c>
      <c r="AM91" s="21">
        <v>0</v>
      </c>
      <c r="AN91" s="21">
        <v>0</v>
      </c>
      <c r="AO91" s="21">
        <v>0</v>
      </c>
      <c r="AP91" s="22">
        <v>0</v>
      </c>
      <c r="AQ91" s="20">
        <v>0</v>
      </c>
      <c r="AR91" s="21">
        <v>0</v>
      </c>
      <c r="AS91" s="21">
        <v>0</v>
      </c>
      <c r="AT91" s="21">
        <v>0</v>
      </c>
      <c r="AU91" s="22">
        <v>0</v>
      </c>
      <c r="AV91" s="20">
        <v>42.759116420741925</v>
      </c>
      <c r="AW91" s="21">
        <v>61.71084021942498</v>
      </c>
      <c r="AX91" s="21">
        <v>0</v>
      </c>
      <c r="AY91" s="21">
        <v>0</v>
      </c>
      <c r="AZ91" s="22">
        <v>143.31235391522586</v>
      </c>
      <c r="BA91" s="20">
        <v>0</v>
      </c>
      <c r="BB91" s="21">
        <v>0</v>
      </c>
      <c r="BC91" s="21">
        <v>0</v>
      </c>
      <c r="BD91" s="21">
        <v>0</v>
      </c>
      <c r="BE91" s="22">
        <v>0</v>
      </c>
      <c r="BF91" s="20">
        <v>18.404659894741936</v>
      </c>
      <c r="BG91" s="21">
        <v>2.276922012903226</v>
      </c>
      <c r="BH91" s="21">
        <v>0</v>
      </c>
      <c r="BI91" s="21">
        <v>0</v>
      </c>
      <c r="BJ91" s="22">
        <v>8.512100413387097</v>
      </c>
      <c r="BK91" s="23">
        <f t="shared" si="15"/>
        <v>1147.9870966317476</v>
      </c>
    </row>
    <row r="92" spans="1:63" ht="14.25">
      <c r="A92" s="19"/>
      <c r="B92" s="7" t="s">
        <v>138</v>
      </c>
      <c r="C92" s="20">
        <v>0</v>
      </c>
      <c r="D92" s="21">
        <v>1.4293038566129035</v>
      </c>
      <c r="E92" s="21">
        <v>0</v>
      </c>
      <c r="F92" s="21">
        <v>0</v>
      </c>
      <c r="G92" s="22">
        <v>0</v>
      </c>
      <c r="H92" s="20">
        <v>240.2345092956775</v>
      </c>
      <c r="I92" s="21">
        <v>96.13205490570968</v>
      </c>
      <c r="J92" s="21">
        <v>0</v>
      </c>
      <c r="K92" s="21">
        <v>0</v>
      </c>
      <c r="L92" s="22">
        <v>213.59039342548377</v>
      </c>
      <c r="M92" s="20">
        <v>0</v>
      </c>
      <c r="N92" s="21">
        <v>0</v>
      </c>
      <c r="O92" s="21">
        <v>0</v>
      </c>
      <c r="P92" s="21">
        <v>0</v>
      </c>
      <c r="Q92" s="22">
        <v>0</v>
      </c>
      <c r="R92" s="20">
        <v>187.17825936419356</v>
      </c>
      <c r="S92" s="21">
        <v>2.0216432997741935</v>
      </c>
      <c r="T92" s="21">
        <v>0</v>
      </c>
      <c r="U92" s="21">
        <v>0</v>
      </c>
      <c r="V92" s="22">
        <v>52.449115190064525</v>
      </c>
      <c r="W92" s="20">
        <v>0</v>
      </c>
      <c r="X92" s="21">
        <v>0</v>
      </c>
      <c r="Y92" s="21">
        <v>0</v>
      </c>
      <c r="Z92" s="21">
        <v>0</v>
      </c>
      <c r="AA92" s="22">
        <v>0</v>
      </c>
      <c r="AB92" s="20">
        <v>0</v>
      </c>
      <c r="AC92" s="21">
        <v>0</v>
      </c>
      <c r="AD92" s="21">
        <v>0</v>
      </c>
      <c r="AE92" s="21">
        <v>0</v>
      </c>
      <c r="AF92" s="22">
        <v>0</v>
      </c>
      <c r="AG92" s="20">
        <v>0</v>
      </c>
      <c r="AH92" s="21">
        <v>0</v>
      </c>
      <c r="AI92" s="21">
        <v>0</v>
      </c>
      <c r="AJ92" s="21">
        <v>0</v>
      </c>
      <c r="AK92" s="22">
        <v>0</v>
      </c>
      <c r="AL92" s="20">
        <v>0</v>
      </c>
      <c r="AM92" s="21">
        <v>0</v>
      </c>
      <c r="AN92" s="21">
        <v>0</v>
      </c>
      <c r="AO92" s="21">
        <v>0</v>
      </c>
      <c r="AP92" s="22">
        <v>0</v>
      </c>
      <c r="AQ92" s="20">
        <v>0</v>
      </c>
      <c r="AR92" s="21">
        <v>0</v>
      </c>
      <c r="AS92" s="21">
        <v>0</v>
      </c>
      <c r="AT92" s="21">
        <v>0</v>
      </c>
      <c r="AU92" s="22">
        <v>0</v>
      </c>
      <c r="AV92" s="20">
        <v>90.17725694377421</v>
      </c>
      <c r="AW92" s="21">
        <v>31.246079443825227</v>
      </c>
      <c r="AX92" s="21">
        <v>0</v>
      </c>
      <c r="AY92" s="21">
        <v>0</v>
      </c>
      <c r="AZ92" s="22">
        <v>109.23103948790323</v>
      </c>
      <c r="BA92" s="20">
        <v>0</v>
      </c>
      <c r="BB92" s="21">
        <v>0</v>
      </c>
      <c r="BC92" s="21">
        <v>0</v>
      </c>
      <c r="BD92" s="21">
        <v>0</v>
      </c>
      <c r="BE92" s="22">
        <v>0</v>
      </c>
      <c r="BF92" s="20">
        <v>59.08002294993548</v>
      </c>
      <c r="BG92" s="21">
        <v>3.2221006136129033</v>
      </c>
      <c r="BH92" s="21">
        <v>0</v>
      </c>
      <c r="BI92" s="21">
        <v>0</v>
      </c>
      <c r="BJ92" s="22">
        <v>21.545387018483872</v>
      </c>
      <c r="BK92" s="23">
        <f t="shared" si="15"/>
        <v>1107.537165795051</v>
      </c>
    </row>
    <row r="93" spans="1:63" ht="14.25">
      <c r="A93" s="19"/>
      <c r="B93" s="7" t="s">
        <v>142</v>
      </c>
      <c r="C93" s="20">
        <v>0</v>
      </c>
      <c r="D93" s="21">
        <v>0.8872783777741933</v>
      </c>
      <c r="E93" s="21">
        <v>0</v>
      </c>
      <c r="F93" s="21">
        <v>0</v>
      </c>
      <c r="G93" s="22">
        <v>0</v>
      </c>
      <c r="H93" s="20">
        <v>54.733533073709665</v>
      </c>
      <c r="I93" s="21">
        <v>97.20237568458066</v>
      </c>
      <c r="J93" s="21">
        <v>0</v>
      </c>
      <c r="K93" s="21">
        <v>0</v>
      </c>
      <c r="L93" s="22">
        <v>180.38170154112905</v>
      </c>
      <c r="M93" s="20">
        <v>0</v>
      </c>
      <c r="N93" s="21">
        <v>0</v>
      </c>
      <c r="O93" s="21">
        <v>0</v>
      </c>
      <c r="P93" s="21">
        <v>0</v>
      </c>
      <c r="Q93" s="22">
        <v>0</v>
      </c>
      <c r="R93" s="20">
        <v>26.79956796632258</v>
      </c>
      <c r="S93" s="21">
        <v>16.25115027990323</v>
      </c>
      <c r="T93" s="21">
        <v>0</v>
      </c>
      <c r="U93" s="21">
        <v>0</v>
      </c>
      <c r="V93" s="22">
        <v>21.6527418912258</v>
      </c>
      <c r="W93" s="20">
        <v>0</v>
      </c>
      <c r="X93" s="21">
        <v>0</v>
      </c>
      <c r="Y93" s="21">
        <v>0</v>
      </c>
      <c r="Z93" s="21">
        <v>0</v>
      </c>
      <c r="AA93" s="22">
        <v>0</v>
      </c>
      <c r="AB93" s="20">
        <v>0</v>
      </c>
      <c r="AC93" s="21">
        <v>0</v>
      </c>
      <c r="AD93" s="21">
        <v>0</v>
      </c>
      <c r="AE93" s="21">
        <v>0</v>
      </c>
      <c r="AF93" s="22">
        <v>0</v>
      </c>
      <c r="AG93" s="20">
        <v>0</v>
      </c>
      <c r="AH93" s="21">
        <v>0</v>
      </c>
      <c r="AI93" s="21">
        <v>0</v>
      </c>
      <c r="AJ93" s="21">
        <v>0</v>
      </c>
      <c r="AK93" s="22">
        <v>0</v>
      </c>
      <c r="AL93" s="20">
        <v>0</v>
      </c>
      <c r="AM93" s="21">
        <v>0</v>
      </c>
      <c r="AN93" s="21">
        <v>0</v>
      </c>
      <c r="AO93" s="21">
        <v>0</v>
      </c>
      <c r="AP93" s="22">
        <v>0</v>
      </c>
      <c r="AQ93" s="20">
        <v>0</v>
      </c>
      <c r="AR93" s="21">
        <v>0</v>
      </c>
      <c r="AS93" s="21">
        <v>0</v>
      </c>
      <c r="AT93" s="21">
        <v>0</v>
      </c>
      <c r="AU93" s="22">
        <v>0</v>
      </c>
      <c r="AV93" s="20">
        <v>26.773663270741935</v>
      </c>
      <c r="AW93" s="21">
        <v>28.694821714951804</v>
      </c>
      <c r="AX93" s="21">
        <v>0</v>
      </c>
      <c r="AY93" s="21">
        <v>0</v>
      </c>
      <c r="AZ93" s="22">
        <v>94.19993081151614</v>
      </c>
      <c r="BA93" s="20">
        <v>0</v>
      </c>
      <c r="BB93" s="21">
        <v>0</v>
      </c>
      <c r="BC93" s="21">
        <v>0</v>
      </c>
      <c r="BD93" s="21">
        <v>0</v>
      </c>
      <c r="BE93" s="22">
        <v>0</v>
      </c>
      <c r="BF93" s="20">
        <v>8.512988055709675</v>
      </c>
      <c r="BG93" s="21">
        <v>7.323307865612904</v>
      </c>
      <c r="BH93" s="21">
        <v>0</v>
      </c>
      <c r="BI93" s="21">
        <v>0</v>
      </c>
      <c r="BJ93" s="22">
        <v>7.790669789709679</v>
      </c>
      <c r="BK93" s="23">
        <f t="shared" si="15"/>
        <v>571.2037303228873</v>
      </c>
    </row>
    <row r="94" spans="1:63" ht="14.25">
      <c r="A94" s="19"/>
      <c r="B94" s="7" t="s">
        <v>125</v>
      </c>
      <c r="C94" s="20">
        <v>0</v>
      </c>
      <c r="D94" s="21">
        <v>9.83376145516129</v>
      </c>
      <c r="E94" s="21">
        <v>0</v>
      </c>
      <c r="F94" s="21">
        <v>0</v>
      </c>
      <c r="G94" s="22">
        <v>0</v>
      </c>
      <c r="H94" s="20">
        <v>604.4648840067099</v>
      </c>
      <c r="I94" s="21">
        <v>239.75826153745166</v>
      </c>
      <c r="J94" s="21">
        <v>0.09508236961290323</v>
      </c>
      <c r="K94" s="21">
        <v>0</v>
      </c>
      <c r="L94" s="22">
        <v>551.452392639387</v>
      </c>
      <c r="M94" s="20">
        <v>0</v>
      </c>
      <c r="N94" s="21">
        <v>0</v>
      </c>
      <c r="O94" s="21">
        <v>0</v>
      </c>
      <c r="P94" s="21">
        <v>0</v>
      </c>
      <c r="Q94" s="22">
        <v>0</v>
      </c>
      <c r="R94" s="20">
        <v>342.33540505845167</v>
      </c>
      <c r="S94" s="21">
        <v>37.93846646164517</v>
      </c>
      <c r="T94" s="21">
        <v>0</v>
      </c>
      <c r="U94" s="21">
        <v>0</v>
      </c>
      <c r="V94" s="22">
        <v>82.02158937216129</v>
      </c>
      <c r="W94" s="20">
        <v>0</v>
      </c>
      <c r="X94" s="21">
        <v>0</v>
      </c>
      <c r="Y94" s="21">
        <v>0</v>
      </c>
      <c r="Z94" s="21">
        <v>0</v>
      </c>
      <c r="AA94" s="22">
        <v>0</v>
      </c>
      <c r="AB94" s="20">
        <v>0</v>
      </c>
      <c r="AC94" s="21">
        <v>0</v>
      </c>
      <c r="AD94" s="21">
        <v>0</v>
      </c>
      <c r="AE94" s="21">
        <v>0</v>
      </c>
      <c r="AF94" s="22">
        <v>0</v>
      </c>
      <c r="AG94" s="20">
        <v>0</v>
      </c>
      <c r="AH94" s="21">
        <v>0</v>
      </c>
      <c r="AI94" s="21">
        <v>0</v>
      </c>
      <c r="AJ94" s="21">
        <v>0</v>
      </c>
      <c r="AK94" s="22">
        <v>0</v>
      </c>
      <c r="AL94" s="20">
        <v>0</v>
      </c>
      <c r="AM94" s="21">
        <v>0</v>
      </c>
      <c r="AN94" s="21">
        <v>0</v>
      </c>
      <c r="AO94" s="21">
        <v>0</v>
      </c>
      <c r="AP94" s="22">
        <v>0</v>
      </c>
      <c r="AQ94" s="20">
        <v>0</v>
      </c>
      <c r="AR94" s="21">
        <v>0</v>
      </c>
      <c r="AS94" s="21">
        <v>0</v>
      </c>
      <c r="AT94" s="21">
        <v>0</v>
      </c>
      <c r="AU94" s="22">
        <v>0</v>
      </c>
      <c r="AV94" s="20">
        <v>1819.8208744186131</v>
      </c>
      <c r="AW94" s="21">
        <v>316.11588806944553</v>
      </c>
      <c r="AX94" s="21">
        <v>0</v>
      </c>
      <c r="AY94" s="21">
        <v>0</v>
      </c>
      <c r="AZ94" s="22">
        <v>1898.1282956220323</v>
      </c>
      <c r="BA94" s="20">
        <v>0</v>
      </c>
      <c r="BB94" s="21">
        <v>0</v>
      </c>
      <c r="BC94" s="21">
        <v>0</v>
      </c>
      <c r="BD94" s="21">
        <v>0</v>
      </c>
      <c r="BE94" s="22">
        <v>0</v>
      </c>
      <c r="BF94" s="20">
        <v>827.2828720401934</v>
      </c>
      <c r="BG94" s="21">
        <v>57.70923937396776</v>
      </c>
      <c r="BH94" s="21">
        <v>0.1008209892903226</v>
      </c>
      <c r="BI94" s="21">
        <v>0</v>
      </c>
      <c r="BJ94" s="22">
        <v>260.53456317335485</v>
      </c>
      <c r="BK94" s="23">
        <f t="shared" si="15"/>
        <v>7047.592396587479</v>
      </c>
    </row>
    <row r="95" spans="1:63" ht="14.25">
      <c r="A95" s="19"/>
      <c r="B95" s="7" t="s">
        <v>126</v>
      </c>
      <c r="C95" s="20">
        <v>0</v>
      </c>
      <c r="D95" s="21">
        <v>4.965391798612905</v>
      </c>
      <c r="E95" s="21">
        <v>0</v>
      </c>
      <c r="F95" s="21">
        <v>0</v>
      </c>
      <c r="G95" s="22">
        <v>0</v>
      </c>
      <c r="H95" s="20">
        <v>159.2989596157742</v>
      </c>
      <c r="I95" s="21">
        <v>55.559263339032256</v>
      </c>
      <c r="J95" s="21">
        <v>0</v>
      </c>
      <c r="K95" s="21">
        <v>0</v>
      </c>
      <c r="L95" s="22">
        <v>164.06488159812903</v>
      </c>
      <c r="M95" s="20">
        <v>0</v>
      </c>
      <c r="N95" s="21">
        <v>0</v>
      </c>
      <c r="O95" s="21">
        <v>0</v>
      </c>
      <c r="P95" s="21">
        <v>0</v>
      </c>
      <c r="Q95" s="22">
        <v>0</v>
      </c>
      <c r="R95" s="20">
        <v>107.87754352270973</v>
      </c>
      <c r="S95" s="21">
        <v>4.423702537548387</v>
      </c>
      <c r="T95" s="21">
        <v>0</v>
      </c>
      <c r="U95" s="21">
        <v>0</v>
      </c>
      <c r="V95" s="22">
        <v>43.60063677080647</v>
      </c>
      <c r="W95" s="20">
        <v>0</v>
      </c>
      <c r="X95" s="21">
        <v>0</v>
      </c>
      <c r="Y95" s="21">
        <v>0</v>
      </c>
      <c r="Z95" s="21">
        <v>0</v>
      </c>
      <c r="AA95" s="22">
        <v>0</v>
      </c>
      <c r="AB95" s="20">
        <v>0</v>
      </c>
      <c r="AC95" s="21">
        <v>0</v>
      </c>
      <c r="AD95" s="21">
        <v>0</v>
      </c>
      <c r="AE95" s="21">
        <v>0</v>
      </c>
      <c r="AF95" s="22">
        <v>0</v>
      </c>
      <c r="AG95" s="20">
        <v>0</v>
      </c>
      <c r="AH95" s="21">
        <v>0</v>
      </c>
      <c r="AI95" s="21">
        <v>0</v>
      </c>
      <c r="AJ95" s="21">
        <v>0</v>
      </c>
      <c r="AK95" s="22">
        <v>0</v>
      </c>
      <c r="AL95" s="20">
        <v>0</v>
      </c>
      <c r="AM95" s="21">
        <v>0</v>
      </c>
      <c r="AN95" s="21">
        <v>0</v>
      </c>
      <c r="AO95" s="21">
        <v>0</v>
      </c>
      <c r="AP95" s="22">
        <v>0</v>
      </c>
      <c r="AQ95" s="20">
        <v>0</v>
      </c>
      <c r="AR95" s="21">
        <v>0</v>
      </c>
      <c r="AS95" s="21">
        <v>0</v>
      </c>
      <c r="AT95" s="21">
        <v>0</v>
      </c>
      <c r="AU95" s="22">
        <v>0</v>
      </c>
      <c r="AV95" s="20">
        <v>1651.2144835711285</v>
      </c>
      <c r="AW95" s="21">
        <v>170.26371597811757</v>
      </c>
      <c r="AX95" s="21">
        <v>0</v>
      </c>
      <c r="AY95" s="21">
        <v>0.0020142197741935485</v>
      </c>
      <c r="AZ95" s="22">
        <v>884.4252503703549</v>
      </c>
      <c r="BA95" s="20">
        <v>0</v>
      </c>
      <c r="BB95" s="21">
        <v>0</v>
      </c>
      <c r="BC95" s="21">
        <v>0</v>
      </c>
      <c r="BD95" s="21">
        <v>0</v>
      </c>
      <c r="BE95" s="22">
        <v>0</v>
      </c>
      <c r="BF95" s="20">
        <v>799.9392167832577</v>
      </c>
      <c r="BG95" s="21">
        <v>76.72088847535484</v>
      </c>
      <c r="BH95" s="21">
        <v>0</v>
      </c>
      <c r="BI95" s="21">
        <v>0</v>
      </c>
      <c r="BJ95" s="22">
        <v>247.09708172619344</v>
      </c>
      <c r="BK95" s="23">
        <f t="shared" si="15"/>
        <v>4369.453030306793</v>
      </c>
    </row>
    <row r="96" spans="1:63" ht="14.25">
      <c r="A96" s="19"/>
      <c r="B96" s="7" t="s">
        <v>127</v>
      </c>
      <c r="C96" s="20">
        <v>0</v>
      </c>
      <c r="D96" s="21">
        <v>1.7480349692580648</v>
      </c>
      <c r="E96" s="21">
        <v>0</v>
      </c>
      <c r="F96" s="21">
        <v>0</v>
      </c>
      <c r="G96" s="22">
        <v>0</v>
      </c>
      <c r="H96" s="20">
        <v>6.567326853774192</v>
      </c>
      <c r="I96" s="21">
        <v>0.32511385467741943</v>
      </c>
      <c r="J96" s="21">
        <v>0</v>
      </c>
      <c r="K96" s="21">
        <v>0</v>
      </c>
      <c r="L96" s="22">
        <v>6.495903468290322</v>
      </c>
      <c r="M96" s="20">
        <v>0</v>
      </c>
      <c r="N96" s="21">
        <v>0</v>
      </c>
      <c r="O96" s="21">
        <v>0</v>
      </c>
      <c r="P96" s="21">
        <v>0</v>
      </c>
      <c r="Q96" s="22">
        <v>0</v>
      </c>
      <c r="R96" s="20">
        <v>3.001806901806452</v>
      </c>
      <c r="S96" s="21">
        <v>0.023777956161290317</v>
      </c>
      <c r="T96" s="21">
        <v>0</v>
      </c>
      <c r="U96" s="21">
        <v>0</v>
      </c>
      <c r="V96" s="22">
        <v>0.6525090643870968</v>
      </c>
      <c r="W96" s="20">
        <v>0</v>
      </c>
      <c r="X96" s="21">
        <v>0</v>
      </c>
      <c r="Y96" s="21">
        <v>0</v>
      </c>
      <c r="Z96" s="21">
        <v>0</v>
      </c>
      <c r="AA96" s="22">
        <v>0</v>
      </c>
      <c r="AB96" s="20">
        <v>0</v>
      </c>
      <c r="AC96" s="21">
        <v>0</v>
      </c>
      <c r="AD96" s="21">
        <v>0</v>
      </c>
      <c r="AE96" s="21">
        <v>0</v>
      </c>
      <c r="AF96" s="22">
        <v>0</v>
      </c>
      <c r="AG96" s="20">
        <v>0</v>
      </c>
      <c r="AH96" s="21">
        <v>0</v>
      </c>
      <c r="AI96" s="21">
        <v>0</v>
      </c>
      <c r="AJ96" s="21">
        <v>0</v>
      </c>
      <c r="AK96" s="22">
        <v>0</v>
      </c>
      <c r="AL96" s="20">
        <v>0</v>
      </c>
      <c r="AM96" s="21">
        <v>0</v>
      </c>
      <c r="AN96" s="21">
        <v>0</v>
      </c>
      <c r="AO96" s="21">
        <v>0</v>
      </c>
      <c r="AP96" s="22">
        <v>0</v>
      </c>
      <c r="AQ96" s="20">
        <v>0</v>
      </c>
      <c r="AR96" s="21">
        <v>0</v>
      </c>
      <c r="AS96" s="21">
        <v>0</v>
      </c>
      <c r="AT96" s="21">
        <v>0</v>
      </c>
      <c r="AU96" s="22">
        <v>0</v>
      </c>
      <c r="AV96" s="20">
        <v>22.027010900258066</v>
      </c>
      <c r="AW96" s="21">
        <v>0.2391934112911186</v>
      </c>
      <c r="AX96" s="21">
        <v>0</v>
      </c>
      <c r="AY96" s="21">
        <v>0</v>
      </c>
      <c r="AZ96" s="22">
        <v>6.3809109080000015</v>
      </c>
      <c r="BA96" s="20">
        <v>0</v>
      </c>
      <c r="BB96" s="21">
        <v>0</v>
      </c>
      <c r="BC96" s="21">
        <v>0</v>
      </c>
      <c r="BD96" s="21">
        <v>0</v>
      </c>
      <c r="BE96" s="22">
        <v>0</v>
      </c>
      <c r="BF96" s="20">
        <v>8.242485711483873</v>
      </c>
      <c r="BG96" s="21">
        <v>1.1722035789677423</v>
      </c>
      <c r="BH96" s="21">
        <v>0</v>
      </c>
      <c r="BI96" s="21">
        <v>0</v>
      </c>
      <c r="BJ96" s="22">
        <v>1.236063631</v>
      </c>
      <c r="BK96" s="23">
        <f t="shared" si="15"/>
        <v>58.11234120935564</v>
      </c>
    </row>
    <row r="97" spans="1:63" ht="14.25">
      <c r="A97" s="19"/>
      <c r="B97" s="7" t="s">
        <v>128</v>
      </c>
      <c r="C97" s="20">
        <v>0</v>
      </c>
      <c r="D97" s="21">
        <v>4.766826770290322</v>
      </c>
      <c r="E97" s="21">
        <v>0</v>
      </c>
      <c r="F97" s="21">
        <v>0</v>
      </c>
      <c r="G97" s="22">
        <v>0</v>
      </c>
      <c r="H97" s="20">
        <v>48.523433416387086</v>
      </c>
      <c r="I97" s="21">
        <v>0</v>
      </c>
      <c r="J97" s="21">
        <v>0</v>
      </c>
      <c r="K97" s="21">
        <v>0</v>
      </c>
      <c r="L97" s="22">
        <v>11.251621372290321</v>
      </c>
      <c r="M97" s="20">
        <v>0</v>
      </c>
      <c r="N97" s="21">
        <v>0</v>
      </c>
      <c r="O97" s="21">
        <v>0</v>
      </c>
      <c r="P97" s="21">
        <v>0</v>
      </c>
      <c r="Q97" s="22">
        <v>0</v>
      </c>
      <c r="R97" s="20">
        <v>34.40530763790322</v>
      </c>
      <c r="S97" s="21">
        <v>0</v>
      </c>
      <c r="T97" s="21">
        <v>0</v>
      </c>
      <c r="U97" s="21">
        <v>0</v>
      </c>
      <c r="V97" s="22">
        <v>3.4186379141935475</v>
      </c>
      <c r="W97" s="20">
        <v>0</v>
      </c>
      <c r="X97" s="21">
        <v>0</v>
      </c>
      <c r="Y97" s="21">
        <v>0</v>
      </c>
      <c r="Z97" s="21">
        <v>0</v>
      </c>
      <c r="AA97" s="22">
        <v>0</v>
      </c>
      <c r="AB97" s="20">
        <v>0</v>
      </c>
      <c r="AC97" s="21">
        <v>0</v>
      </c>
      <c r="AD97" s="21">
        <v>0</v>
      </c>
      <c r="AE97" s="21">
        <v>0</v>
      </c>
      <c r="AF97" s="22">
        <v>0</v>
      </c>
      <c r="AG97" s="20">
        <v>0</v>
      </c>
      <c r="AH97" s="21">
        <v>0</v>
      </c>
      <c r="AI97" s="21">
        <v>0</v>
      </c>
      <c r="AJ97" s="21">
        <v>0</v>
      </c>
      <c r="AK97" s="22">
        <v>0</v>
      </c>
      <c r="AL97" s="20">
        <v>0</v>
      </c>
      <c r="AM97" s="21">
        <v>0</v>
      </c>
      <c r="AN97" s="21">
        <v>0</v>
      </c>
      <c r="AO97" s="21">
        <v>0</v>
      </c>
      <c r="AP97" s="22">
        <v>0</v>
      </c>
      <c r="AQ97" s="20">
        <v>0</v>
      </c>
      <c r="AR97" s="21">
        <v>0</v>
      </c>
      <c r="AS97" s="21">
        <v>0</v>
      </c>
      <c r="AT97" s="21">
        <v>0</v>
      </c>
      <c r="AU97" s="22">
        <v>0</v>
      </c>
      <c r="AV97" s="20">
        <v>1375.619161791342</v>
      </c>
      <c r="AW97" s="21">
        <v>0.026008608322580645</v>
      </c>
      <c r="AX97" s="21">
        <v>0</v>
      </c>
      <c r="AY97" s="21">
        <v>0</v>
      </c>
      <c r="AZ97" s="22">
        <v>255.59730830187104</v>
      </c>
      <c r="BA97" s="20">
        <v>0</v>
      </c>
      <c r="BB97" s="21">
        <v>0</v>
      </c>
      <c r="BC97" s="21">
        <v>0</v>
      </c>
      <c r="BD97" s="21">
        <v>0</v>
      </c>
      <c r="BE97" s="22">
        <v>0</v>
      </c>
      <c r="BF97" s="20">
        <v>1115.4767471986775</v>
      </c>
      <c r="BG97" s="21">
        <v>0.07984810654838709</v>
      </c>
      <c r="BH97" s="21">
        <v>0</v>
      </c>
      <c r="BI97" s="21">
        <v>0</v>
      </c>
      <c r="BJ97" s="22">
        <v>125.46765280819353</v>
      </c>
      <c r="BK97" s="23">
        <f t="shared" si="15"/>
        <v>2974.6325539260197</v>
      </c>
    </row>
    <row r="98" spans="1:63" ht="14.25">
      <c r="A98" s="19"/>
      <c r="B98" s="7" t="s">
        <v>129</v>
      </c>
      <c r="C98" s="20">
        <v>0</v>
      </c>
      <c r="D98" s="21">
        <v>55.73692787606453</v>
      </c>
      <c r="E98" s="21">
        <v>0</v>
      </c>
      <c r="F98" s="21">
        <v>0</v>
      </c>
      <c r="G98" s="22">
        <v>0</v>
      </c>
      <c r="H98" s="20">
        <v>4401.23804840687</v>
      </c>
      <c r="I98" s="21">
        <v>571.0194460625808</v>
      </c>
      <c r="J98" s="21">
        <v>0</v>
      </c>
      <c r="K98" s="21">
        <v>0</v>
      </c>
      <c r="L98" s="22">
        <v>2308.788389591</v>
      </c>
      <c r="M98" s="20">
        <v>0</v>
      </c>
      <c r="N98" s="21">
        <v>0</v>
      </c>
      <c r="O98" s="21">
        <v>0</v>
      </c>
      <c r="P98" s="21">
        <v>0</v>
      </c>
      <c r="Q98" s="22">
        <v>0</v>
      </c>
      <c r="R98" s="20">
        <v>3218.3875007768384</v>
      </c>
      <c r="S98" s="21">
        <v>73.8688990956774</v>
      </c>
      <c r="T98" s="21">
        <v>0</v>
      </c>
      <c r="U98" s="21">
        <v>0</v>
      </c>
      <c r="V98" s="22">
        <v>548.072410539258</v>
      </c>
      <c r="W98" s="20">
        <v>0</v>
      </c>
      <c r="X98" s="21">
        <v>0</v>
      </c>
      <c r="Y98" s="21">
        <v>0</v>
      </c>
      <c r="Z98" s="21">
        <v>0</v>
      </c>
      <c r="AA98" s="22">
        <v>0</v>
      </c>
      <c r="AB98" s="20">
        <v>0</v>
      </c>
      <c r="AC98" s="21">
        <v>0</v>
      </c>
      <c r="AD98" s="21">
        <v>0</v>
      </c>
      <c r="AE98" s="21">
        <v>0</v>
      </c>
      <c r="AF98" s="22">
        <v>0</v>
      </c>
      <c r="AG98" s="20">
        <v>0</v>
      </c>
      <c r="AH98" s="21">
        <v>0</v>
      </c>
      <c r="AI98" s="21">
        <v>0</v>
      </c>
      <c r="AJ98" s="21">
        <v>0</v>
      </c>
      <c r="AK98" s="22">
        <v>0</v>
      </c>
      <c r="AL98" s="20">
        <v>0</v>
      </c>
      <c r="AM98" s="21">
        <v>0</v>
      </c>
      <c r="AN98" s="21">
        <v>0</v>
      </c>
      <c r="AO98" s="21">
        <v>0</v>
      </c>
      <c r="AP98" s="22">
        <v>0</v>
      </c>
      <c r="AQ98" s="20">
        <v>0</v>
      </c>
      <c r="AR98" s="21">
        <v>0</v>
      </c>
      <c r="AS98" s="21">
        <v>0</v>
      </c>
      <c r="AT98" s="21">
        <v>0</v>
      </c>
      <c r="AU98" s="22">
        <v>0</v>
      </c>
      <c r="AV98" s="20">
        <v>14438.72744310743</v>
      </c>
      <c r="AW98" s="21">
        <v>912.706385757076</v>
      </c>
      <c r="AX98" s="21">
        <v>0.01124999135483871</v>
      </c>
      <c r="AY98" s="21">
        <v>0.001819183774193548</v>
      </c>
      <c r="AZ98" s="22">
        <v>6081.2100704040995</v>
      </c>
      <c r="BA98" s="20">
        <v>0</v>
      </c>
      <c r="BB98" s="21">
        <v>0</v>
      </c>
      <c r="BC98" s="21">
        <v>0</v>
      </c>
      <c r="BD98" s="21">
        <v>0</v>
      </c>
      <c r="BE98" s="22">
        <v>0</v>
      </c>
      <c r="BF98" s="20">
        <v>10425.262508422418</v>
      </c>
      <c r="BG98" s="21">
        <v>348.90724456016136</v>
      </c>
      <c r="BH98" s="21">
        <v>0.045389125193548395</v>
      </c>
      <c r="BI98" s="21">
        <v>0</v>
      </c>
      <c r="BJ98" s="22">
        <v>1809.994389215129</v>
      </c>
      <c r="BK98" s="23">
        <f t="shared" si="15"/>
        <v>45193.97812211493</v>
      </c>
    </row>
    <row r="99" spans="1:63" ht="14.25">
      <c r="A99" s="19"/>
      <c r="B99" s="7" t="s">
        <v>130</v>
      </c>
      <c r="C99" s="20">
        <v>0</v>
      </c>
      <c r="D99" s="21">
        <v>10.704298323354838</v>
      </c>
      <c r="E99" s="21">
        <v>0</v>
      </c>
      <c r="F99" s="21">
        <v>0</v>
      </c>
      <c r="G99" s="22">
        <v>0</v>
      </c>
      <c r="H99" s="20">
        <v>244.73469586306453</v>
      </c>
      <c r="I99" s="21">
        <v>51.039063884064525</v>
      </c>
      <c r="J99" s="21">
        <v>0</v>
      </c>
      <c r="K99" s="21">
        <v>0</v>
      </c>
      <c r="L99" s="22">
        <v>124.86925706796775</v>
      </c>
      <c r="M99" s="20">
        <v>0</v>
      </c>
      <c r="N99" s="21">
        <v>0</v>
      </c>
      <c r="O99" s="21">
        <v>0</v>
      </c>
      <c r="P99" s="21">
        <v>0</v>
      </c>
      <c r="Q99" s="22">
        <v>0</v>
      </c>
      <c r="R99" s="20">
        <v>118.78051397254835</v>
      </c>
      <c r="S99" s="21">
        <v>51.88889197674194</v>
      </c>
      <c r="T99" s="21">
        <v>0</v>
      </c>
      <c r="U99" s="21">
        <v>0</v>
      </c>
      <c r="V99" s="22">
        <v>22.905757252161294</v>
      </c>
      <c r="W99" s="20">
        <v>0</v>
      </c>
      <c r="X99" s="21">
        <v>0</v>
      </c>
      <c r="Y99" s="21">
        <v>0</v>
      </c>
      <c r="Z99" s="21">
        <v>0</v>
      </c>
      <c r="AA99" s="22">
        <v>0</v>
      </c>
      <c r="AB99" s="20">
        <v>0</v>
      </c>
      <c r="AC99" s="21">
        <v>0</v>
      </c>
      <c r="AD99" s="21">
        <v>0</v>
      </c>
      <c r="AE99" s="21">
        <v>0</v>
      </c>
      <c r="AF99" s="22">
        <v>0</v>
      </c>
      <c r="AG99" s="20">
        <v>0</v>
      </c>
      <c r="AH99" s="21">
        <v>0</v>
      </c>
      <c r="AI99" s="21">
        <v>0</v>
      </c>
      <c r="AJ99" s="21">
        <v>0</v>
      </c>
      <c r="AK99" s="22">
        <v>0</v>
      </c>
      <c r="AL99" s="20">
        <v>0</v>
      </c>
      <c r="AM99" s="21">
        <v>0</v>
      </c>
      <c r="AN99" s="21">
        <v>0</v>
      </c>
      <c r="AO99" s="21">
        <v>0</v>
      </c>
      <c r="AP99" s="22">
        <v>0</v>
      </c>
      <c r="AQ99" s="20">
        <v>0</v>
      </c>
      <c r="AR99" s="21">
        <v>0</v>
      </c>
      <c r="AS99" s="21">
        <v>0</v>
      </c>
      <c r="AT99" s="21">
        <v>0</v>
      </c>
      <c r="AU99" s="22">
        <v>0</v>
      </c>
      <c r="AV99" s="20">
        <v>3104.944218802707</v>
      </c>
      <c r="AW99" s="21">
        <v>154.52222803688727</v>
      </c>
      <c r="AX99" s="21">
        <v>0</v>
      </c>
      <c r="AY99" s="21">
        <v>0</v>
      </c>
      <c r="AZ99" s="22">
        <v>1075.651747033032</v>
      </c>
      <c r="BA99" s="20">
        <v>0</v>
      </c>
      <c r="BB99" s="21">
        <v>0</v>
      </c>
      <c r="BC99" s="21">
        <v>0</v>
      </c>
      <c r="BD99" s="21">
        <v>0</v>
      </c>
      <c r="BE99" s="22">
        <v>0</v>
      </c>
      <c r="BF99" s="20">
        <v>1781.383487645355</v>
      </c>
      <c r="BG99" s="21">
        <v>44.66635178787095</v>
      </c>
      <c r="BH99" s="21">
        <v>0.013015152967741937</v>
      </c>
      <c r="BI99" s="21">
        <v>0</v>
      </c>
      <c r="BJ99" s="22">
        <v>246.7964781608387</v>
      </c>
      <c r="BK99" s="23">
        <f t="shared" si="15"/>
        <v>7032.900004959561</v>
      </c>
    </row>
    <row r="100" spans="1:63" ht="14.25">
      <c r="A100" s="19"/>
      <c r="B100" s="7" t="s">
        <v>159</v>
      </c>
      <c r="C100" s="20">
        <v>0</v>
      </c>
      <c r="D100" s="21">
        <v>0.15352994393548391</v>
      </c>
      <c r="E100" s="21">
        <v>0</v>
      </c>
      <c r="F100" s="21">
        <v>0</v>
      </c>
      <c r="G100" s="22">
        <v>0</v>
      </c>
      <c r="H100" s="20">
        <v>170.73387272080652</v>
      </c>
      <c r="I100" s="21">
        <v>62.95746064541936</v>
      </c>
      <c r="J100" s="21">
        <v>0</v>
      </c>
      <c r="K100" s="21">
        <v>0</v>
      </c>
      <c r="L100" s="22">
        <v>117.18979323754836</v>
      </c>
      <c r="M100" s="20">
        <v>0</v>
      </c>
      <c r="N100" s="21">
        <v>0</v>
      </c>
      <c r="O100" s="21">
        <v>0</v>
      </c>
      <c r="P100" s="21">
        <v>0</v>
      </c>
      <c r="Q100" s="22">
        <v>0</v>
      </c>
      <c r="R100" s="20">
        <v>105.93152772061289</v>
      </c>
      <c r="S100" s="21">
        <v>16.741400355354838</v>
      </c>
      <c r="T100" s="21">
        <v>0</v>
      </c>
      <c r="U100" s="21">
        <v>0</v>
      </c>
      <c r="V100" s="22">
        <v>26.220158423322584</v>
      </c>
      <c r="W100" s="20">
        <v>0</v>
      </c>
      <c r="X100" s="21">
        <v>0</v>
      </c>
      <c r="Y100" s="21">
        <v>0</v>
      </c>
      <c r="Z100" s="21">
        <v>0</v>
      </c>
      <c r="AA100" s="22">
        <v>0</v>
      </c>
      <c r="AB100" s="20">
        <v>0</v>
      </c>
      <c r="AC100" s="21">
        <v>0</v>
      </c>
      <c r="AD100" s="21">
        <v>0</v>
      </c>
      <c r="AE100" s="21">
        <v>0</v>
      </c>
      <c r="AF100" s="22">
        <v>0</v>
      </c>
      <c r="AG100" s="20">
        <v>0</v>
      </c>
      <c r="AH100" s="21">
        <v>0</v>
      </c>
      <c r="AI100" s="21">
        <v>0</v>
      </c>
      <c r="AJ100" s="21">
        <v>0</v>
      </c>
      <c r="AK100" s="22">
        <v>0</v>
      </c>
      <c r="AL100" s="20">
        <v>0</v>
      </c>
      <c r="AM100" s="21">
        <v>0</v>
      </c>
      <c r="AN100" s="21">
        <v>0</v>
      </c>
      <c r="AO100" s="21">
        <v>0</v>
      </c>
      <c r="AP100" s="22">
        <v>0</v>
      </c>
      <c r="AQ100" s="20">
        <v>0</v>
      </c>
      <c r="AR100" s="21">
        <v>0</v>
      </c>
      <c r="AS100" s="21">
        <v>0</v>
      </c>
      <c r="AT100" s="21">
        <v>0</v>
      </c>
      <c r="AU100" s="22">
        <v>0</v>
      </c>
      <c r="AV100" s="20">
        <v>40.211830549419346</v>
      </c>
      <c r="AW100" s="21">
        <v>9.915291783093322</v>
      </c>
      <c r="AX100" s="21">
        <v>0</v>
      </c>
      <c r="AY100" s="21">
        <v>0</v>
      </c>
      <c r="AZ100" s="22">
        <v>53.9490131933871</v>
      </c>
      <c r="BA100" s="20">
        <v>0</v>
      </c>
      <c r="BB100" s="21">
        <v>0</v>
      </c>
      <c r="BC100" s="21">
        <v>0</v>
      </c>
      <c r="BD100" s="21">
        <v>0</v>
      </c>
      <c r="BE100" s="22">
        <v>0</v>
      </c>
      <c r="BF100" s="20">
        <v>15.436670830322578</v>
      </c>
      <c r="BG100" s="21">
        <v>0.9749018753548385</v>
      </c>
      <c r="BH100" s="21">
        <v>0</v>
      </c>
      <c r="BI100" s="21">
        <v>0</v>
      </c>
      <c r="BJ100" s="22">
        <v>4.285106087903225</v>
      </c>
      <c r="BK100" s="23">
        <f t="shared" si="15"/>
        <v>624.7005573664804</v>
      </c>
    </row>
    <row r="101" spans="1:63" ht="14.25">
      <c r="A101" s="19"/>
      <c r="B101" s="7" t="s">
        <v>144</v>
      </c>
      <c r="C101" s="20">
        <v>0</v>
      </c>
      <c r="D101" s="21">
        <v>5.064141290322581</v>
      </c>
      <c r="E101" s="21">
        <v>0</v>
      </c>
      <c r="F101" s="21">
        <v>0</v>
      </c>
      <c r="G101" s="22">
        <v>0</v>
      </c>
      <c r="H101" s="20">
        <v>126.34249060367742</v>
      </c>
      <c r="I101" s="21">
        <v>18.67394169190323</v>
      </c>
      <c r="J101" s="21">
        <v>0</v>
      </c>
      <c r="K101" s="21">
        <v>0</v>
      </c>
      <c r="L101" s="22">
        <v>80.18128134980645</v>
      </c>
      <c r="M101" s="20">
        <v>0</v>
      </c>
      <c r="N101" s="21">
        <v>0</v>
      </c>
      <c r="O101" s="21">
        <v>0</v>
      </c>
      <c r="P101" s="21">
        <v>0</v>
      </c>
      <c r="Q101" s="22">
        <v>0</v>
      </c>
      <c r="R101" s="20">
        <v>70.31282982580646</v>
      </c>
      <c r="S101" s="21">
        <v>1.0451935866451614</v>
      </c>
      <c r="T101" s="21">
        <v>0</v>
      </c>
      <c r="U101" s="21">
        <v>0</v>
      </c>
      <c r="V101" s="22">
        <v>9.500500896709678</v>
      </c>
      <c r="W101" s="20">
        <v>0</v>
      </c>
      <c r="X101" s="21">
        <v>0</v>
      </c>
      <c r="Y101" s="21">
        <v>0</v>
      </c>
      <c r="Z101" s="21">
        <v>0</v>
      </c>
      <c r="AA101" s="22">
        <v>0</v>
      </c>
      <c r="AB101" s="20">
        <v>0</v>
      </c>
      <c r="AC101" s="21">
        <v>0</v>
      </c>
      <c r="AD101" s="21">
        <v>0</v>
      </c>
      <c r="AE101" s="21">
        <v>0</v>
      </c>
      <c r="AF101" s="22">
        <v>0</v>
      </c>
      <c r="AG101" s="20">
        <v>0</v>
      </c>
      <c r="AH101" s="21">
        <v>0</v>
      </c>
      <c r="AI101" s="21">
        <v>0</v>
      </c>
      <c r="AJ101" s="21">
        <v>0</v>
      </c>
      <c r="AK101" s="22">
        <v>0</v>
      </c>
      <c r="AL101" s="20">
        <v>0</v>
      </c>
      <c r="AM101" s="21">
        <v>0</v>
      </c>
      <c r="AN101" s="21">
        <v>0</v>
      </c>
      <c r="AO101" s="21">
        <v>0</v>
      </c>
      <c r="AP101" s="22">
        <v>0</v>
      </c>
      <c r="AQ101" s="20">
        <v>0</v>
      </c>
      <c r="AR101" s="21">
        <v>0</v>
      </c>
      <c r="AS101" s="21">
        <v>0</v>
      </c>
      <c r="AT101" s="21">
        <v>0</v>
      </c>
      <c r="AU101" s="22">
        <v>0</v>
      </c>
      <c r="AV101" s="20">
        <v>105.26227942154839</v>
      </c>
      <c r="AW101" s="21">
        <v>104.53386195286458</v>
      </c>
      <c r="AX101" s="21">
        <v>0</v>
      </c>
      <c r="AY101" s="21">
        <v>0</v>
      </c>
      <c r="AZ101" s="22">
        <v>97.21252471735481</v>
      </c>
      <c r="BA101" s="20">
        <v>0</v>
      </c>
      <c r="BB101" s="21">
        <v>0</v>
      </c>
      <c r="BC101" s="21">
        <v>0</v>
      </c>
      <c r="BD101" s="21">
        <v>0</v>
      </c>
      <c r="BE101" s="22">
        <v>0</v>
      </c>
      <c r="BF101" s="20">
        <v>50.417196003870956</v>
      </c>
      <c r="BG101" s="21">
        <v>5.440803020645161</v>
      </c>
      <c r="BH101" s="21">
        <v>0</v>
      </c>
      <c r="BI101" s="21">
        <v>0</v>
      </c>
      <c r="BJ101" s="22">
        <v>15.330297735322578</v>
      </c>
      <c r="BK101" s="23">
        <f t="shared" si="15"/>
        <v>689.3173420964773</v>
      </c>
    </row>
    <row r="102" spans="1:63" s="28" customFormat="1" ht="14.25">
      <c r="A102" s="19"/>
      <c r="B102" s="8" t="s">
        <v>12</v>
      </c>
      <c r="C102" s="24">
        <f aca="true" t="shared" si="16" ref="C102:AH102">SUM(C71:C101)</f>
        <v>0</v>
      </c>
      <c r="D102" s="25">
        <f t="shared" si="16"/>
        <v>260.9964620636774</v>
      </c>
      <c r="E102" s="25">
        <f t="shared" si="16"/>
        <v>0</v>
      </c>
      <c r="F102" s="25">
        <f t="shared" si="16"/>
        <v>0</v>
      </c>
      <c r="G102" s="26">
        <f t="shared" si="16"/>
        <v>0</v>
      </c>
      <c r="H102" s="24">
        <f t="shared" si="16"/>
        <v>9976.159543839774</v>
      </c>
      <c r="I102" s="25">
        <f t="shared" si="16"/>
        <v>9105.236704266159</v>
      </c>
      <c r="J102" s="25">
        <f t="shared" si="16"/>
        <v>9.310881071387096</v>
      </c>
      <c r="K102" s="25">
        <f t="shared" si="16"/>
        <v>0</v>
      </c>
      <c r="L102" s="26">
        <f t="shared" si="16"/>
        <v>12570.471687186971</v>
      </c>
      <c r="M102" s="24">
        <f t="shared" si="16"/>
        <v>0</v>
      </c>
      <c r="N102" s="25">
        <f t="shared" si="16"/>
        <v>0</v>
      </c>
      <c r="O102" s="25">
        <f t="shared" si="16"/>
        <v>0</v>
      </c>
      <c r="P102" s="25">
        <f t="shared" si="16"/>
        <v>0</v>
      </c>
      <c r="Q102" s="26">
        <f t="shared" si="16"/>
        <v>0</v>
      </c>
      <c r="R102" s="24">
        <f t="shared" si="16"/>
        <v>6542.253818436613</v>
      </c>
      <c r="S102" s="25">
        <f t="shared" si="16"/>
        <v>1433.6706652845805</v>
      </c>
      <c r="T102" s="25">
        <f t="shared" si="16"/>
        <v>0</v>
      </c>
      <c r="U102" s="25">
        <f t="shared" si="16"/>
        <v>0</v>
      </c>
      <c r="V102" s="26">
        <f t="shared" si="16"/>
        <v>2120.070457550258</v>
      </c>
      <c r="W102" s="24">
        <f t="shared" si="16"/>
        <v>0</v>
      </c>
      <c r="X102" s="25">
        <f t="shared" si="16"/>
        <v>0</v>
      </c>
      <c r="Y102" s="25">
        <f t="shared" si="16"/>
        <v>0</v>
      </c>
      <c r="Z102" s="25">
        <f t="shared" si="16"/>
        <v>0</v>
      </c>
      <c r="AA102" s="26">
        <f t="shared" si="16"/>
        <v>0</v>
      </c>
      <c r="AB102" s="24">
        <f t="shared" si="16"/>
        <v>0</v>
      </c>
      <c r="AC102" s="25">
        <f t="shared" si="16"/>
        <v>0</v>
      </c>
      <c r="AD102" s="25">
        <f t="shared" si="16"/>
        <v>0</v>
      </c>
      <c r="AE102" s="25">
        <f t="shared" si="16"/>
        <v>0</v>
      </c>
      <c r="AF102" s="26">
        <f t="shared" si="16"/>
        <v>0</v>
      </c>
      <c r="AG102" s="24">
        <f t="shared" si="16"/>
        <v>0</v>
      </c>
      <c r="AH102" s="25">
        <f t="shared" si="16"/>
        <v>0</v>
      </c>
      <c r="AI102" s="25">
        <f aca="true" t="shared" si="17" ref="AI102:BK102">SUM(AI71:AI101)</f>
        <v>0</v>
      </c>
      <c r="AJ102" s="25">
        <f t="shared" si="17"/>
        <v>0</v>
      </c>
      <c r="AK102" s="26">
        <f t="shared" si="17"/>
        <v>0</v>
      </c>
      <c r="AL102" s="24">
        <f t="shared" si="17"/>
        <v>0</v>
      </c>
      <c r="AM102" s="25">
        <f t="shared" si="17"/>
        <v>0</v>
      </c>
      <c r="AN102" s="25">
        <f t="shared" si="17"/>
        <v>0</v>
      </c>
      <c r="AO102" s="25">
        <f t="shared" si="17"/>
        <v>0</v>
      </c>
      <c r="AP102" s="26">
        <f t="shared" si="17"/>
        <v>0</v>
      </c>
      <c r="AQ102" s="24">
        <f t="shared" si="17"/>
        <v>0</v>
      </c>
      <c r="AR102" s="25">
        <f t="shared" si="17"/>
        <v>0</v>
      </c>
      <c r="AS102" s="25">
        <f t="shared" si="17"/>
        <v>0</v>
      </c>
      <c r="AT102" s="25">
        <f t="shared" si="17"/>
        <v>0</v>
      </c>
      <c r="AU102" s="26">
        <f t="shared" si="17"/>
        <v>0</v>
      </c>
      <c r="AV102" s="24">
        <f t="shared" si="17"/>
        <v>55649.00943338628</v>
      </c>
      <c r="AW102" s="25">
        <f t="shared" si="17"/>
        <v>8756.011583439153</v>
      </c>
      <c r="AX102" s="25">
        <f t="shared" si="17"/>
        <v>0.24052112970967732</v>
      </c>
      <c r="AY102" s="25">
        <f t="shared" si="17"/>
        <v>765.5916293126127</v>
      </c>
      <c r="AZ102" s="26">
        <f t="shared" si="17"/>
        <v>42758.487419863544</v>
      </c>
      <c r="BA102" s="24">
        <f t="shared" si="17"/>
        <v>0</v>
      </c>
      <c r="BB102" s="25">
        <f t="shared" si="17"/>
        <v>0</v>
      </c>
      <c r="BC102" s="25">
        <f t="shared" si="17"/>
        <v>0</v>
      </c>
      <c r="BD102" s="25">
        <f t="shared" si="17"/>
        <v>0</v>
      </c>
      <c r="BE102" s="26">
        <f t="shared" si="17"/>
        <v>0</v>
      </c>
      <c r="BF102" s="24">
        <f t="shared" si="17"/>
        <v>35516.58657233794</v>
      </c>
      <c r="BG102" s="25">
        <f t="shared" si="17"/>
        <v>2518.4161673302256</v>
      </c>
      <c r="BH102" s="25">
        <f t="shared" si="17"/>
        <v>9.02974756519355</v>
      </c>
      <c r="BI102" s="25">
        <f t="shared" si="17"/>
        <v>0</v>
      </c>
      <c r="BJ102" s="26">
        <f t="shared" si="17"/>
        <v>10802.657767663677</v>
      </c>
      <c r="BK102" s="27">
        <f t="shared" si="17"/>
        <v>198794.20106172774</v>
      </c>
    </row>
    <row r="103" spans="1:63" s="28" customFormat="1" ht="14.25">
      <c r="A103" s="19"/>
      <c r="B103" s="8" t="s">
        <v>23</v>
      </c>
      <c r="C103" s="24">
        <f aca="true" t="shared" si="18" ref="C103:AH103">C102+C68</f>
        <v>0</v>
      </c>
      <c r="D103" s="25">
        <f t="shared" si="18"/>
        <v>286.84680572606453</v>
      </c>
      <c r="E103" s="25">
        <f t="shared" si="18"/>
        <v>0</v>
      </c>
      <c r="F103" s="25">
        <f t="shared" si="18"/>
        <v>0</v>
      </c>
      <c r="G103" s="26">
        <f t="shared" si="18"/>
        <v>0</v>
      </c>
      <c r="H103" s="24">
        <f t="shared" si="18"/>
        <v>10571.566612641258</v>
      </c>
      <c r="I103" s="25">
        <f t="shared" si="18"/>
        <v>9128.861234599772</v>
      </c>
      <c r="J103" s="25">
        <f t="shared" si="18"/>
        <v>9.310881071387096</v>
      </c>
      <c r="K103" s="25">
        <f t="shared" si="18"/>
        <v>0</v>
      </c>
      <c r="L103" s="26">
        <f t="shared" si="18"/>
        <v>12629.447016322165</v>
      </c>
      <c r="M103" s="24">
        <f t="shared" si="18"/>
        <v>0</v>
      </c>
      <c r="N103" s="25">
        <f t="shared" si="18"/>
        <v>0</v>
      </c>
      <c r="O103" s="25">
        <f t="shared" si="18"/>
        <v>0</v>
      </c>
      <c r="P103" s="25">
        <f t="shared" si="18"/>
        <v>0</v>
      </c>
      <c r="Q103" s="26">
        <f t="shared" si="18"/>
        <v>0</v>
      </c>
      <c r="R103" s="24">
        <f t="shared" si="18"/>
        <v>6973.183640548419</v>
      </c>
      <c r="S103" s="25">
        <f t="shared" si="18"/>
        <v>1445.7284714064192</v>
      </c>
      <c r="T103" s="25">
        <f t="shared" si="18"/>
        <v>0</v>
      </c>
      <c r="U103" s="25">
        <f t="shared" si="18"/>
        <v>0</v>
      </c>
      <c r="V103" s="26">
        <f t="shared" si="18"/>
        <v>2144.849363103613</v>
      </c>
      <c r="W103" s="24">
        <f t="shared" si="18"/>
        <v>0</v>
      </c>
      <c r="X103" s="25">
        <f t="shared" si="18"/>
        <v>0</v>
      </c>
      <c r="Y103" s="25">
        <f t="shared" si="18"/>
        <v>0</v>
      </c>
      <c r="Z103" s="25">
        <f t="shared" si="18"/>
        <v>0</v>
      </c>
      <c r="AA103" s="26">
        <f t="shared" si="18"/>
        <v>0</v>
      </c>
      <c r="AB103" s="24">
        <f t="shared" si="18"/>
        <v>0</v>
      </c>
      <c r="AC103" s="25">
        <f t="shared" si="18"/>
        <v>0</v>
      </c>
      <c r="AD103" s="25">
        <f t="shared" si="18"/>
        <v>0</v>
      </c>
      <c r="AE103" s="25">
        <f t="shared" si="18"/>
        <v>0</v>
      </c>
      <c r="AF103" s="26">
        <f t="shared" si="18"/>
        <v>0</v>
      </c>
      <c r="AG103" s="24">
        <f t="shared" si="18"/>
        <v>0</v>
      </c>
      <c r="AH103" s="25">
        <f t="shared" si="18"/>
        <v>0</v>
      </c>
      <c r="AI103" s="25">
        <f aca="true" t="shared" si="19" ref="AI103:BK103">AI102+AI68</f>
        <v>0</v>
      </c>
      <c r="AJ103" s="25">
        <f t="shared" si="19"/>
        <v>0</v>
      </c>
      <c r="AK103" s="26">
        <f t="shared" si="19"/>
        <v>0</v>
      </c>
      <c r="AL103" s="24">
        <f t="shared" si="19"/>
        <v>0</v>
      </c>
      <c r="AM103" s="25">
        <f t="shared" si="19"/>
        <v>0</v>
      </c>
      <c r="AN103" s="25">
        <f t="shared" si="19"/>
        <v>0</v>
      </c>
      <c r="AO103" s="25">
        <f t="shared" si="19"/>
        <v>0</v>
      </c>
      <c r="AP103" s="26">
        <f t="shared" si="19"/>
        <v>0</v>
      </c>
      <c r="AQ103" s="24">
        <f t="shared" si="19"/>
        <v>0</v>
      </c>
      <c r="AR103" s="25">
        <f t="shared" si="19"/>
        <v>0</v>
      </c>
      <c r="AS103" s="25">
        <f t="shared" si="19"/>
        <v>0</v>
      </c>
      <c r="AT103" s="25">
        <f t="shared" si="19"/>
        <v>0</v>
      </c>
      <c r="AU103" s="26">
        <f t="shared" si="19"/>
        <v>0</v>
      </c>
      <c r="AV103" s="24">
        <f t="shared" si="19"/>
        <v>61860.65724329995</v>
      </c>
      <c r="AW103" s="25">
        <f t="shared" si="19"/>
        <v>9108.942345594365</v>
      </c>
      <c r="AX103" s="25">
        <f t="shared" si="19"/>
        <v>0.24052112970967732</v>
      </c>
      <c r="AY103" s="25">
        <f t="shared" si="19"/>
        <v>765.5916293126127</v>
      </c>
      <c r="AZ103" s="26">
        <f t="shared" si="19"/>
        <v>43293.63950370367</v>
      </c>
      <c r="BA103" s="24">
        <f t="shared" si="19"/>
        <v>0</v>
      </c>
      <c r="BB103" s="25">
        <f t="shared" si="19"/>
        <v>0</v>
      </c>
      <c r="BC103" s="25">
        <f t="shared" si="19"/>
        <v>0</v>
      </c>
      <c r="BD103" s="25">
        <f t="shared" si="19"/>
        <v>0</v>
      </c>
      <c r="BE103" s="26">
        <f t="shared" si="19"/>
        <v>0</v>
      </c>
      <c r="BF103" s="24">
        <f t="shared" si="19"/>
        <v>40978.51038182152</v>
      </c>
      <c r="BG103" s="25">
        <f t="shared" si="19"/>
        <v>2756.048308362774</v>
      </c>
      <c r="BH103" s="25">
        <f t="shared" si="19"/>
        <v>9.02974756519355</v>
      </c>
      <c r="BI103" s="25">
        <f t="shared" si="19"/>
        <v>0</v>
      </c>
      <c r="BJ103" s="26">
        <f t="shared" si="19"/>
        <v>11083.667414027645</v>
      </c>
      <c r="BK103" s="26">
        <f t="shared" si="19"/>
        <v>213046.12112023652</v>
      </c>
    </row>
    <row r="104" spans="3:63" ht="15" customHeight="1"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</row>
    <row r="105" spans="1:63" ht="14.25">
      <c r="A105" s="19" t="s">
        <v>24</v>
      </c>
      <c r="B105" s="12" t="s">
        <v>25</v>
      </c>
      <c r="C105" s="20"/>
      <c r="D105" s="21"/>
      <c r="E105" s="21"/>
      <c r="F105" s="21"/>
      <c r="G105" s="22"/>
      <c r="H105" s="20"/>
      <c r="I105" s="21"/>
      <c r="J105" s="21"/>
      <c r="K105" s="21"/>
      <c r="L105" s="22"/>
      <c r="M105" s="20"/>
      <c r="N105" s="21"/>
      <c r="O105" s="21"/>
      <c r="P105" s="21"/>
      <c r="Q105" s="22"/>
      <c r="R105" s="20"/>
      <c r="S105" s="21"/>
      <c r="T105" s="21"/>
      <c r="U105" s="21"/>
      <c r="V105" s="22"/>
      <c r="W105" s="20"/>
      <c r="X105" s="21"/>
      <c r="Y105" s="21"/>
      <c r="Z105" s="21"/>
      <c r="AA105" s="22"/>
      <c r="AB105" s="20"/>
      <c r="AC105" s="21"/>
      <c r="AD105" s="21"/>
      <c r="AE105" s="21"/>
      <c r="AF105" s="22"/>
      <c r="AG105" s="20"/>
      <c r="AH105" s="21"/>
      <c r="AI105" s="21"/>
      <c r="AJ105" s="21"/>
      <c r="AK105" s="22"/>
      <c r="AL105" s="20"/>
      <c r="AM105" s="21"/>
      <c r="AN105" s="21"/>
      <c r="AO105" s="21"/>
      <c r="AP105" s="22"/>
      <c r="AQ105" s="20"/>
      <c r="AR105" s="21"/>
      <c r="AS105" s="21"/>
      <c r="AT105" s="21"/>
      <c r="AU105" s="22"/>
      <c r="AV105" s="20"/>
      <c r="AW105" s="21"/>
      <c r="AX105" s="21"/>
      <c r="AY105" s="21"/>
      <c r="AZ105" s="22"/>
      <c r="BA105" s="20"/>
      <c r="BB105" s="21"/>
      <c r="BC105" s="21"/>
      <c r="BD105" s="21"/>
      <c r="BE105" s="22"/>
      <c r="BF105" s="20"/>
      <c r="BG105" s="21"/>
      <c r="BH105" s="21"/>
      <c r="BI105" s="21"/>
      <c r="BJ105" s="22"/>
      <c r="BK105" s="23"/>
    </row>
    <row r="106" spans="1:63" ht="14.25">
      <c r="A106" s="19" t="s">
        <v>7</v>
      </c>
      <c r="B106" s="8" t="s">
        <v>26</v>
      </c>
      <c r="C106" s="20"/>
      <c r="D106" s="21"/>
      <c r="E106" s="21"/>
      <c r="F106" s="21"/>
      <c r="G106" s="22"/>
      <c r="H106" s="20"/>
      <c r="I106" s="21"/>
      <c r="J106" s="21"/>
      <c r="K106" s="21"/>
      <c r="L106" s="22"/>
      <c r="M106" s="20"/>
      <c r="N106" s="21"/>
      <c r="O106" s="21"/>
      <c r="P106" s="21"/>
      <c r="Q106" s="22"/>
      <c r="R106" s="20"/>
      <c r="S106" s="21"/>
      <c r="T106" s="21"/>
      <c r="U106" s="21"/>
      <c r="V106" s="22"/>
      <c r="W106" s="20"/>
      <c r="X106" s="21"/>
      <c r="Y106" s="21"/>
      <c r="Z106" s="21"/>
      <c r="AA106" s="22"/>
      <c r="AB106" s="20"/>
      <c r="AC106" s="21"/>
      <c r="AD106" s="21"/>
      <c r="AE106" s="21"/>
      <c r="AF106" s="22"/>
      <c r="AG106" s="20"/>
      <c r="AH106" s="21"/>
      <c r="AI106" s="21"/>
      <c r="AJ106" s="21"/>
      <c r="AK106" s="22"/>
      <c r="AL106" s="20"/>
      <c r="AM106" s="21"/>
      <c r="AN106" s="21"/>
      <c r="AO106" s="21"/>
      <c r="AP106" s="22"/>
      <c r="AQ106" s="20"/>
      <c r="AR106" s="21"/>
      <c r="AS106" s="21"/>
      <c r="AT106" s="21"/>
      <c r="AU106" s="22"/>
      <c r="AV106" s="20"/>
      <c r="AW106" s="21"/>
      <c r="AX106" s="21"/>
      <c r="AY106" s="21"/>
      <c r="AZ106" s="22"/>
      <c r="BA106" s="20"/>
      <c r="BB106" s="21"/>
      <c r="BC106" s="21"/>
      <c r="BD106" s="21"/>
      <c r="BE106" s="22"/>
      <c r="BF106" s="20"/>
      <c r="BG106" s="21"/>
      <c r="BH106" s="21"/>
      <c r="BI106" s="21"/>
      <c r="BJ106" s="22"/>
      <c r="BK106" s="23"/>
    </row>
    <row r="107" spans="1:63" ht="14.25">
      <c r="A107" s="19"/>
      <c r="B107" s="7" t="s">
        <v>131</v>
      </c>
      <c r="C107" s="20">
        <v>0</v>
      </c>
      <c r="D107" s="21">
        <v>0.022941379999999983</v>
      </c>
      <c r="E107" s="21">
        <v>0</v>
      </c>
      <c r="F107" s="21">
        <v>0</v>
      </c>
      <c r="G107" s="22">
        <v>0</v>
      </c>
      <c r="H107" s="20">
        <v>0.07539846722580645</v>
      </c>
      <c r="I107" s="21">
        <v>0.09948668399999999</v>
      </c>
      <c r="J107" s="21">
        <v>0.001961510999999999</v>
      </c>
      <c r="K107" s="21">
        <v>0</v>
      </c>
      <c r="L107" s="22">
        <v>0.16444440099999996</v>
      </c>
      <c r="M107" s="20">
        <v>0</v>
      </c>
      <c r="N107" s="21">
        <v>0</v>
      </c>
      <c r="O107" s="21">
        <v>0</v>
      </c>
      <c r="P107" s="21">
        <v>0</v>
      </c>
      <c r="Q107" s="22">
        <v>0</v>
      </c>
      <c r="R107" s="20">
        <v>0.03926831209677418</v>
      </c>
      <c r="S107" s="21">
        <v>0.104425238</v>
      </c>
      <c r="T107" s="21">
        <v>0</v>
      </c>
      <c r="U107" s="21">
        <v>0</v>
      </c>
      <c r="V107" s="22">
        <v>0.045992555677419354</v>
      </c>
      <c r="W107" s="20">
        <v>0</v>
      </c>
      <c r="X107" s="21">
        <v>0</v>
      </c>
      <c r="Y107" s="21">
        <v>0</v>
      </c>
      <c r="Z107" s="21">
        <v>0</v>
      </c>
      <c r="AA107" s="22">
        <v>0</v>
      </c>
      <c r="AB107" s="20">
        <v>0</v>
      </c>
      <c r="AC107" s="21">
        <v>0</v>
      </c>
      <c r="AD107" s="21">
        <v>0</v>
      </c>
      <c r="AE107" s="21">
        <v>0</v>
      </c>
      <c r="AF107" s="22">
        <v>0</v>
      </c>
      <c r="AG107" s="20">
        <v>0</v>
      </c>
      <c r="AH107" s="21">
        <v>0</v>
      </c>
      <c r="AI107" s="21">
        <v>0</v>
      </c>
      <c r="AJ107" s="21">
        <v>0</v>
      </c>
      <c r="AK107" s="22">
        <v>0</v>
      </c>
      <c r="AL107" s="20">
        <v>0</v>
      </c>
      <c r="AM107" s="21">
        <v>0</v>
      </c>
      <c r="AN107" s="21">
        <v>0</v>
      </c>
      <c r="AO107" s="21">
        <v>0</v>
      </c>
      <c r="AP107" s="22">
        <v>0</v>
      </c>
      <c r="AQ107" s="20">
        <v>0</v>
      </c>
      <c r="AR107" s="21">
        <v>0</v>
      </c>
      <c r="AS107" s="21">
        <v>0</v>
      </c>
      <c r="AT107" s="21">
        <v>0</v>
      </c>
      <c r="AU107" s="22">
        <v>0</v>
      </c>
      <c r="AV107" s="20">
        <v>1.5624261718064525</v>
      </c>
      <c r="AW107" s="21">
        <v>0.603932947910168</v>
      </c>
      <c r="AX107" s="21">
        <v>0</v>
      </c>
      <c r="AY107" s="21">
        <v>0</v>
      </c>
      <c r="AZ107" s="22">
        <v>4.067445506903228</v>
      </c>
      <c r="BA107" s="20">
        <v>0</v>
      </c>
      <c r="BB107" s="21">
        <v>0</v>
      </c>
      <c r="BC107" s="21">
        <v>0</v>
      </c>
      <c r="BD107" s="21">
        <v>0</v>
      </c>
      <c r="BE107" s="22">
        <v>0</v>
      </c>
      <c r="BF107" s="20">
        <v>0.9922877251935482</v>
      </c>
      <c r="BG107" s="21">
        <v>0.20188578699999998</v>
      </c>
      <c r="BH107" s="21">
        <v>0.008381604999999999</v>
      </c>
      <c r="BI107" s="21">
        <v>0</v>
      </c>
      <c r="BJ107" s="22">
        <v>1.336958647258064</v>
      </c>
      <c r="BK107" s="23">
        <f>SUM(C107:BJ107)</f>
        <v>9.327236940071462</v>
      </c>
    </row>
    <row r="108" spans="1:63" ht="14.25">
      <c r="A108" s="19"/>
      <c r="B108" s="7" t="s">
        <v>185</v>
      </c>
      <c r="C108" s="20">
        <v>0</v>
      </c>
      <c r="D108" s="21">
        <v>5.439542754483871</v>
      </c>
      <c r="E108" s="21">
        <v>0</v>
      </c>
      <c r="F108" s="21">
        <v>0</v>
      </c>
      <c r="G108" s="22">
        <v>0</v>
      </c>
      <c r="H108" s="20">
        <v>61.38933895058065</v>
      </c>
      <c r="I108" s="21">
        <v>13.633560837580648</v>
      </c>
      <c r="J108" s="21">
        <v>0</v>
      </c>
      <c r="K108" s="21">
        <v>0</v>
      </c>
      <c r="L108" s="22">
        <v>85.82589601351613</v>
      </c>
      <c r="M108" s="20">
        <v>0</v>
      </c>
      <c r="N108" s="21">
        <v>0</v>
      </c>
      <c r="O108" s="21">
        <v>0</v>
      </c>
      <c r="P108" s="21">
        <v>0</v>
      </c>
      <c r="Q108" s="22">
        <v>0</v>
      </c>
      <c r="R108" s="20">
        <v>31.32814634048387</v>
      </c>
      <c r="S108" s="21">
        <v>9.41242693403226</v>
      </c>
      <c r="T108" s="21">
        <v>0</v>
      </c>
      <c r="U108" s="21">
        <v>0</v>
      </c>
      <c r="V108" s="22">
        <v>23.65238133587097</v>
      </c>
      <c r="W108" s="20">
        <v>0</v>
      </c>
      <c r="X108" s="21">
        <v>0</v>
      </c>
      <c r="Y108" s="21">
        <v>0</v>
      </c>
      <c r="Z108" s="21">
        <v>0</v>
      </c>
      <c r="AA108" s="22">
        <v>0</v>
      </c>
      <c r="AB108" s="20">
        <v>0</v>
      </c>
      <c r="AC108" s="21">
        <v>0</v>
      </c>
      <c r="AD108" s="21">
        <v>0</v>
      </c>
      <c r="AE108" s="21">
        <v>0</v>
      </c>
      <c r="AF108" s="22">
        <v>0</v>
      </c>
      <c r="AG108" s="20">
        <v>0</v>
      </c>
      <c r="AH108" s="21">
        <v>0</v>
      </c>
      <c r="AI108" s="21">
        <v>0</v>
      </c>
      <c r="AJ108" s="21">
        <v>0</v>
      </c>
      <c r="AK108" s="22">
        <v>0</v>
      </c>
      <c r="AL108" s="20">
        <v>0</v>
      </c>
      <c r="AM108" s="21">
        <v>0</v>
      </c>
      <c r="AN108" s="21">
        <v>0</v>
      </c>
      <c r="AO108" s="21">
        <v>0</v>
      </c>
      <c r="AP108" s="22">
        <v>0</v>
      </c>
      <c r="AQ108" s="20">
        <v>0</v>
      </c>
      <c r="AR108" s="21">
        <v>0</v>
      </c>
      <c r="AS108" s="21">
        <v>0</v>
      </c>
      <c r="AT108" s="21">
        <v>0</v>
      </c>
      <c r="AU108" s="22">
        <v>0</v>
      </c>
      <c r="AV108" s="20">
        <v>861.9826519188708</v>
      </c>
      <c r="AW108" s="21">
        <v>141.93789164481117</v>
      </c>
      <c r="AX108" s="21">
        <v>0</v>
      </c>
      <c r="AY108" s="21">
        <v>0</v>
      </c>
      <c r="AZ108" s="22">
        <v>1144.3521464366452</v>
      </c>
      <c r="BA108" s="20">
        <v>0</v>
      </c>
      <c r="BB108" s="21">
        <v>0</v>
      </c>
      <c r="BC108" s="21">
        <v>0</v>
      </c>
      <c r="BD108" s="21">
        <v>0</v>
      </c>
      <c r="BE108" s="22">
        <v>0</v>
      </c>
      <c r="BF108" s="20">
        <v>587.6350681565486</v>
      </c>
      <c r="BG108" s="21">
        <v>35.38012031335484</v>
      </c>
      <c r="BH108" s="21">
        <v>0</v>
      </c>
      <c r="BI108" s="21">
        <v>0</v>
      </c>
      <c r="BJ108" s="22">
        <v>406.2340044914195</v>
      </c>
      <c r="BK108" s="23">
        <f>SUM(C108:BJ108)</f>
        <v>3408.2031761281983</v>
      </c>
    </row>
    <row r="109" spans="1:63" s="28" customFormat="1" ht="14.25">
      <c r="A109" s="19"/>
      <c r="B109" s="8" t="s">
        <v>27</v>
      </c>
      <c r="C109" s="24">
        <f>SUM(C107:C108)</f>
        <v>0</v>
      </c>
      <c r="D109" s="24">
        <f aca="true" t="shared" si="20" ref="D109:BK109">SUM(D107:D108)</f>
        <v>5.462484134483871</v>
      </c>
      <c r="E109" s="24">
        <f t="shared" si="20"/>
        <v>0</v>
      </c>
      <c r="F109" s="24">
        <f t="shared" si="20"/>
        <v>0</v>
      </c>
      <c r="G109" s="24">
        <f t="shared" si="20"/>
        <v>0</v>
      </c>
      <c r="H109" s="24">
        <f t="shared" si="20"/>
        <v>61.46473741780646</v>
      </c>
      <c r="I109" s="24">
        <f t="shared" si="20"/>
        <v>13.733047521580648</v>
      </c>
      <c r="J109" s="24">
        <f t="shared" si="20"/>
        <v>0.001961510999999999</v>
      </c>
      <c r="K109" s="24">
        <f t="shared" si="20"/>
        <v>0</v>
      </c>
      <c r="L109" s="24">
        <f t="shared" si="20"/>
        <v>85.99034041451613</v>
      </c>
      <c r="M109" s="24">
        <f t="shared" si="20"/>
        <v>0</v>
      </c>
      <c r="N109" s="24">
        <f t="shared" si="20"/>
        <v>0</v>
      </c>
      <c r="O109" s="24">
        <f t="shared" si="20"/>
        <v>0</v>
      </c>
      <c r="P109" s="24">
        <f t="shared" si="20"/>
        <v>0</v>
      </c>
      <c r="Q109" s="24">
        <f t="shared" si="20"/>
        <v>0</v>
      </c>
      <c r="R109" s="24">
        <f t="shared" si="20"/>
        <v>31.367414652580642</v>
      </c>
      <c r="S109" s="24">
        <f t="shared" si="20"/>
        <v>9.516852172032259</v>
      </c>
      <c r="T109" s="24">
        <f t="shared" si="20"/>
        <v>0</v>
      </c>
      <c r="U109" s="24">
        <f t="shared" si="20"/>
        <v>0</v>
      </c>
      <c r="V109" s="24">
        <f t="shared" si="20"/>
        <v>23.69837389154839</v>
      </c>
      <c r="W109" s="24">
        <f t="shared" si="20"/>
        <v>0</v>
      </c>
      <c r="X109" s="24">
        <f t="shared" si="20"/>
        <v>0</v>
      </c>
      <c r="Y109" s="24">
        <f t="shared" si="20"/>
        <v>0</v>
      </c>
      <c r="Z109" s="24">
        <f t="shared" si="20"/>
        <v>0</v>
      </c>
      <c r="AA109" s="24">
        <f t="shared" si="20"/>
        <v>0</v>
      </c>
      <c r="AB109" s="24">
        <f t="shared" si="20"/>
        <v>0</v>
      </c>
      <c r="AC109" s="24">
        <f t="shared" si="20"/>
        <v>0</v>
      </c>
      <c r="AD109" s="24">
        <f t="shared" si="20"/>
        <v>0</v>
      </c>
      <c r="AE109" s="24">
        <f t="shared" si="20"/>
        <v>0</v>
      </c>
      <c r="AF109" s="24">
        <f t="shared" si="20"/>
        <v>0</v>
      </c>
      <c r="AG109" s="24">
        <f t="shared" si="20"/>
        <v>0</v>
      </c>
      <c r="AH109" s="24">
        <f t="shared" si="20"/>
        <v>0</v>
      </c>
      <c r="AI109" s="24">
        <f t="shared" si="20"/>
        <v>0</v>
      </c>
      <c r="AJ109" s="24">
        <f t="shared" si="20"/>
        <v>0</v>
      </c>
      <c r="AK109" s="24">
        <f t="shared" si="20"/>
        <v>0</v>
      </c>
      <c r="AL109" s="24">
        <f t="shared" si="20"/>
        <v>0</v>
      </c>
      <c r="AM109" s="24">
        <f t="shared" si="20"/>
        <v>0</v>
      </c>
      <c r="AN109" s="24">
        <f t="shared" si="20"/>
        <v>0</v>
      </c>
      <c r="AO109" s="24">
        <f t="shared" si="20"/>
        <v>0</v>
      </c>
      <c r="AP109" s="24">
        <f t="shared" si="20"/>
        <v>0</v>
      </c>
      <c r="AQ109" s="24">
        <f t="shared" si="20"/>
        <v>0</v>
      </c>
      <c r="AR109" s="24">
        <f t="shared" si="20"/>
        <v>0</v>
      </c>
      <c r="AS109" s="24">
        <f t="shared" si="20"/>
        <v>0</v>
      </c>
      <c r="AT109" s="24">
        <f t="shared" si="20"/>
        <v>0</v>
      </c>
      <c r="AU109" s="24">
        <f t="shared" si="20"/>
        <v>0</v>
      </c>
      <c r="AV109" s="24">
        <f t="shared" si="20"/>
        <v>863.5450780906773</v>
      </c>
      <c r="AW109" s="24">
        <f t="shared" si="20"/>
        <v>142.54182459272135</v>
      </c>
      <c r="AX109" s="24">
        <f t="shared" si="20"/>
        <v>0</v>
      </c>
      <c r="AY109" s="24">
        <f t="shared" si="20"/>
        <v>0</v>
      </c>
      <c r="AZ109" s="24">
        <f t="shared" si="20"/>
        <v>1148.4195919435483</v>
      </c>
      <c r="BA109" s="24">
        <f t="shared" si="20"/>
        <v>0</v>
      </c>
      <c r="BB109" s="24">
        <f t="shared" si="20"/>
        <v>0</v>
      </c>
      <c r="BC109" s="24">
        <f t="shared" si="20"/>
        <v>0</v>
      </c>
      <c r="BD109" s="24">
        <f t="shared" si="20"/>
        <v>0</v>
      </c>
      <c r="BE109" s="24">
        <f t="shared" si="20"/>
        <v>0</v>
      </c>
      <c r="BF109" s="24">
        <f t="shared" si="20"/>
        <v>588.6273558817422</v>
      </c>
      <c r="BG109" s="24">
        <f t="shared" si="20"/>
        <v>35.58200610035484</v>
      </c>
      <c r="BH109" s="24">
        <f t="shared" si="20"/>
        <v>0.008381604999999999</v>
      </c>
      <c r="BI109" s="24">
        <f t="shared" si="20"/>
        <v>0</v>
      </c>
      <c r="BJ109" s="24">
        <f t="shared" si="20"/>
        <v>407.5709631386776</v>
      </c>
      <c r="BK109" s="24">
        <f t="shared" si="20"/>
        <v>3417.53041306827</v>
      </c>
    </row>
    <row r="110" spans="3:63" ht="15" customHeight="1"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</row>
    <row r="111" spans="1:63" ht="14.25">
      <c r="A111" s="19" t="s">
        <v>38</v>
      </c>
      <c r="B111" s="10" t="s">
        <v>39</v>
      </c>
      <c r="C111" s="30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2"/>
    </row>
    <row r="112" spans="1:63" ht="14.25">
      <c r="A112" s="19" t="s">
        <v>7</v>
      </c>
      <c r="B112" s="13" t="s">
        <v>40</v>
      </c>
      <c r="C112" s="30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2"/>
    </row>
    <row r="113" spans="1:63" ht="14.25">
      <c r="A113" s="19"/>
      <c r="B113" s="7" t="s">
        <v>145</v>
      </c>
      <c r="C113" s="20">
        <v>0</v>
      </c>
      <c r="D113" s="21">
        <v>1.1992771063065408</v>
      </c>
      <c r="E113" s="21">
        <v>0</v>
      </c>
      <c r="F113" s="21">
        <v>0</v>
      </c>
      <c r="G113" s="22">
        <v>0</v>
      </c>
      <c r="H113" s="20">
        <v>836.1306999999998</v>
      </c>
      <c r="I113" s="21">
        <v>3346.459065588186</v>
      </c>
      <c r="J113" s="21">
        <v>0.0042</v>
      </c>
      <c r="K113" s="21">
        <v>0</v>
      </c>
      <c r="L113" s="22">
        <v>3781.7548999999995</v>
      </c>
      <c r="M113" s="20">
        <v>0</v>
      </c>
      <c r="N113" s="21">
        <v>0</v>
      </c>
      <c r="O113" s="21">
        <v>0</v>
      </c>
      <c r="P113" s="21">
        <v>0</v>
      </c>
      <c r="Q113" s="22">
        <v>0</v>
      </c>
      <c r="R113" s="20">
        <v>584.8473999999999</v>
      </c>
      <c r="S113" s="21">
        <v>115.89250000000001</v>
      </c>
      <c r="T113" s="21">
        <v>0.0074</v>
      </c>
      <c r="U113" s="21">
        <v>0</v>
      </c>
      <c r="V113" s="22">
        <v>806.7583</v>
      </c>
      <c r="W113" s="20">
        <v>0</v>
      </c>
      <c r="X113" s="21">
        <v>0</v>
      </c>
      <c r="Y113" s="21">
        <v>0</v>
      </c>
      <c r="Z113" s="21">
        <v>0</v>
      </c>
      <c r="AA113" s="22">
        <v>0</v>
      </c>
      <c r="AB113" s="20">
        <v>0</v>
      </c>
      <c r="AC113" s="21">
        <v>0</v>
      </c>
      <c r="AD113" s="21">
        <v>0</v>
      </c>
      <c r="AE113" s="21">
        <v>0</v>
      </c>
      <c r="AF113" s="22">
        <v>0</v>
      </c>
      <c r="AG113" s="20">
        <v>0</v>
      </c>
      <c r="AH113" s="21">
        <v>0</v>
      </c>
      <c r="AI113" s="21">
        <v>0</v>
      </c>
      <c r="AJ113" s="21">
        <v>0</v>
      </c>
      <c r="AK113" s="22">
        <v>0</v>
      </c>
      <c r="AL113" s="20">
        <v>0</v>
      </c>
      <c r="AM113" s="21">
        <v>0</v>
      </c>
      <c r="AN113" s="21">
        <v>0</v>
      </c>
      <c r="AO113" s="21">
        <v>0</v>
      </c>
      <c r="AP113" s="22">
        <v>0</v>
      </c>
      <c r="AQ113" s="20">
        <v>0</v>
      </c>
      <c r="AR113" s="21">
        <v>0</v>
      </c>
      <c r="AS113" s="21">
        <v>0</v>
      </c>
      <c r="AT113" s="21">
        <v>0</v>
      </c>
      <c r="AU113" s="22">
        <v>0</v>
      </c>
      <c r="AV113" s="20">
        <v>0</v>
      </c>
      <c r="AW113" s="21">
        <v>0</v>
      </c>
      <c r="AX113" s="21">
        <v>0</v>
      </c>
      <c r="AY113" s="21">
        <v>0</v>
      </c>
      <c r="AZ113" s="22">
        <v>0</v>
      </c>
      <c r="BA113" s="20">
        <v>0</v>
      </c>
      <c r="BB113" s="21">
        <v>0</v>
      </c>
      <c r="BC113" s="21">
        <v>0</v>
      </c>
      <c r="BD113" s="21">
        <v>0</v>
      </c>
      <c r="BE113" s="22">
        <v>0</v>
      </c>
      <c r="BF113" s="20">
        <v>0</v>
      </c>
      <c r="BG113" s="21">
        <v>0</v>
      </c>
      <c r="BH113" s="21">
        <v>0</v>
      </c>
      <c r="BI113" s="21">
        <v>0</v>
      </c>
      <c r="BJ113" s="22">
        <v>0</v>
      </c>
      <c r="BK113" s="23">
        <f>SUM(C113:BJ113)</f>
        <v>9473.053742694492</v>
      </c>
    </row>
    <row r="114" spans="1:63" s="28" customFormat="1" ht="14.25">
      <c r="A114" s="19"/>
      <c r="B114" s="8" t="s">
        <v>9</v>
      </c>
      <c r="C114" s="24">
        <f>SUM(C113)</f>
        <v>0</v>
      </c>
      <c r="D114" s="24">
        <f aca="true" t="shared" si="21" ref="D114:BJ114">SUM(D113)</f>
        <v>1.1992771063065408</v>
      </c>
      <c r="E114" s="24">
        <f t="shared" si="21"/>
        <v>0</v>
      </c>
      <c r="F114" s="24">
        <f t="shared" si="21"/>
        <v>0</v>
      </c>
      <c r="G114" s="24">
        <f t="shared" si="21"/>
        <v>0</v>
      </c>
      <c r="H114" s="24">
        <f t="shared" si="21"/>
        <v>836.1306999999998</v>
      </c>
      <c r="I114" s="24">
        <f t="shared" si="21"/>
        <v>3346.459065588186</v>
      </c>
      <c r="J114" s="24">
        <f t="shared" si="21"/>
        <v>0.0042</v>
      </c>
      <c r="K114" s="24">
        <f t="shared" si="21"/>
        <v>0</v>
      </c>
      <c r="L114" s="24">
        <f t="shared" si="21"/>
        <v>3781.7548999999995</v>
      </c>
      <c r="M114" s="24">
        <f t="shared" si="21"/>
        <v>0</v>
      </c>
      <c r="N114" s="24">
        <f t="shared" si="21"/>
        <v>0</v>
      </c>
      <c r="O114" s="24">
        <f t="shared" si="21"/>
        <v>0</v>
      </c>
      <c r="P114" s="24">
        <f t="shared" si="21"/>
        <v>0</v>
      </c>
      <c r="Q114" s="24">
        <f t="shared" si="21"/>
        <v>0</v>
      </c>
      <c r="R114" s="24">
        <f t="shared" si="21"/>
        <v>584.8473999999999</v>
      </c>
      <c r="S114" s="24">
        <f t="shared" si="21"/>
        <v>115.89250000000001</v>
      </c>
      <c r="T114" s="24">
        <f t="shared" si="21"/>
        <v>0.0074</v>
      </c>
      <c r="U114" s="24">
        <f t="shared" si="21"/>
        <v>0</v>
      </c>
      <c r="V114" s="24">
        <f t="shared" si="21"/>
        <v>806.7583</v>
      </c>
      <c r="W114" s="24">
        <f t="shared" si="21"/>
        <v>0</v>
      </c>
      <c r="X114" s="24">
        <f t="shared" si="21"/>
        <v>0</v>
      </c>
      <c r="Y114" s="24">
        <f t="shared" si="21"/>
        <v>0</v>
      </c>
      <c r="Z114" s="24">
        <f t="shared" si="21"/>
        <v>0</v>
      </c>
      <c r="AA114" s="24">
        <f t="shared" si="21"/>
        <v>0</v>
      </c>
      <c r="AB114" s="24">
        <f t="shared" si="21"/>
        <v>0</v>
      </c>
      <c r="AC114" s="24">
        <f t="shared" si="21"/>
        <v>0</v>
      </c>
      <c r="AD114" s="24">
        <f t="shared" si="21"/>
        <v>0</v>
      </c>
      <c r="AE114" s="24">
        <f t="shared" si="21"/>
        <v>0</v>
      </c>
      <c r="AF114" s="24">
        <f t="shared" si="21"/>
        <v>0</v>
      </c>
      <c r="AG114" s="24">
        <f t="shared" si="21"/>
        <v>0</v>
      </c>
      <c r="AH114" s="24">
        <f t="shared" si="21"/>
        <v>0</v>
      </c>
      <c r="AI114" s="24">
        <f t="shared" si="21"/>
        <v>0</v>
      </c>
      <c r="AJ114" s="24">
        <f t="shared" si="21"/>
        <v>0</v>
      </c>
      <c r="AK114" s="24">
        <f t="shared" si="21"/>
        <v>0</v>
      </c>
      <c r="AL114" s="24">
        <f t="shared" si="21"/>
        <v>0</v>
      </c>
      <c r="AM114" s="24">
        <f t="shared" si="21"/>
        <v>0</v>
      </c>
      <c r="AN114" s="24">
        <f t="shared" si="21"/>
        <v>0</v>
      </c>
      <c r="AO114" s="24">
        <f t="shared" si="21"/>
        <v>0</v>
      </c>
      <c r="AP114" s="24">
        <f t="shared" si="21"/>
        <v>0</v>
      </c>
      <c r="AQ114" s="24">
        <f t="shared" si="21"/>
        <v>0</v>
      </c>
      <c r="AR114" s="24">
        <f t="shared" si="21"/>
        <v>0</v>
      </c>
      <c r="AS114" s="24">
        <f t="shared" si="21"/>
        <v>0</v>
      </c>
      <c r="AT114" s="24">
        <f t="shared" si="21"/>
        <v>0</v>
      </c>
      <c r="AU114" s="24">
        <f t="shared" si="21"/>
        <v>0</v>
      </c>
      <c r="AV114" s="24">
        <f t="shared" si="21"/>
        <v>0</v>
      </c>
      <c r="AW114" s="24">
        <f t="shared" si="21"/>
        <v>0</v>
      </c>
      <c r="AX114" s="24">
        <f t="shared" si="21"/>
        <v>0</v>
      </c>
      <c r="AY114" s="24">
        <f t="shared" si="21"/>
        <v>0</v>
      </c>
      <c r="AZ114" s="24">
        <f t="shared" si="21"/>
        <v>0</v>
      </c>
      <c r="BA114" s="24">
        <f t="shared" si="21"/>
        <v>0</v>
      </c>
      <c r="BB114" s="24">
        <f t="shared" si="21"/>
        <v>0</v>
      </c>
      <c r="BC114" s="24">
        <f t="shared" si="21"/>
        <v>0</v>
      </c>
      <c r="BD114" s="24">
        <f t="shared" si="21"/>
        <v>0</v>
      </c>
      <c r="BE114" s="24">
        <f t="shared" si="21"/>
        <v>0</v>
      </c>
      <c r="BF114" s="24">
        <f t="shared" si="21"/>
        <v>0</v>
      </c>
      <c r="BG114" s="24">
        <f t="shared" si="21"/>
        <v>0</v>
      </c>
      <c r="BH114" s="24">
        <f t="shared" si="21"/>
        <v>0</v>
      </c>
      <c r="BI114" s="24">
        <f t="shared" si="21"/>
        <v>0</v>
      </c>
      <c r="BJ114" s="24">
        <f t="shared" si="21"/>
        <v>0</v>
      </c>
      <c r="BK114" s="27">
        <f>SUM(BK113)</f>
        <v>9473.053742694492</v>
      </c>
    </row>
    <row r="115" spans="1:63" ht="14.25">
      <c r="A115" s="19" t="s">
        <v>10</v>
      </c>
      <c r="B115" s="5" t="s">
        <v>41</v>
      </c>
      <c r="C115" s="30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2"/>
    </row>
    <row r="116" spans="1:63" ht="14.25">
      <c r="A116" s="19"/>
      <c r="B116" s="7" t="s">
        <v>161</v>
      </c>
      <c r="C116" s="20">
        <v>0</v>
      </c>
      <c r="D116" s="21">
        <v>6.127024099833113</v>
      </c>
      <c r="E116" s="21">
        <v>0</v>
      </c>
      <c r="F116" s="21">
        <v>0</v>
      </c>
      <c r="G116" s="22">
        <v>0</v>
      </c>
      <c r="H116" s="20">
        <v>4.6291</v>
      </c>
      <c r="I116" s="21">
        <v>5943.4686902996555</v>
      </c>
      <c r="J116" s="21">
        <v>0</v>
      </c>
      <c r="K116" s="21">
        <v>0</v>
      </c>
      <c r="L116" s="22">
        <v>8.9266</v>
      </c>
      <c r="M116" s="20">
        <v>0</v>
      </c>
      <c r="N116" s="21">
        <v>0</v>
      </c>
      <c r="O116" s="21">
        <v>0</v>
      </c>
      <c r="P116" s="21">
        <v>0</v>
      </c>
      <c r="Q116" s="22">
        <v>0</v>
      </c>
      <c r="R116" s="20">
        <v>3.8987999999999996</v>
      </c>
      <c r="S116" s="21">
        <v>35.380799999999994</v>
      </c>
      <c r="T116" s="21">
        <v>0</v>
      </c>
      <c r="U116" s="21">
        <v>0</v>
      </c>
      <c r="V116" s="22">
        <v>2.2561000000000004</v>
      </c>
      <c r="W116" s="20">
        <v>0</v>
      </c>
      <c r="X116" s="21">
        <v>0</v>
      </c>
      <c r="Y116" s="21">
        <v>0</v>
      </c>
      <c r="Z116" s="21">
        <v>0</v>
      </c>
      <c r="AA116" s="22">
        <v>0</v>
      </c>
      <c r="AB116" s="20">
        <v>0</v>
      </c>
      <c r="AC116" s="21">
        <v>0</v>
      </c>
      <c r="AD116" s="21">
        <v>0</v>
      </c>
      <c r="AE116" s="21">
        <v>0</v>
      </c>
      <c r="AF116" s="22">
        <v>0</v>
      </c>
      <c r="AG116" s="20">
        <v>0</v>
      </c>
      <c r="AH116" s="21">
        <v>0</v>
      </c>
      <c r="AI116" s="21">
        <v>0</v>
      </c>
      <c r="AJ116" s="21">
        <v>0</v>
      </c>
      <c r="AK116" s="22">
        <v>0</v>
      </c>
      <c r="AL116" s="20">
        <v>0</v>
      </c>
      <c r="AM116" s="21">
        <v>0</v>
      </c>
      <c r="AN116" s="21">
        <v>0</v>
      </c>
      <c r="AO116" s="21">
        <v>0</v>
      </c>
      <c r="AP116" s="22">
        <v>0</v>
      </c>
      <c r="AQ116" s="20">
        <v>0</v>
      </c>
      <c r="AR116" s="21">
        <v>0</v>
      </c>
      <c r="AS116" s="21">
        <v>0</v>
      </c>
      <c r="AT116" s="21">
        <v>0</v>
      </c>
      <c r="AU116" s="22">
        <v>0</v>
      </c>
      <c r="AV116" s="20">
        <v>0</v>
      </c>
      <c r="AW116" s="21">
        <v>0</v>
      </c>
      <c r="AX116" s="21">
        <v>0</v>
      </c>
      <c r="AY116" s="21">
        <v>0</v>
      </c>
      <c r="AZ116" s="22">
        <v>0</v>
      </c>
      <c r="BA116" s="20">
        <v>0</v>
      </c>
      <c r="BB116" s="21">
        <v>0</v>
      </c>
      <c r="BC116" s="21">
        <v>0</v>
      </c>
      <c r="BD116" s="21">
        <v>0</v>
      </c>
      <c r="BE116" s="22">
        <v>0</v>
      </c>
      <c r="BF116" s="20">
        <v>0</v>
      </c>
      <c r="BG116" s="21">
        <v>0</v>
      </c>
      <c r="BH116" s="21">
        <v>0</v>
      </c>
      <c r="BI116" s="21">
        <v>0</v>
      </c>
      <c r="BJ116" s="22">
        <v>0</v>
      </c>
      <c r="BK116" s="23">
        <f aca="true" t="shared" si="22" ref="BK116:BK139">SUM(C116:BJ116)</f>
        <v>6004.687114399488</v>
      </c>
    </row>
    <row r="117" spans="1:63" ht="14.25">
      <c r="A117" s="19"/>
      <c r="B117" s="7" t="s">
        <v>146</v>
      </c>
      <c r="C117" s="20">
        <v>0</v>
      </c>
      <c r="D117" s="21">
        <v>16.61627140023549</v>
      </c>
      <c r="E117" s="21">
        <v>0</v>
      </c>
      <c r="F117" s="21">
        <v>0</v>
      </c>
      <c r="G117" s="22">
        <v>0</v>
      </c>
      <c r="H117" s="20">
        <v>8.418899999999999</v>
      </c>
      <c r="I117" s="21">
        <v>157.5181324481232</v>
      </c>
      <c r="J117" s="21">
        <v>0</v>
      </c>
      <c r="K117" s="21">
        <v>0</v>
      </c>
      <c r="L117" s="22">
        <v>18.1596</v>
      </c>
      <c r="M117" s="20">
        <v>0</v>
      </c>
      <c r="N117" s="21">
        <v>0</v>
      </c>
      <c r="O117" s="21">
        <v>0</v>
      </c>
      <c r="P117" s="21">
        <v>0</v>
      </c>
      <c r="Q117" s="22">
        <v>0</v>
      </c>
      <c r="R117" s="20">
        <v>6.512099999999999</v>
      </c>
      <c r="S117" s="21">
        <v>0.30519999999999997</v>
      </c>
      <c r="T117" s="21">
        <v>0</v>
      </c>
      <c r="U117" s="21">
        <v>0</v>
      </c>
      <c r="V117" s="22">
        <v>11.7491</v>
      </c>
      <c r="W117" s="20">
        <v>0</v>
      </c>
      <c r="X117" s="21">
        <v>0</v>
      </c>
      <c r="Y117" s="21">
        <v>0</v>
      </c>
      <c r="Z117" s="21">
        <v>0</v>
      </c>
      <c r="AA117" s="22">
        <v>0</v>
      </c>
      <c r="AB117" s="20">
        <v>0</v>
      </c>
      <c r="AC117" s="21">
        <v>0</v>
      </c>
      <c r="AD117" s="21">
        <v>0</v>
      </c>
      <c r="AE117" s="21">
        <v>0</v>
      </c>
      <c r="AF117" s="22">
        <v>0</v>
      </c>
      <c r="AG117" s="20">
        <v>0</v>
      </c>
      <c r="AH117" s="21">
        <v>0</v>
      </c>
      <c r="AI117" s="21">
        <v>0</v>
      </c>
      <c r="AJ117" s="21">
        <v>0</v>
      </c>
      <c r="AK117" s="22">
        <v>0</v>
      </c>
      <c r="AL117" s="20">
        <v>0</v>
      </c>
      <c r="AM117" s="21">
        <v>0</v>
      </c>
      <c r="AN117" s="21">
        <v>0</v>
      </c>
      <c r="AO117" s="21">
        <v>0</v>
      </c>
      <c r="AP117" s="22">
        <v>0</v>
      </c>
      <c r="AQ117" s="20">
        <v>0</v>
      </c>
      <c r="AR117" s="21">
        <v>0</v>
      </c>
      <c r="AS117" s="21">
        <v>0</v>
      </c>
      <c r="AT117" s="21">
        <v>0</v>
      </c>
      <c r="AU117" s="22">
        <v>0</v>
      </c>
      <c r="AV117" s="20">
        <v>0</v>
      </c>
      <c r="AW117" s="21">
        <v>0</v>
      </c>
      <c r="AX117" s="21">
        <v>0</v>
      </c>
      <c r="AY117" s="21">
        <v>0</v>
      </c>
      <c r="AZ117" s="22">
        <v>0</v>
      </c>
      <c r="BA117" s="20">
        <v>0</v>
      </c>
      <c r="BB117" s="21">
        <v>0</v>
      </c>
      <c r="BC117" s="21">
        <v>0</v>
      </c>
      <c r="BD117" s="21">
        <v>0</v>
      </c>
      <c r="BE117" s="22">
        <v>0</v>
      </c>
      <c r="BF117" s="20">
        <v>0</v>
      </c>
      <c r="BG117" s="21">
        <v>0</v>
      </c>
      <c r="BH117" s="21">
        <v>0</v>
      </c>
      <c r="BI117" s="21">
        <v>0</v>
      </c>
      <c r="BJ117" s="22">
        <v>0</v>
      </c>
      <c r="BK117" s="23">
        <f>SUM(C117:BJ117)</f>
        <v>219.27930384835872</v>
      </c>
    </row>
    <row r="118" spans="1:63" ht="14.25">
      <c r="A118" s="19"/>
      <c r="B118" s="7" t="s">
        <v>162</v>
      </c>
      <c r="C118" s="20">
        <v>0</v>
      </c>
      <c r="D118" s="21">
        <v>4.1951405023213235</v>
      </c>
      <c r="E118" s="21">
        <v>0</v>
      </c>
      <c r="F118" s="21">
        <v>0</v>
      </c>
      <c r="G118" s="22">
        <v>0</v>
      </c>
      <c r="H118" s="20">
        <v>8.8204</v>
      </c>
      <c r="I118" s="21">
        <v>6.0591211714657796</v>
      </c>
      <c r="J118" s="21">
        <v>0</v>
      </c>
      <c r="K118" s="21">
        <v>0</v>
      </c>
      <c r="L118" s="22">
        <v>15.465200000000003</v>
      </c>
      <c r="M118" s="20">
        <v>0</v>
      </c>
      <c r="N118" s="21">
        <v>0</v>
      </c>
      <c r="O118" s="21">
        <v>0</v>
      </c>
      <c r="P118" s="21">
        <v>0</v>
      </c>
      <c r="Q118" s="22">
        <v>0</v>
      </c>
      <c r="R118" s="20">
        <v>6.1477</v>
      </c>
      <c r="S118" s="21">
        <v>0.09240000000000001</v>
      </c>
      <c r="T118" s="21">
        <v>0</v>
      </c>
      <c r="U118" s="21">
        <v>0</v>
      </c>
      <c r="V118" s="22">
        <v>2.5667999999999997</v>
      </c>
      <c r="W118" s="20">
        <v>0</v>
      </c>
      <c r="X118" s="21">
        <v>0</v>
      </c>
      <c r="Y118" s="21">
        <v>0</v>
      </c>
      <c r="Z118" s="21">
        <v>0</v>
      </c>
      <c r="AA118" s="22">
        <v>0</v>
      </c>
      <c r="AB118" s="20">
        <v>0</v>
      </c>
      <c r="AC118" s="21">
        <v>0</v>
      </c>
      <c r="AD118" s="21">
        <v>0</v>
      </c>
      <c r="AE118" s="21">
        <v>0</v>
      </c>
      <c r="AF118" s="22">
        <v>0</v>
      </c>
      <c r="AG118" s="20">
        <v>0</v>
      </c>
      <c r="AH118" s="21">
        <v>0</v>
      </c>
      <c r="AI118" s="21">
        <v>0</v>
      </c>
      <c r="AJ118" s="21">
        <v>0</v>
      </c>
      <c r="AK118" s="22">
        <v>0</v>
      </c>
      <c r="AL118" s="20">
        <v>0</v>
      </c>
      <c r="AM118" s="21">
        <v>0</v>
      </c>
      <c r="AN118" s="21">
        <v>0</v>
      </c>
      <c r="AO118" s="21">
        <v>0</v>
      </c>
      <c r="AP118" s="22">
        <v>0</v>
      </c>
      <c r="AQ118" s="20">
        <v>0</v>
      </c>
      <c r="AR118" s="21">
        <v>0</v>
      </c>
      <c r="AS118" s="21">
        <v>0</v>
      </c>
      <c r="AT118" s="21">
        <v>0</v>
      </c>
      <c r="AU118" s="22">
        <v>0</v>
      </c>
      <c r="AV118" s="20">
        <v>0</v>
      </c>
      <c r="AW118" s="21">
        <v>0</v>
      </c>
      <c r="AX118" s="21">
        <v>0</v>
      </c>
      <c r="AY118" s="21">
        <v>0</v>
      </c>
      <c r="AZ118" s="22">
        <v>0</v>
      </c>
      <c r="BA118" s="20">
        <v>0</v>
      </c>
      <c r="BB118" s="21">
        <v>0</v>
      </c>
      <c r="BC118" s="21">
        <v>0</v>
      </c>
      <c r="BD118" s="21">
        <v>0</v>
      </c>
      <c r="BE118" s="22">
        <v>0</v>
      </c>
      <c r="BF118" s="20">
        <v>0</v>
      </c>
      <c r="BG118" s="21">
        <v>0</v>
      </c>
      <c r="BH118" s="21">
        <v>0</v>
      </c>
      <c r="BI118" s="21">
        <v>0</v>
      </c>
      <c r="BJ118" s="22">
        <v>0</v>
      </c>
      <c r="BK118" s="23">
        <f>SUM(C118:BJ118)</f>
        <v>43.3467616737871</v>
      </c>
    </row>
    <row r="119" spans="1:63" ht="14.25">
      <c r="A119" s="19"/>
      <c r="B119" s="7" t="s">
        <v>163</v>
      </c>
      <c r="C119" s="20">
        <v>0</v>
      </c>
      <c r="D119" s="21">
        <v>0.8358905235754729</v>
      </c>
      <c r="E119" s="21">
        <v>0</v>
      </c>
      <c r="F119" s="21">
        <v>0</v>
      </c>
      <c r="G119" s="22">
        <v>0</v>
      </c>
      <c r="H119" s="20">
        <v>8.4859</v>
      </c>
      <c r="I119" s="21">
        <v>1.132287742406457</v>
      </c>
      <c r="J119" s="21">
        <v>0</v>
      </c>
      <c r="K119" s="21">
        <v>0</v>
      </c>
      <c r="L119" s="22">
        <v>25.117800000000006</v>
      </c>
      <c r="M119" s="20">
        <v>0</v>
      </c>
      <c r="N119" s="21">
        <v>0</v>
      </c>
      <c r="O119" s="21">
        <v>0</v>
      </c>
      <c r="P119" s="21">
        <v>0</v>
      </c>
      <c r="Q119" s="22">
        <v>0</v>
      </c>
      <c r="R119" s="20">
        <v>7.5775999999999994</v>
      </c>
      <c r="S119" s="21">
        <v>0.0873</v>
      </c>
      <c r="T119" s="21">
        <v>0</v>
      </c>
      <c r="U119" s="21">
        <v>0</v>
      </c>
      <c r="V119" s="22">
        <v>2.6376</v>
      </c>
      <c r="W119" s="20">
        <v>0</v>
      </c>
      <c r="X119" s="21">
        <v>0</v>
      </c>
      <c r="Y119" s="21">
        <v>0</v>
      </c>
      <c r="Z119" s="21">
        <v>0</v>
      </c>
      <c r="AA119" s="22">
        <v>0</v>
      </c>
      <c r="AB119" s="20">
        <v>0</v>
      </c>
      <c r="AC119" s="21">
        <v>0</v>
      </c>
      <c r="AD119" s="21">
        <v>0</v>
      </c>
      <c r="AE119" s="21">
        <v>0</v>
      </c>
      <c r="AF119" s="22">
        <v>0</v>
      </c>
      <c r="AG119" s="20">
        <v>0</v>
      </c>
      <c r="AH119" s="21">
        <v>0</v>
      </c>
      <c r="AI119" s="21">
        <v>0</v>
      </c>
      <c r="AJ119" s="21">
        <v>0</v>
      </c>
      <c r="AK119" s="22">
        <v>0</v>
      </c>
      <c r="AL119" s="20">
        <v>0</v>
      </c>
      <c r="AM119" s="21">
        <v>0</v>
      </c>
      <c r="AN119" s="21">
        <v>0</v>
      </c>
      <c r="AO119" s="21">
        <v>0</v>
      </c>
      <c r="AP119" s="22">
        <v>0</v>
      </c>
      <c r="AQ119" s="20">
        <v>0</v>
      </c>
      <c r="AR119" s="21">
        <v>0</v>
      </c>
      <c r="AS119" s="21">
        <v>0</v>
      </c>
      <c r="AT119" s="21">
        <v>0</v>
      </c>
      <c r="AU119" s="22">
        <v>0</v>
      </c>
      <c r="AV119" s="20">
        <v>0</v>
      </c>
      <c r="AW119" s="21">
        <v>0</v>
      </c>
      <c r="AX119" s="21">
        <v>0</v>
      </c>
      <c r="AY119" s="21">
        <v>0</v>
      </c>
      <c r="AZ119" s="22">
        <v>0</v>
      </c>
      <c r="BA119" s="20">
        <v>0</v>
      </c>
      <c r="BB119" s="21">
        <v>0</v>
      </c>
      <c r="BC119" s="21">
        <v>0</v>
      </c>
      <c r="BD119" s="21">
        <v>0</v>
      </c>
      <c r="BE119" s="22">
        <v>0</v>
      </c>
      <c r="BF119" s="20">
        <v>0</v>
      </c>
      <c r="BG119" s="21">
        <v>0</v>
      </c>
      <c r="BH119" s="21">
        <v>0</v>
      </c>
      <c r="BI119" s="21">
        <v>0</v>
      </c>
      <c r="BJ119" s="22">
        <v>0</v>
      </c>
      <c r="BK119" s="23">
        <f>SUM(C119:BJ119)</f>
        <v>45.87437826598193</v>
      </c>
    </row>
    <row r="120" spans="1:63" ht="14.25">
      <c r="A120" s="19"/>
      <c r="B120" s="7" t="s">
        <v>164</v>
      </c>
      <c r="C120" s="20">
        <v>0</v>
      </c>
      <c r="D120" s="21">
        <v>6.231004048315974</v>
      </c>
      <c r="E120" s="21">
        <v>0</v>
      </c>
      <c r="F120" s="21">
        <v>0</v>
      </c>
      <c r="G120" s="22">
        <v>0</v>
      </c>
      <c r="H120" s="20">
        <v>7.485299999999999</v>
      </c>
      <c r="I120" s="21">
        <v>22.677413653367886</v>
      </c>
      <c r="J120" s="21">
        <v>0</v>
      </c>
      <c r="K120" s="21">
        <v>0</v>
      </c>
      <c r="L120" s="22">
        <v>66.07609999999998</v>
      </c>
      <c r="M120" s="20">
        <v>0</v>
      </c>
      <c r="N120" s="21">
        <v>0</v>
      </c>
      <c r="O120" s="21">
        <v>0</v>
      </c>
      <c r="P120" s="21">
        <v>0</v>
      </c>
      <c r="Q120" s="22">
        <v>0</v>
      </c>
      <c r="R120" s="20">
        <v>4.5291</v>
      </c>
      <c r="S120" s="21">
        <v>0.017400000000000002</v>
      </c>
      <c r="T120" s="21">
        <v>0</v>
      </c>
      <c r="U120" s="21">
        <v>0</v>
      </c>
      <c r="V120" s="22">
        <v>7.2222</v>
      </c>
      <c r="W120" s="20">
        <v>0</v>
      </c>
      <c r="X120" s="21">
        <v>0</v>
      </c>
      <c r="Y120" s="21">
        <v>0</v>
      </c>
      <c r="Z120" s="21">
        <v>0</v>
      </c>
      <c r="AA120" s="22">
        <v>0</v>
      </c>
      <c r="AB120" s="20">
        <v>0</v>
      </c>
      <c r="AC120" s="21">
        <v>0</v>
      </c>
      <c r="AD120" s="21">
        <v>0</v>
      </c>
      <c r="AE120" s="21">
        <v>0</v>
      </c>
      <c r="AF120" s="22">
        <v>0</v>
      </c>
      <c r="AG120" s="20">
        <v>0</v>
      </c>
      <c r="AH120" s="21">
        <v>0</v>
      </c>
      <c r="AI120" s="21">
        <v>0</v>
      </c>
      <c r="AJ120" s="21">
        <v>0</v>
      </c>
      <c r="AK120" s="22">
        <v>0</v>
      </c>
      <c r="AL120" s="20">
        <v>0</v>
      </c>
      <c r="AM120" s="21">
        <v>0</v>
      </c>
      <c r="AN120" s="21">
        <v>0</v>
      </c>
      <c r="AO120" s="21">
        <v>0</v>
      </c>
      <c r="AP120" s="22">
        <v>0</v>
      </c>
      <c r="AQ120" s="20">
        <v>0</v>
      </c>
      <c r="AR120" s="21">
        <v>0</v>
      </c>
      <c r="AS120" s="21">
        <v>0</v>
      </c>
      <c r="AT120" s="21">
        <v>0</v>
      </c>
      <c r="AU120" s="22">
        <v>0</v>
      </c>
      <c r="AV120" s="20">
        <v>0</v>
      </c>
      <c r="AW120" s="21">
        <v>0</v>
      </c>
      <c r="AX120" s="21">
        <v>0</v>
      </c>
      <c r="AY120" s="21">
        <v>0</v>
      </c>
      <c r="AZ120" s="22">
        <v>0</v>
      </c>
      <c r="BA120" s="20">
        <v>0</v>
      </c>
      <c r="BB120" s="21">
        <v>0</v>
      </c>
      <c r="BC120" s="21">
        <v>0</v>
      </c>
      <c r="BD120" s="21">
        <v>0</v>
      </c>
      <c r="BE120" s="22">
        <v>0</v>
      </c>
      <c r="BF120" s="20">
        <v>0</v>
      </c>
      <c r="BG120" s="21">
        <v>0</v>
      </c>
      <c r="BH120" s="21">
        <v>0</v>
      </c>
      <c r="BI120" s="21">
        <v>0</v>
      </c>
      <c r="BJ120" s="22">
        <v>0</v>
      </c>
      <c r="BK120" s="23">
        <f t="shared" si="22"/>
        <v>114.23851770168383</v>
      </c>
    </row>
    <row r="121" spans="1:63" ht="14.25">
      <c r="A121" s="19"/>
      <c r="B121" s="7" t="s">
        <v>200</v>
      </c>
      <c r="C121" s="20">
        <v>0</v>
      </c>
      <c r="D121" s="21">
        <v>0.811508492882229</v>
      </c>
      <c r="E121" s="21">
        <v>0</v>
      </c>
      <c r="F121" s="21">
        <v>0</v>
      </c>
      <c r="G121" s="22">
        <v>0</v>
      </c>
      <c r="H121" s="20">
        <v>11.259199999999998</v>
      </c>
      <c r="I121" s="21">
        <v>1357.9902806952205</v>
      </c>
      <c r="J121" s="21">
        <v>0</v>
      </c>
      <c r="K121" s="21">
        <v>0</v>
      </c>
      <c r="L121" s="22">
        <v>172.91979999999998</v>
      </c>
      <c r="M121" s="20">
        <v>0</v>
      </c>
      <c r="N121" s="21">
        <v>0</v>
      </c>
      <c r="O121" s="21">
        <v>0</v>
      </c>
      <c r="P121" s="21">
        <v>0</v>
      </c>
      <c r="Q121" s="22">
        <v>0</v>
      </c>
      <c r="R121" s="20">
        <v>8.8402</v>
      </c>
      <c r="S121" s="21">
        <v>11.889700000000001</v>
      </c>
      <c r="T121" s="21">
        <v>0</v>
      </c>
      <c r="U121" s="21">
        <v>0</v>
      </c>
      <c r="V121" s="22">
        <v>68.66380000000001</v>
      </c>
      <c r="W121" s="20">
        <v>0</v>
      </c>
      <c r="X121" s="21">
        <v>0</v>
      </c>
      <c r="Y121" s="21">
        <v>0</v>
      </c>
      <c r="Z121" s="21">
        <v>0</v>
      </c>
      <c r="AA121" s="22">
        <v>0</v>
      </c>
      <c r="AB121" s="20">
        <v>0</v>
      </c>
      <c r="AC121" s="21">
        <v>0</v>
      </c>
      <c r="AD121" s="21">
        <v>0</v>
      </c>
      <c r="AE121" s="21">
        <v>0</v>
      </c>
      <c r="AF121" s="22">
        <v>0</v>
      </c>
      <c r="AG121" s="20">
        <v>0</v>
      </c>
      <c r="AH121" s="21">
        <v>0</v>
      </c>
      <c r="AI121" s="21">
        <v>0</v>
      </c>
      <c r="AJ121" s="21">
        <v>0</v>
      </c>
      <c r="AK121" s="22">
        <v>0</v>
      </c>
      <c r="AL121" s="20">
        <v>0</v>
      </c>
      <c r="AM121" s="21">
        <v>0</v>
      </c>
      <c r="AN121" s="21">
        <v>0</v>
      </c>
      <c r="AO121" s="21">
        <v>0</v>
      </c>
      <c r="AP121" s="22">
        <v>0</v>
      </c>
      <c r="AQ121" s="20">
        <v>0</v>
      </c>
      <c r="AR121" s="21">
        <v>0</v>
      </c>
      <c r="AS121" s="21">
        <v>0</v>
      </c>
      <c r="AT121" s="21">
        <v>0</v>
      </c>
      <c r="AU121" s="22">
        <v>0</v>
      </c>
      <c r="AV121" s="20">
        <v>0</v>
      </c>
      <c r="AW121" s="21">
        <v>0</v>
      </c>
      <c r="AX121" s="21">
        <v>0</v>
      </c>
      <c r="AY121" s="21">
        <v>0</v>
      </c>
      <c r="AZ121" s="22">
        <v>0</v>
      </c>
      <c r="BA121" s="20">
        <v>0</v>
      </c>
      <c r="BB121" s="21">
        <v>0</v>
      </c>
      <c r="BC121" s="21">
        <v>0</v>
      </c>
      <c r="BD121" s="21">
        <v>0</v>
      </c>
      <c r="BE121" s="22">
        <v>0</v>
      </c>
      <c r="BF121" s="20">
        <v>0</v>
      </c>
      <c r="BG121" s="21">
        <v>0</v>
      </c>
      <c r="BH121" s="21">
        <v>0</v>
      </c>
      <c r="BI121" s="21">
        <v>0</v>
      </c>
      <c r="BJ121" s="22">
        <v>0</v>
      </c>
      <c r="BK121" s="23">
        <f t="shared" si="22"/>
        <v>1632.3744891881026</v>
      </c>
    </row>
    <row r="122" spans="1:63" ht="14.25">
      <c r="A122" s="19"/>
      <c r="B122" s="7" t="s">
        <v>165</v>
      </c>
      <c r="C122" s="20">
        <v>0</v>
      </c>
      <c r="D122" s="21">
        <v>80.44647395134423</v>
      </c>
      <c r="E122" s="21">
        <v>0</v>
      </c>
      <c r="F122" s="21">
        <v>0</v>
      </c>
      <c r="G122" s="22">
        <v>0</v>
      </c>
      <c r="H122" s="20">
        <v>241.79960000000003</v>
      </c>
      <c r="I122" s="21">
        <v>3943.8913015147027</v>
      </c>
      <c r="J122" s="21">
        <v>7.2016</v>
      </c>
      <c r="K122" s="21">
        <v>0</v>
      </c>
      <c r="L122" s="22">
        <v>1258.1626</v>
      </c>
      <c r="M122" s="20">
        <v>0</v>
      </c>
      <c r="N122" s="21">
        <v>0</v>
      </c>
      <c r="O122" s="21">
        <v>0</v>
      </c>
      <c r="P122" s="21">
        <v>0</v>
      </c>
      <c r="Q122" s="22">
        <v>0</v>
      </c>
      <c r="R122" s="20">
        <v>194.44289999999998</v>
      </c>
      <c r="S122" s="21">
        <v>45.6484</v>
      </c>
      <c r="T122" s="21">
        <v>0</v>
      </c>
      <c r="U122" s="21">
        <v>0</v>
      </c>
      <c r="V122" s="22">
        <v>376.85370000000006</v>
      </c>
      <c r="W122" s="20">
        <v>0</v>
      </c>
      <c r="X122" s="21">
        <v>0</v>
      </c>
      <c r="Y122" s="21">
        <v>0</v>
      </c>
      <c r="Z122" s="21">
        <v>0</v>
      </c>
      <c r="AA122" s="22">
        <v>0</v>
      </c>
      <c r="AB122" s="20">
        <v>0</v>
      </c>
      <c r="AC122" s="21">
        <v>0</v>
      </c>
      <c r="AD122" s="21">
        <v>0</v>
      </c>
      <c r="AE122" s="21">
        <v>0</v>
      </c>
      <c r="AF122" s="22">
        <v>0</v>
      </c>
      <c r="AG122" s="20">
        <v>0</v>
      </c>
      <c r="AH122" s="21">
        <v>0</v>
      </c>
      <c r="AI122" s="21">
        <v>0</v>
      </c>
      <c r="AJ122" s="21">
        <v>0</v>
      </c>
      <c r="AK122" s="22">
        <v>0</v>
      </c>
      <c r="AL122" s="20">
        <v>0</v>
      </c>
      <c r="AM122" s="21">
        <v>0</v>
      </c>
      <c r="AN122" s="21">
        <v>0</v>
      </c>
      <c r="AO122" s="21">
        <v>0</v>
      </c>
      <c r="AP122" s="22">
        <v>0</v>
      </c>
      <c r="AQ122" s="20">
        <v>0</v>
      </c>
      <c r="AR122" s="21">
        <v>0</v>
      </c>
      <c r="AS122" s="21">
        <v>0</v>
      </c>
      <c r="AT122" s="21">
        <v>0</v>
      </c>
      <c r="AU122" s="22">
        <v>0</v>
      </c>
      <c r="AV122" s="20">
        <v>0</v>
      </c>
      <c r="AW122" s="21">
        <v>0</v>
      </c>
      <c r="AX122" s="21">
        <v>0</v>
      </c>
      <c r="AY122" s="21">
        <v>0</v>
      </c>
      <c r="AZ122" s="22">
        <v>0</v>
      </c>
      <c r="BA122" s="20">
        <v>0</v>
      </c>
      <c r="BB122" s="21">
        <v>0</v>
      </c>
      <c r="BC122" s="21">
        <v>0</v>
      </c>
      <c r="BD122" s="21">
        <v>0</v>
      </c>
      <c r="BE122" s="22">
        <v>0</v>
      </c>
      <c r="BF122" s="20">
        <v>0</v>
      </c>
      <c r="BG122" s="21">
        <v>0</v>
      </c>
      <c r="BH122" s="21">
        <v>0</v>
      </c>
      <c r="BI122" s="21">
        <v>0</v>
      </c>
      <c r="BJ122" s="22">
        <v>0</v>
      </c>
      <c r="BK122" s="23">
        <f>SUM(C122:BJ122)</f>
        <v>6148.446575466047</v>
      </c>
    </row>
    <row r="123" spans="1:63" ht="14.25">
      <c r="A123" s="19"/>
      <c r="B123" s="7" t="s">
        <v>49</v>
      </c>
      <c r="C123" s="20">
        <v>0</v>
      </c>
      <c r="D123" s="21">
        <v>1.5981715664166878</v>
      </c>
      <c r="E123" s="21">
        <v>0</v>
      </c>
      <c r="F123" s="21">
        <v>0</v>
      </c>
      <c r="G123" s="22">
        <v>0</v>
      </c>
      <c r="H123" s="20">
        <v>398.84430000000003</v>
      </c>
      <c r="I123" s="21">
        <v>31497.772545010284</v>
      </c>
      <c r="J123" s="21">
        <v>0</v>
      </c>
      <c r="K123" s="21">
        <v>0</v>
      </c>
      <c r="L123" s="22">
        <v>3085.0934000000007</v>
      </c>
      <c r="M123" s="20">
        <v>0</v>
      </c>
      <c r="N123" s="21">
        <v>0</v>
      </c>
      <c r="O123" s="21">
        <v>0</v>
      </c>
      <c r="P123" s="21">
        <v>0</v>
      </c>
      <c r="Q123" s="22">
        <v>0</v>
      </c>
      <c r="R123" s="20">
        <v>231.0287</v>
      </c>
      <c r="S123" s="21">
        <v>256.7351</v>
      </c>
      <c r="T123" s="21">
        <v>0</v>
      </c>
      <c r="U123" s="21">
        <v>0</v>
      </c>
      <c r="V123" s="22">
        <v>714.5800000000002</v>
      </c>
      <c r="W123" s="20">
        <v>0</v>
      </c>
      <c r="X123" s="21">
        <v>0</v>
      </c>
      <c r="Y123" s="21">
        <v>0</v>
      </c>
      <c r="Z123" s="21">
        <v>0</v>
      </c>
      <c r="AA123" s="22">
        <v>0</v>
      </c>
      <c r="AB123" s="20">
        <v>0</v>
      </c>
      <c r="AC123" s="21">
        <v>0</v>
      </c>
      <c r="AD123" s="21">
        <v>0</v>
      </c>
      <c r="AE123" s="21">
        <v>0</v>
      </c>
      <c r="AF123" s="22">
        <v>0</v>
      </c>
      <c r="AG123" s="20">
        <v>0</v>
      </c>
      <c r="AH123" s="21">
        <v>0</v>
      </c>
      <c r="AI123" s="21">
        <v>0</v>
      </c>
      <c r="AJ123" s="21">
        <v>0</v>
      </c>
      <c r="AK123" s="22">
        <v>0</v>
      </c>
      <c r="AL123" s="20">
        <v>0</v>
      </c>
      <c r="AM123" s="21">
        <v>0</v>
      </c>
      <c r="AN123" s="21">
        <v>0</v>
      </c>
      <c r="AO123" s="21">
        <v>0</v>
      </c>
      <c r="AP123" s="22">
        <v>0</v>
      </c>
      <c r="AQ123" s="20">
        <v>0</v>
      </c>
      <c r="AR123" s="21">
        <v>0</v>
      </c>
      <c r="AS123" s="21">
        <v>0</v>
      </c>
      <c r="AT123" s="21">
        <v>0</v>
      </c>
      <c r="AU123" s="22">
        <v>0</v>
      </c>
      <c r="AV123" s="20">
        <v>0</v>
      </c>
      <c r="AW123" s="21">
        <v>0</v>
      </c>
      <c r="AX123" s="21">
        <v>0</v>
      </c>
      <c r="AY123" s="21">
        <v>0</v>
      </c>
      <c r="AZ123" s="22">
        <v>0</v>
      </c>
      <c r="BA123" s="20">
        <v>0</v>
      </c>
      <c r="BB123" s="21">
        <v>0</v>
      </c>
      <c r="BC123" s="21">
        <v>0</v>
      </c>
      <c r="BD123" s="21">
        <v>0</v>
      </c>
      <c r="BE123" s="22">
        <v>0</v>
      </c>
      <c r="BF123" s="20">
        <v>0</v>
      </c>
      <c r="BG123" s="21">
        <v>0</v>
      </c>
      <c r="BH123" s="21">
        <v>0</v>
      </c>
      <c r="BI123" s="21">
        <v>0</v>
      </c>
      <c r="BJ123" s="22">
        <v>0</v>
      </c>
      <c r="BK123" s="23">
        <f>SUM(C123:BJ123)</f>
        <v>36185.6522165767</v>
      </c>
    </row>
    <row r="124" spans="1:63" ht="14.25">
      <c r="A124" s="19"/>
      <c r="B124" s="7" t="s">
        <v>147</v>
      </c>
      <c r="C124" s="20">
        <v>0</v>
      </c>
      <c r="D124" s="21">
        <v>0.6835905638709678</v>
      </c>
      <c r="E124" s="21">
        <v>0</v>
      </c>
      <c r="F124" s="21">
        <v>0</v>
      </c>
      <c r="G124" s="22">
        <v>0</v>
      </c>
      <c r="H124" s="20">
        <v>33.5273</v>
      </c>
      <c r="I124" s="21">
        <v>176.24658471189687</v>
      </c>
      <c r="J124" s="21">
        <v>0</v>
      </c>
      <c r="K124" s="21">
        <v>0</v>
      </c>
      <c r="L124" s="22">
        <v>183.5317</v>
      </c>
      <c r="M124" s="20">
        <v>0</v>
      </c>
      <c r="N124" s="21">
        <v>0</v>
      </c>
      <c r="O124" s="21">
        <v>0</v>
      </c>
      <c r="P124" s="21">
        <v>0</v>
      </c>
      <c r="Q124" s="22">
        <v>0</v>
      </c>
      <c r="R124" s="20">
        <v>24.955199999999998</v>
      </c>
      <c r="S124" s="21">
        <v>5.4062</v>
      </c>
      <c r="T124" s="21">
        <v>0</v>
      </c>
      <c r="U124" s="21">
        <v>0</v>
      </c>
      <c r="V124" s="22">
        <v>42.24100000000001</v>
      </c>
      <c r="W124" s="20">
        <v>0</v>
      </c>
      <c r="X124" s="21">
        <v>0</v>
      </c>
      <c r="Y124" s="21">
        <v>0</v>
      </c>
      <c r="Z124" s="21">
        <v>0</v>
      </c>
      <c r="AA124" s="22">
        <v>0</v>
      </c>
      <c r="AB124" s="20">
        <v>0</v>
      </c>
      <c r="AC124" s="21">
        <v>0</v>
      </c>
      <c r="AD124" s="21">
        <v>0</v>
      </c>
      <c r="AE124" s="21">
        <v>0</v>
      </c>
      <c r="AF124" s="22">
        <v>0</v>
      </c>
      <c r="AG124" s="20">
        <v>0</v>
      </c>
      <c r="AH124" s="21">
        <v>0</v>
      </c>
      <c r="AI124" s="21">
        <v>0</v>
      </c>
      <c r="AJ124" s="21">
        <v>0</v>
      </c>
      <c r="AK124" s="22">
        <v>0</v>
      </c>
      <c r="AL124" s="20">
        <v>0</v>
      </c>
      <c r="AM124" s="21">
        <v>0</v>
      </c>
      <c r="AN124" s="21">
        <v>0</v>
      </c>
      <c r="AO124" s="21">
        <v>0</v>
      </c>
      <c r="AP124" s="22">
        <v>0</v>
      </c>
      <c r="AQ124" s="20">
        <v>0</v>
      </c>
      <c r="AR124" s="21">
        <v>0</v>
      </c>
      <c r="AS124" s="21">
        <v>0</v>
      </c>
      <c r="AT124" s="21">
        <v>0</v>
      </c>
      <c r="AU124" s="22">
        <v>0</v>
      </c>
      <c r="AV124" s="20">
        <v>0</v>
      </c>
      <c r="AW124" s="21">
        <v>0</v>
      </c>
      <c r="AX124" s="21">
        <v>0</v>
      </c>
      <c r="AY124" s="21">
        <v>0</v>
      </c>
      <c r="AZ124" s="22">
        <v>0</v>
      </c>
      <c r="BA124" s="20">
        <v>0</v>
      </c>
      <c r="BB124" s="21">
        <v>0</v>
      </c>
      <c r="BC124" s="21">
        <v>0</v>
      </c>
      <c r="BD124" s="21">
        <v>0</v>
      </c>
      <c r="BE124" s="22">
        <v>0</v>
      </c>
      <c r="BF124" s="20">
        <v>0</v>
      </c>
      <c r="BG124" s="21">
        <v>0</v>
      </c>
      <c r="BH124" s="21">
        <v>0</v>
      </c>
      <c r="BI124" s="21">
        <v>0</v>
      </c>
      <c r="BJ124" s="22">
        <v>0</v>
      </c>
      <c r="BK124" s="23">
        <f>SUM(C124:BJ124)</f>
        <v>466.5915752757678</v>
      </c>
    </row>
    <row r="125" spans="1:63" ht="14.25">
      <c r="A125" s="19"/>
      <c r="B125" s="7" t="s">
        <v>166</v>
      </c>
      <c r="C125" s="20">
        <v>0</v>
      </c>
      <c r="D125" s="21">
        <v>2.081377718109558</v>
      </c>
      <c r="E125" s="21">
        <v>0</v>
      </c>
      <c r="F125" s="21">
        <v>0</v>
      </c>
      <c r="G125" s="22">
        <v>0</v>
      </c>
      <c r="H125" s="20">
        <v>20.549700000000005</v>
      </c>
      <c r="I125" s="21">
        <v>2.5979593781036967</v>
      </c>
      <c r="J125" s="21">
        <v>0</v>
      </c>
      <c r="K125" s="21">
        <v>0</v>
      </c>
      <c r="L125" s="22">
        <v>35.5069</v>
      </c>
      <c r="M125" s="20">
        <v>0</v>
      </c>
      <c r="N125" s="21">
        <v>0</v>
      </c>
      <c r="O125" s="21">
        <v>0</v>
      </c>
      <c r="P125" s="21">
        <v>0</v>
      </c>
      <c r="Q125" s="22">
        <v>0</v>
      </c>
      <c r="R125" s="20">
        <v>12.223599999999998</v>
      </c>
      <c r="S125" s="21">
        <v>0.12569999999999998</v>
      </c>
      <c r="T125" s="21">
        <v>0</v>
      </c>
      <c r="U125" s="21">
        <v>0</v>
      </c>
      <c r="V125" s="22">
        <v>12.640799999999999</v>
      </c>
      <c r="W125" s="20">
        <v>0</v>
      </c>
      <c r="X125" s="21">
        <v>0</v>
      </c>
      <c r="Y125" s="21">
        <v>0</v>
      </c>
      <c r="Z125" s="21">
        <v>0</v>
      </c>
      <c r="AA125" s="22">
        <v>0</v>
      </c>
      <c r="AB125" s="20">
        <v>0</v>
      </c>
      <c r="AC125" s="21">
        <v>0</v>
      </c>
      <c r="AD125" s="21">
        <v>0</v>
      </c>
      <c r="AE125" s="21">
        <v>0</v>
      </c>
      <c r="AF125" s="22">
        <v>0</v>
      </c>
      <c r="AG125" s="20">
        <v>0</v>
      </c>
      <c r="AH125" s="21">
        <v>0</v>
      </c>
      <c r="AI125" s="21">
        <v>0</v>
      </c>
      <c r="AJ125" s="21">
        <v>0</v>
      </c>
      <c r="AK125" s="22">
        <v>0</v>
      </c>
      <c r="AL125" s="20">
        <v>0</v>
      </c>
      <c r="AM125" s="21">
        <v>0</v>
      </c>
      <c r="AN125" s="21">
        <v>0</v>
      </c>
      <c r="AO125" s="21">
        <v>0</v>
      </c>
      <c r="AP125" s="22">
        <v>0</v>
      </c>
      <c r="AQ125" s="20">
        <v>0</v>
      </c>
      <c r="AR125" s="21">
        <v>0</v>
      </c>
      <c r="AS125" s="21">
        <v>0</v>
      </c>
      <c r="AT125" s="21">
        <v>0</v>
      </c>
      <c r="AU125" s="22">
        <v>0</v>
      </c>
      <c r="AV125" s="20">
        <v>0</v>
      </c>
      <c r="AW125" s="21">
        <v>0</v>
      </c>
      <c r="AX125" s="21">
        <v>0</v>
      </c>
      <c r="AY125" s="21">
        <v>0</v>
      </c>
      <c r="AZ125" s="22">
        <v>0</v>
      </c>
      <c r="BA125" s="20">
        <v>0</v>
      </c>
      <c r="BB125" s="21">
        <v>0</v>
      </c>
      <c r="BC125" s="21">
        <v>0</v>
      </c>
      <c r="BD125" s="21">
        <v>0</v>
      </c>
      <c r="BE125" s="22">
        <v>0</v>
      </c>
      <c r="BF125" s="20">
        <v>0</v>
      </c>
      <c r="BG125" s="21">
        <v>0</v>
      </c>
      <c r="BH125" s="21">
        <v>0</v>
      </c>
      <c r="BI125" s="21">
        <v>0</v>
      </c>
      <c r="BJ125" s="22">
        <v>0</v>
      </c>
      <c r="BK125" s="23">
        <f>SUM(C125:BJ125)</f>
        <v>85.72603709621326</v>
      </c>
    </row>
    <row r="126" spans="1:63" ht="14.25">
      <c r="A126" s="19"/>
      <c r="B126" s="7" t="s">
        <v>167</v>
      </c>
      <c r="C126" s="20">
        <v>0</v>
      </c>
      <c r="D126" s="21">
        <v>6.42137135652809</v>
      </c>
      <c r="E126" s="21">
        <v>0</v>
      </c>
      <c r="F126" s="21">
        <v>0</v>
      </c>
      <c r="G126" s="22">
        <v>0</v>
      </c>
      <c r="H126" s="20">
        <v>286.41490000000005</v>
      </c>
      <c r="I126" s="21">
        <v>2558.211858235885</v>
      </c>
      <c r="J126" s="21">
        <v>0</v>
      </c>
      <c r="K126" s="21">
        <v>0</v>
      </c>
      <c r="L126" s="22">
        <v>1223.1706</v>
      </c>
      <c r="M126" s="20">
        <v>0</v>
      </c>
      <c r="N126" s="21">
        <v>0</v>
      </c>
      <c r="O126" s="21">
        <v>0</v>
      </c>
      <c r="P126" s="21">
        <v>0</v>
      </c>
      <c r="Q126" s="22">
        <v>0</v>
      </c>
      <c r="R126" s="20">
        <v>202.5572</v>
      </c>
      <c r="S126" s="21">
        <v>37.212</v>
      </c>
      <c r="T126" s="21">
        <v>0</v>
      </c>
      <c r="U126" s="21">
        <v>0</v>
      </c>
      <c r="V126" s="22">
        <v>241.86109999999996</v>
      </c>
      <c r="W126" s="20">
        <v>0</v>
      </c>
      <c r="X126" s="21">
        <v>0</v>
      </c>
      <c r="Y126" s="21">
        <v>0</v>
      </c>
      <c r="Z126" s="21">
        <v>0</v>
      </c>
      <c r="AA126" s="22">
        <v>0</v>
      </c>
      <c r="AB126" s="20">
        <v>0</v>
      </c>
      <c r="AC126" s="21">
        <v>0</v>
      </c>
      <c r="AD126" s="21">
        <v>0</v>
      </c>
      <c r="AE126" s="21">
        <v>0</v>
      </c>
      <c r="AF126" s="22">
        <v>0</v>
      </c>
      <c r="AG126" s="20">
        <v>0</v>
      </c>
      <c r="AH126" s="21">
        <v>0</v>
      </c>
      <c r="AI126" s="21">
        <v>0</v>
      </c>
      <c r="AJ126" s="21">
        <v>0</v>
      </c>
      <c r="AK126" s="22">
        <v>0</v>
      </c>
      <c r="AL126" s="20">
        <v>0</v>
      </c>
      <c r="AM126" s="21">
        <v>0</v>
      </c>
      <c r="AN126" s="21">
        <v>0</v>
      </c>
      <c r="AO126" s="21">
        <v>0</v>
      </c>
      <c r="AP126" s="22">
        <v>0</v>
      </c>
      <c r="AQ126" s="20">
        <v>0</v>
      </c>
      <c r="AR126" s="21">
        <v>0</v>
      </c>
      <c r="AS126" s="21">
        <v>0</v>
      </c>
      <c r="AT126" s="21">
        <v>0</v>
      </c>
      <c r="AU126" s="22">
        <v>0</v>
      </c>
      <c r="AV126" s="20">
        <v>0</v>
      </c>
      <c r="AW126" s="21">
        <v>0</v>
      </c>
      <c r="AX126" s="21">
        <v>0</v>
      </c>
      <c r="AY126" s="21">
        <v>0</v>
      </c>
      <c r="AZ126" s="22">
        <v>0</v>
      </c>
      <c r="BA126" s="20">
        <v>0</v>
      </c>
      <c r="BB126" s="21">
        <v>0</v>
      </c>
      <c r="BC126" s="21">
        <v>0</v>
      </c>
      <c r="BD126" s="21">
        <v>0</v>
      </c>
      <c r="BE126" s="22">
        <v>0</v>
      </c>
      <c r="BF126" s="20">
        <v>0</v>
      </c>
      <c r="BG126" s="21">
        <v>0</v>
      </c>
      <c r="BH126" s="21">
        <v>0</v>
      </c>
      <c r="BI126" s="21">
        <v>0</v>
      </c>
      <c r="BJ126" s="22">
        <v>0</v>
      </c>
      <c r="BK126" s="23">
        <f t="shared" si="22"/>
        <v>4555.849029592413</v>
      </c>
    </row>
    <row r="127" spans="1:63" ht="14.25">
      <c r="A127" s="19"/>
      <c r="B127" s="7" t="s">
        <v>168</v>
      </c>
      <c r="C127" s="20">
        <v>0</v>
      </c>
      <c r="D127" s="21">
        <v>0.6849544494608053</v>
      </c>
      <c r="E127" s="21">
        <v>0</v>
      </c>
      <c r="F127" s="21">
        <v>0</v>
      </c>
      <c r="G127" s="22">
        <v>0</v>
      </c>
      <c r="H127" s="20">
        <v>362.8748999999999</v>
      </c>
      <c r="I127" s="21">
        <v>2871.0183291656986</v>
      </c>
      <c r="J127" s="21">
        <v>0.0004</v>
      </c>
      <c r="K127" s="21">
        <v>0</v>
      </c>
      <c r="L127" s="22">
        <v>6369.197899999999</v>
      </c>
      <c r="M127" s="20">
        <v>0</v>
      </c>
      <c r="N127" s="21">
        <v>0</v>
      </c>
      <c r="O127" s="21">
        <v>0</v>
      </c>
      <c r="P127" s="21">
        <v>0</v>
      </c>
      <c r="Q127" s="22">
        <v>0</v>
      </c>
      <c r="R127" s="20">
        <v>252.94410000000002</v>
      </c>
      <c r="S127" s="21">
        <v>179.5173</v>
      </c>
      <c r="T127" s="21">
        <v>0</v>
      </c>
      <c r="U127" s="21">
        <v>0</v>
      </c>
      <c r="V127" s="22">
        <v>1852.7888</v>
      </c>
      <c r="W127" s="20">
        <v>0</v>
      </c>
      <c r="X127" s="21">
        <v>0</v>
      </c>
      <c r="Y127" s="21">
        <v>0</v>
      </c>
      <c r="Z127" s="21">
        <v>0</v>
      </c>
      <c r="AA127" s="22">
        <v>0</v>
      </c>
      <c r="AB127" s="20">
        <v>0</v>
      </c>
      <c r="AC127" s="21">
        <v>0</v>
      </c>
      <c r="AD127" s="21">
        <v>0</v>
      </c>
      <c r="AE127" s="21">
        <v>0</v>
      </c>
      <c r="AF127" s="22">
        <v>0</v>
      </c>
      <c r="AG127" s="20">
        <v>0</v>
      </c>
      <c r="AH127" s="21">
        <v>0</v>
      </c>
      <c r="AI127" s="21">
        <v>0</v>
      </c>
      <c r="AJ127" s="21">
        <v>0</v>
      </c>
      <c r="AK127" s="22">
        <v>0</v>
      </c>
      <c r="AL127" s="20">
        <v>0</v>
      </c>
      <c r="AM127" s="21">
        <v>0</v>
      </c>
      <c r="AN127" s="21">
        <v>0</v>
      </c>
      <c r="AO127" s="21">
        <v>0</v>
      </c>
      <c r="AP127" s="22">
        <v>0</v>
      </c>
      <c r="AQ127" s="20">
        <v>0</v>
      </c>
      <c r="AR127" s="21">
        <v>0</v>
      </c>
      <c r="AS127" s="21">
        <v>0</v>
      </c>
      <c r="AT127" s="21">
        <v>0</v>
      </c>
      <c r="AU127" s="22">
        <v>0</v>
      </c>
      <c r="AV127" s="20">
        <v>0</v>
      </c>
      <c r="AW127" s="21">
        <v>0</v>
      </c>
      <c r="AX127" s="21">
        <v>0</v>
      </c>
      <c r="AY127" s="21">
        <v>0</v>
      </c>
      <c r="AZ127" s="22">
        <v>0</v>
      </c>
      <c r="BA127" s="20">
        <v>0</v>
      </c>
      <c r="BB127" s="21">
        <v>0</v>
      </c>
      <c r="BC127" s="21">
        <v>0</v>
      </c>
      <c r="BD127" s="21">
        <v>0</v>
      </c>
      <c r="BE127" s="22">
        <v>0</v>
      </c>
      <c r="BF127" s="20">
        <v>0</v>
      </c>
      <c r="BG127" s="21">
        <v>0</v>
      </c>
      <c r="BH127" s="21">
        <v>0</v>
      </c>
      <c r="BI127" s="21">
        <v>0</v>
      </c>
      <c r="BJ127" s="22">
        <v>0</v>
      </c>
      <c r="BK127" s="23">
        <f t="shared" si="22"/>
        <v>11889.026683615159</v>
      </c>
    </row>
    <row r="128" spans="1:63" ht="14.25">
      <c r="A128" s="19"/>
      <c r="B128" s="7" t="s">
        <v>169</v>
      </c>
      <c r="C128" s="20">
        <v>0</v>
      </c>
      <c r="D128" s="21">
        <v>4.579479855019437</v>
      </c>
      <c r="E128" s="21">
        <v>0</v>
      </c>
      <c r="F128" s="21">
        <v>0</v>
      </c>
      <c r="G128" s="22">
        <v>0</v>
      </c>
      <c r="H128" s="20">
        <v>972.8266000000002</v>
      </c>
      <c r="I128" s="21">
        <v>12469.063960053058</v>
      </c>
      <c r="J128" s="21">
        <v>246.0182</v>
      </c>
      <c r="K128" s="21">
        <v>0</v>
      </c>
      <c r="L128" s="22">
        <v>6337.3431</v>
      </c>
      <c r="M128" s="20">
        <v>0</v>
      </c>
      <c r="N128" s="21">
        <v>0</v>
      </c>
      <c r="O128" s="21">
        <v>0</v>
      </c>
      <c r="P128" s="21">
        <v>0</v>
      </c>
      <c r="Q128" s="22">
        <v>0</v>
      </c>
      <c r="R128" s="20">
        <v>824.6467</v>
      </c>
      <c r="S128" s="21">
        <v>406.61599999999993</v>
      </c>
      <c r="T128" s="21">
        <v>0</v>
      </c>
      <c r="U128" s="21">
        <v>0</v>
      </c>
      <c r="V128" s="22">
        <v>1488.4178</v>
      </c>
      <c r="W128" s="20">
        <v>0</v>
      </c>
      <c r="X128" s="21">
        <v>0</v>
      </c>
      <c r="Y128" s="21">
        <v>0</v>
      </c>
      <c r="Z128" s="21">
        <v>0</v>
      </c>
      <c r="AA128" s="22">
        <v>0</v>
      </c>
      <c r="AB128" s="20">
        <v>0</v>
      </c>
      <c r="AC128" s="21">
        <v>0</v>
      </c>
      <c r="AD128" s="21">
        <v>0</v>
      </c>
      <c r="AE128" s="21">
        <v>0</v>
      </c>
      <c r="AF128" s="22">
        <v>0</v>
      </c>
      <c r="AG128" s="20">
        <v>0</v>
      </c>
      <c r="AH128" s="21">
        <v>0</v>
      </c>
      <c r="AI128" s="21">
        <v>0</v>
      </c>
      <c r="AJ128" s="21">
        <v>0</v>
      </c>
      <c r="AK128" s="22">
        <v>0</v>
      </c>
      <c r="AL128" s="20">
        <v>0</v>
      </c>
      <c r="AM128" s="21">
        <v>0</v>
      </c>
      <c r="AN128" s="21">
        <v>0</v>
      </c>
      <c r="AO128" s="21">
        <v>0</v>
      </c>
      <c r="AP128" s="22">
        <v>0</v>
      </c>
      <c r="AQ128" s="20">
        <v>0</v>
      </c>
      <c r="AR128" s="21">
        <v>0</v>
      </c>
      <c r="AS128" s="21">
        <v>0</v>
      </c>
      <c r="AT128" s="21">
        <v>0</v>
      </c>
      <c r="AU128" s="22">
        <v>0</v>
      </c>
      <c r="AV128" s="20">
        <v>0</v>
      </c>
      <c r="AW128" s="21">
        <v>0</v>
      </c>
      <c r="AX128" s="21">
        <v>0</v>
      </c>
      <c r="AY128" s="21">
        <v>0</v>
      </c>
      <c r="AZ128" s="22">
        <v>0</v>
      </c>
      <c r="BA128" s="20">
        <v>0</v>
      </c>
      <c r="BB128" s="21">
        <v>0</v>
      </c>
      <c r="BC128" s="21">
        <v>0</v>
      </c>
      <c r="BD128" s="21">
        <v>0</v>
      </c>
      <c r="BE128" s="22">
        <v>0</v>
      </c>
      <c r="BF128" s="20">
        <v>0</v>
      </c>
      <c r="BG128" s="21">
        <v>0</v>
      </c>
      <c r="BH128" s="21">
        <v>0</v>
      </c>
      <c r="BI128" s="21">
        <v>0</v>
      </c>
      <c r="BJ128" s="22">
        <v>0</v>
      </c>
      <c r="BK128" s="23">
        <f t="shared" si="22"/>
        <v>22749.51183990808</v>
      </c>
    </row>
    <row r="129" spans="1:63" ht="14.25">
      <c r="A129" s="19"/>
      <c r="B129" s="7" t="s">
        <v>170</v>
      </c>
      <c r="C129" s="20">
        <v>0</v>
      </c>
      <c r="D129" s="21">
        <v>1.1628075196216292</v>
      </c>
      <c r="E129" s="21">
        <v>0</v>
      </c>
      <c r="F129" s="21">
        <v>0</v>
      </c>
      <c r="G129" s="22">
        <v>0</v>
      </c>
      <c r="H129" s="20">
        <v>106.85059999999999</v>
      </c>
      <c r="I129" s="21">
        <v>1700.9781593198163</v>
      </c>
      <c r="J129" s="21">
        <v>0</v>
      </c>
      <c r="K129" s="21">
        <v>0</v>
      </c>
      <c r="L129" s="22">
        <v>647.1854000000001</v>
      </c>
      <c r="M129" s="20">
        <v>0</v>
      </c>
      <c r="N129" s="21">
        <v>0</v>
      </c>
      <c r="O129" s="21">
        <v>0</v>
      </c>
      <c r="P129" s="21">
        <v>0</v>
      </c>
      <c r="Q129" s="22">
        <v>0</v>
      </c>
      <c r="R129" s="20">
        <v>81.83389999999999</v>
      </c>
      <c r="S129" s="21">
        <v>12.551199999999998</v>
      </c>
      <c r="T129" s="21">
        <v>0</v>
      </c>
      <c r="U129" s="21">
        <v>0</v>
      </c>
      <c r="V129" s="22">
        <v>98.89820000000003</v>
      </c>
      <c r="W129" s="20">
        <v>0</v>
      </c>
      <c r="X129" s="21">
        <v>0</v>
      </c>
      <c r="Y129" s="21">
        <v>0</v>
      </c>
      <c r="Z129" s="21">
        <v>0</v>
      </c>
      <c r="AA129" s="22">
        <v>0</v>
      </c>
      <c r="AB129" s="20">
        <v>0</v>
      </c>
      <c r="AC129" s="21">
        <v>0</v>
      </c>
      <c r="AD129" s="21">
        <v>0</v>
      </c>
      <c r="AE129" s="21">
        <v>0</v>
      </c>
      <c r="AF129" s="22">
        <v>0</v>
      </c>
      <c r="AG129" s="20">
        <v>0</v>
      </c>
      <c r="AH129" s="21">
        <v>0</v>
      </c>
      <c r="AI129" s="21">
        <v>0</v>
      </c>
      <c r="AJ129" s="21">
        <v>0</v>
      </c>
      <c r="AK129" s="22">
        <v>0</v>
      </c>
      <c r="AL129" s="20">
        <v>0</v>
      </c>
      <c r="AM129" s="21">
        <v>0</v>
      </c>
      <c r="AN129" s="21">
        <v>0</v>
      </c>
      <c r="AO129" s="21">
        <v>0</v>
      </c>
      <c r="AP129" s="22">
        <v>0</v>
      </c>
      <c r="AQ129" s="20">
        <v>0</v>
      </c>
      <c r="AR129" s="21">
        <v>0</v>
      </c>
      <c r="AS129" s="21">
        <v>0</v>
      </c>
      <c r="AT129" s="21">
        <v>0</v>
      </c>
      <c r="AU129" s="22">
        <v>0</v>
      </c>
      <c r="AV129" s="20">
        <v>0</v>
      </c>
      <c r="AW129" s="21">
        <v>0</v>
      </c>
      <c r="AX129" s="21">
        <v>0</v>
      </c>
      <c r="AY129" s="21">
        <v>0</v>
      </c>
      <c r="AZ129" s="22">
        <v>0</v>
      </c>
      <c r="BA129" s="20">
        <v>0</v>
      </c>
      <c r="BB129" s="21">
        <v>0</v>
      </c>
      <c r="BC129" s="21">
        <v>0</v>
      </c>
      <c r="BD129" s="21">
        <v>0</v>
      </c>
      <c r="BE129" s="22">
        <v>0</v>
      </c>
      <c r="BF129" s="20">
        <v>0</v>
      </c>
      <c r="BG129" s="21">
        <v>0</v>
      </c>
      <c r="BH129" s="21">
        <v>0</v>
      </c>
      <c r="BI129" s="21">
        <v>0</v>
      </c>
      <c r="BJ129" s="22">
        <v>0</v>
      </c>
      <c r="BK129" s="23">
        <f t="shared" si="22"/>
        <v>2649.460266839438</v>
      </c>
    </row>
    <row r="130" spans="1:63" ht="14.25">
      <c r="A130" s="19"/>
      <c r="B130" s="7" t="s">
        <v>135</v>
      </c>
      <c r="C130" s="20">
        <v>0</v>
      </c>
      <c r="D130" s="21">
        <v>21.74060323005003</v>
      </c>
      <c r="E130" s="21">
        <v>0</v>
      </c>
      <c r="F130" s="21">
        <v>0</v>
      </c>
      <c r="G130" s="22">
        <v>0</v>
      </c>
      <c r="H130" s="20">
        <v>78.634</v>
      </c>
      <c r="I130" s="21">
        <v>274.7659391161937</v>
      </c>
      <c r="J130" s="21">
        <v>0</v>
      </c>
      <c r="K130" s="21">
        <v>0</v>
      </c>
      <c r="L130" s="22">
        <v>711.0492000000002</v>
      </c>
      <c r="M130" s="20">
        <v>0</v>
      </c>
      <c r="N130" s="21">
        <v>0</v>
      </c>
      <c r="O130" s="21">
        <v>0</v>
      </c>
      <c r="P130" s="21">
        <v>0</v>
      </c>
      <c r="Q130" s="22">
        <v>0</v>
      </c>
      <c r="R130" s="20">
        <v>56.06760000000003</v>
      </c>
      <c r="S130" s="21">
        <v>4.7678</v>
      </c>
      <c r="T130" s="21">
        <v>0</v>
      </c>
      <c r="U130" s="21">
        <v>0</v>
      </c>
      <c r="V130" s="22">
        <v>128.1734</v>
      </c>
      <c r="W130" s="20">
        <v>0</v>
      </c>
      <c r="X130" s="21">
        <v>0</v>
      </c>
      <c r="Y130" s="21">
        <v>0</v>
      </c>
      <c r="Z130" s="21">
        <v>0</v>
      </c>
      <c r="AA130" s="22">
        <v>0</v>
      </c>
      <c r="AB130" s="20">
        <v>0</v>
      </c>
      <c r="AC130" s="21">
        <v>0</v>
      </c>
      <c r="AD130" s="21">
        <v>0</v>
      </c>
      <c r="AE130" s="21">
        <v>0</v>
      </c>
      <c r="AF130" s="22">
        <v>0</v>
      </c>
      <c r="AG130" s="20">
        <v>0</v>
      </c>
      <c r="AH130" s="21">
        <v>0</v>
      </c>
      <c r="AI130" s="21">
        <v>0</v>
      </c>
      <c r="AJ130" s="21">
        <v>0</v>
      </c>
      <c r="AK130" s="22">
        <v>0</v>
      </c>
      <c r="AL130" s="20">
        <v>0</v>
      </c>
      <c r="AM130" s="21">
        <v>0</v>
      </c>
      <c r="AN130" s="21">
        <v>0</v>
      </c>
      <c r="AO130" s="21">
        <v>0</v>
      </c>
      <c r="AP130" s="22">
        <v>0</v>
      </c>
      <c r="AQ130" s="20">
        <v>0</v>
      </c>
      <c r="AR130" s="21">
        <v>0</v>
      </c>
      <c r="AS130" s="21">
        <v>0</v>
      </c>
      <c r="AT130" s="21">
        <v>0</v>
      </c>
      <c r="AU130" s="22">
        <v>0</v>
      </c>
      <c r="AV130" s="20">
        <v>0</v>
      </c>
      <c r="AW130" s="21">
        <v>0</v>
      </c>
      <c r="AX130" s="21">
        <v>0</v>
      </c>
      <c r="AY130" s="21">
        <v>0</v>
      </c>
      <c r="AZ130" s="22">
        <v>0</v>
      </c>
      <c r="BA130" s="20">
        <v>0</v>
      </c>
      <c r="BB130" s="21">
        <v>0</v>
      </c>
      <c r="BC130" s="21">
        <v>0</v>
      </c>
      <c r="BD130" s="21">
        <v>0</v>
      </c>
      <c r="BE130" s="22">
        <v>0</v>
      </c>
      <c r="BF130" s="20">
        <v>0</v>
      </c>
      <c r="BG130" s="21">
        <v>0</v>
      </c>
      <c r="BH130" s="21">
        <v>0</v>
      </c>
      <c r="BI130" s="21">
        <v>0</v>
      </c>
      <c r="BJ130" s="22">
        <v>0</v>
      </c>
      <c r="BK130" s="23">
        <f t="shared" si="22"/>
        <v>1275.1985423462438</v>
      </c>
    </row>
    <row r="131" spans="1:63" ht="14.25">
      <c r="A131" s="19"/>
      <c r="B131" s="7" t="s">
        <v>171</v>
      </c>
      <c r="C131" s="20">
        <v>0</v>
      </c>
      <c r="D131" s="21">
        <v>0.5524913774629083</v>
      </c>
      <c r="E131" s="21">
        <v>0</v>
      </c>
      <c r="F131" s="21">
        <v>0</v>
      </c>
      <c r="G131" s="22">
        <v>0</v>
      </c>
      <c r="H131" s="20">
        <v>3.1446</v>
      </c>
      <c r="I131" s="21">
        <v>0.455944988321613</v>
      </c>
      <c r="J131" s="21">
        <v>0</v>
      </c>
      <c r="K131" s="21">
        <v>0</v>
      </c>
      <c r="L131" s="22">
        <v>6.623300000000001</v>
      </c>
      <c r="M131" s="20">
        <v>0</v>
      </c>
      <c r="N131" s="21">
        <v>0</v>
      </c>
      <c r="O131" s="21">
        <v>0</v>
      </c>
      <c r="P131" s="21">
        <v>0</v>
      </c>
      <c r="Q131" s="22">
        <v>0</v>
      </c>
      <c r="R131" s="20">
        <v>3.1814</v>
      </c>
      <c r="S131" s="21">
        <v>0.003</v>
      </c>
      <c r="T131" s="21">
        <v>0</v>
      </c>
      <c r="U131" s="21">
        <v>0</v>
      </c>
      <c r="V131" s="22">
        <v>1.9938000000000002</v>
      </c>
      <c r="W131" s="20">
        <v>0</v>
      </c>
      <c r="X131" s="21">
        <v>0</v>
      </c>
      <c r="Y131" s="21">
        <v>0</v>
      </c>
      <c r="Z131" s="21">
        <v>0</v>
      </c>
      <c r="AA131" s="22">
        <v>0</v>
      </c>
      <c r="AB131" s="20">
        <v>0</v>
      </c>
      <c r="AC131" s="21">
        <v>0</v>
      </c>
      <c r="AD131" s="21">
        <v>0</v>
      </c>
      <c r="AE131" s="21">
        <v>0</v>
      </c>
      <c r="AF131" s="22">
        <v>0</v>
      </c>
      <c r="AG131" s="20">
        <v>0</v>
      </c>
      <c r="AH131" s="21">
        <v>0</v>
      </c>
      <c r="AI131" s="21">
        <v>0</v>
      </c>
      <c r="AJ131" s="21">
        <v>0</v>
      </c>
      <c r="AK131" s="22">
        <v>0</v>
      </c>
      <c r="AL131" s="20">
        <v>0</v>
      </c>
      <c r="AM131" s="21">
        <v>0</v>
      </c>
      <c r="AN131" s="21">
        <v>0</v>
      </c>
      <c r="AO131" s="21">
        <v>0</v>
      </c>
      <c r="AP131" s="22">
        <v>0</v>
      </c>
      <c r="AQ131" s="20">
        <v>0</v>
      </c>
      <c r="AR131" s="21">
        <v>0</v>
      </c>
      <c r="AS131" s="21">
        <v>0</v>
      </c>
      <c r="AT131" s="21">
        <v>0</v>
      </c>
      <c r="AU131" s="22">
        <v>0</v>
      </c>
      <c r="AV131" s="20">
        <v>0</v>
      </c>
      <c r="AW131" s="21">
        <v>0</v>
      </c>
      <c r="AX131" s="21">
        <v>0</v>
      </c>
      <c r="AY131" s="21">
        <v>0</v>
      </c>
      <c r="AZ131" s="22">
        <v>0</v>
      </c>
      <c r="BA131" s="20">
        <v>0</v>
      </c>
      <c r="BB131" s="21">
        <v>0</v>
      </c>
      <c r="BC131" s="21">
        <v>0</v>
      </c>
      <c r="BD131" s="21">
        <v>0</v>
      </c>
      <c r="BE131" s="22">
        <v>0</v>
      </c>
      <c r="BF131" s="20">
        <v>0</v>
      </c>
      <c r="BG131" s="21">
        <v>0</v>
      </c>
      <c r="BH131" s="21">
        <v>0</v>
      </c>
      <c r="BI131" s="21">
        <v>0</v>
      </c>
      <c r="BJ131" s="22">
        <v>0</v>
      </c>
      <c r="BK131" s="23">
        <f t="shared" si="22"/>
        <v>15.954536365784524</v>
      </c>
    </row>
    <row r="132" spans="1:63" ht="14.25">
      <c r="A132" s="19"/>
      <c r="B132" s="7" t="s">
        <v>172</v>
      </c>
      <c r="C132" s="20">
        <v>0</v>
      </c>
      <c r="D132" s="21">
        <v>3.322320937521291</v>
      </c>
      <c r="E132" s="21">
        <v>0</v>
      </c>
      <c r="F132" s="21">
        <v>0</v>
      </c>
      <c r="G132" s="22">
        <v>0</v>
      </c>
      <c r="H132" s="20">
        <v>1.4322</v>
      </c>
      <c r="I132" s="21">
        <v>24.477584344441297</v>
      </c>
      <c r="J132" s="21">
        <v>0</v>
      </c>
      <c r="K132" s="21">
        <v>0</v>
      </c>
      <c r="L132" s="22">
        <v>1.7389</v>
      </c>
      <c r="M132" s="20">
        <v>0</v>
      </c>
      <c r="N132" s="21">
        <v>0</v>
      </c>
      <c r="O132" s="21">
        <v>0</v>
      </c>
      <c r="P132" s="21">
        <v>0</v>
      </c>
      <c r="Q132" s="22">
        <v>0</v>
      </c>
      <c r="R132" s="20">
        <v>0.8958999999999999</v>
      </c>
      <c r="S132" s="21">
        <v>0.0095</v>
      </c>
      <c r="T132" s="21">
        <v>0</v>
      </c>
      <c r="U132" s="21">
        <v>0</v>
      </c>
      <c r="V132" s="22">
        <v>0.8976999999999999</v>
      </c>
      <c r="W132" s="20">
        <v>0</v>
      </c>
      <c r="X132" s="21">
        <v>0</v>
      </c>
      <c r="Y132" s="21">
        <v>0</v>
      </c>
      <c r="Z132" s="21">
        <v>0</v>
      </c>
      <c r="AA132" s="22">
        <v>0</v>
      </c>
      <c r="AB132" s="20">
        <v>0</v>
      </c>
      <c r="AC132" s="21">
        <v>0</v>
      </c>
      <c r="AD132" s="21">
        <v>0</v>
      </c>
      <c r="AE132" s="21">
        <v>0</v>
      </c>
      <c r="AF132" s="22">
        <v>0</v>
      </c>
      <c r="AG132" s="20">
        <v>0</v>
      </c>
      <c r="AH132" s="21">
        <v>0</v>
      </c>
      <c r="AI132" s="21">
        <v>0</v>
      </c>
      <c r="AJ132" s="21">
        <v>0</v>
      </c>
      <c r="AK132" s="22">
        <v>0</v>
      </c>
      <c r="AL132" s="20">
        <v>0</v>
      </c>
      <c r="AM132" s="21">
        <v>0</v>
      </c>
      <c r="AN132" s="21">
        <v>0</v>
      </c>
      <c r="AO132" s="21">
        <v>0</v>
      </c>
      <c r="AP132" s="22">
        <v>0</v>
      </c>
      <c r="AQ132" s="20">
        <v>0</v>
      </c>
      <c r="AR132" s="21">
        <v>0</v>
      </c>
      <c r="AS132" s="21">
        <v>0</v>
      </c>
      <c r="AT132" s="21">
        <v>0</v>
      </c>
      <c r="AU132" s="22">
        <v>0</v>
      </c>
      <c r="AV132" s="20">
        <v>0</v>
      </c>
      <c r="AW132" s="21">
        <v>0</v>
      </c>
      <c r="AX132" s="21">
        <v>0</v>
      </c>
      <c r="AY132" s="21">
        <v>0</v>
      </c>
      <c r="AZ132" s="22">
        <v>0</v>
      </c>
      <c r="BA132" s="20">
        <v>0</v>
      </c>
      <c r="BB132" s="21">
        <v>0</v>
      </c>
      <c r="BC132" s="21">
        <v>0</v>
      </c>
      <c r="BD132" s="21">
        <v>0</v>
      </c>
      <c r="BE132" s="22">
        <v>0</v>
      </c>
      <c r="BF132" s="20">
        <v>0</v>
      </c>
      <c r="BG132" s="21">
        <v>0</v>
      </c>
      <c r="BH132" s="21">
        <v>0</v>
      </c>
      <c r="BI132" s="21">
        <v>0</v>
      </c>
      <c r="BJ132" s="22">
        <v>0</v>
      </c>
      <c r="BK132" s="23">
        <f t="shared" si="22"/>
        <v>32.77410528196259</v>
      </c>
    </row>
    <row r="133" spans="1:63" ht="14.25">
      <c r="A133" s="19"/>
      <c r="B133" s="7" t="s">
        <v>136</v>
      </c>
      <c r="C133" s="20">
        <v>0</v>
      </c>
      <c r="D133" s="21">
        <v>11.282003346441401</v>
      </c>
      <c r="E133" s="21">
        <v>0</v>
      </c>
      <c r="F133" s="21">
        <v>0</v>
      </c>
      <c r="G133" s="22">
        <v>0</v>
      </c>
      <c r="H133" s="20">
        <v>282.0038</v>
      </c>
      <c r="I133" s="21">
        <v>692.4509249163518</v>
      </c>
      <c r="J133" s="21">
        <v>7.3938</v>
      </c>
      <c r="K133" s="21">
        <v>0</v>
      </c>
      <c r="L133" s="22">
        <v>502.5147</v>
      </c>
      <c r="M133" s="20">
        <v>0</v>
      </c>
      <c r="N133" s="21">
        <v>0</v>
      </c>
      <c r="O133" s="21">
        <v>0</v>
      </c>
      <c r="P133" s="21">
        <v>0</v>
      </c>
      <c r="Q133" s="22">
        <v>0</v>
      </c>
      <c r="R133" s="20">
        <v>271.74449999999996</v>
      </c>
      <c r="S133" s="21">
        <v>8.6658</v>
      </c>
      <c r="T133" s="21">
        <v>0</v>
      </c>
      <c r="U133" s="21">
        <v>0</v>
      </c>
      <c r="V133" s="22">
        <v>205.46920000000003</v>
      </c>
      <c r="W133" s="20">
        <v>0</v>
      </c>
      <c r="X133" s="21">
        <v>0</v>
      </c>
      <c r="Y133" s="21">
        <v>0</v>
      </c>
      <c r="Z133" s="21">
        <v>0</v>
      </c>
      <c r="AA133" s="22">
        <v>0</v>
      </c>
      <c r="AB133" s="20">
        <v>0</v>
      </c>
      <c r="AC133" s="21">
        <v>0</v>
      </c>
      <c r="AD133" s="21">
        <v>0</v>
      </c>
      <c r="AE133" s="21">
        <v>0</v>
      </c>
      <c r="AF133" s="22">
        <v>0</v>
      </c>
      <c r="AG133" s="20">
        <v>0</v>
      </c>
      <c r="AH133" s="21">
        <v>0</v>
      </c>
      <c r="AI133" s="21">
        <v>0</v>
      </c>
      <c r="AJ133" s="21">
        <v>0</v>
      </c>
      <c r="AK133" s="22">
        <v>0</v>
      </c>
      <c r="AL133" s="20">
        <v>0</v>
      </c>
      <c r="AM133" s="21">
        <v>0</v>
      </c>
      <c r="AN133" s="21">
        <v>0</v>
      </c>
      <c r="AO133" s="21">
        <v>0</v>
      </c>
      <c r="AP133" s="22">
        <v>0</v>
      </c>
      <c r="AQ133" s="20">
        <v>0</v>
      </c>
      <c r="AR133" s="21">
        <v>0</v>
      </c>
      <c r="AS133" s="21">
        <v>0</v>
      </c>
      <c r="AT133" s="21">
        <v>0</v>
      </c>
      <c r="AU133" s="22">
        <v>0</v>
      </c>
      <c r="AV133" s="20">
        <v>0</v>
      </c>
      <c r="AW133" s="21">
        <v>0</v>
      </c>
      <c r="AX133" s="21">
        <v>0</v>
      </c>
      <c r="AY133" s="21">
        <v>0</v>
      </c>
      <c r="AZ133" s="22">
        <v>0</v>
      </c>
      <c r="BA133" s="20">
        <v>0</v>
      </c>
      <c r="BB133" s="21">
        <v>0</v>
      </c>
      <c r="BC133" s="21">
        <v>0</v>
      </c>
      <c r="BD133" s="21">
        <v>0</v>
      </c>
      <c r="BE133" s="22">
        <v>0</v>
      </c>
      <c r="BF133" s="20">
        <v>0</v>
      </c>
      <c r="BG133" s="21">
        <v>0</v>
      </c>
      <c r="BH133" s="21">
        <v>0</v>
      </c>
      <c r="BI133" s="21">
        <v>0</v>
      </c>
      <c r="BJ133" s="22">
        <v>0</v>
      </c>
      <c r="BK133" s="23">
        <f t="shared" si="22"/>
        <v>1981.5247282627934</v>
      </c>
    </row>
    <row r="134" spans="1:63" ht="14.25">
      <c r="A134" s="19"/>
      <c r="B134" s="7" t="s">
        <v>173</v>
      </c>
      <c r="C134" s="20">
        <v>0</v>
      </c>
      <c r="D134" s="21">
        <v>0.5882490442951159</v>
      </c>
      <c r="E134" s="21">
        <v>0</v>
      </c>
      <c r="F134" s="21">
        <v>0</v>
      </c>
      <c r="G134" s="22">
        <v>0</v>
      </c>
      <c r="H134" s="20">
        <v>1.3752</v>
      </c>
      <c r="I134" s="21">
        <v>1542.697377411617</v>
      </c>
      <c r="J134" s="21">
        <v>0.5877</v>
      </c>
      <c r="K134" s="21">
        <v>0</v>
      </c>
      <c r="L134" s="22">
        <v>88.48320000000001</v>
      </c>
      <c r="M134" s="20">
        <v>0</v>
      </c>
      <c r="N134" s="21">
        <v>0</v>
      </c>
      <c r="O134" s="21">
        <v>0</v>
      </c>
      <c r="P134" s="21">
        <v>0</v>
      </c>
      <c r="Q134" s="22">
        <v>0</v>
      </c>
      <c r="R134" s="20">
        <v>0.44369999999999993</v>
      </c>
      <c r="S134" s="21">
        <v>0.0588</v>
      </c>
      <c r="T134" s="21">
        <v>0</v>
      </c>
      <c r="U134" s="21">
        <v>0</v>
      </c>
      <c r="V134" s="22">
        <v>4.8228</v>
      </c>
      <c r="W134" s="20">
        <v>0</v>
      </c>
      <c r="X134" s="21">
        <v>0</v>
      </c>
      <c r="Y134" s="21">
        <v>0</v>
      </c>
      <c r="Z134" s="21">
        <v>0</v>
      </c>
      <c r="AA134" s="22">
        <v>0</v>
      </c>
      <c r="AB134" s="20">
        <v>0</v>
      </c>
      <c r="AC134" s="21">
        <v>0</v>
      </c>
      <c r="AD134" s="21">
        <v>0</v>
      </c>
      <c r="AE134" s="21">
        <v>0</v>
      </c>
      <c r="AF134" s="22">
        <v>0</v>
      </c>
      <c r="AG134" s="20">
        <v>0</v>
      </c>
      <c r="AH134" s="21">
        <v>0</v>
      </c>
      <c r="AI134" s="21">
        <v>0</v>
      </c>
      <c r="AJ134" s="21">
        <v>0</v>
      </c>
      <c r="AK134" s="22">
        <v>0</v>
      </c>
      <c r="AL134" s="20">
        <v>0</v>
      </c>
      <c r="AM134" s="21">
        <v>0</v>
      </c>
      <c r="AN134" s="21">
        <v>0</v>
      </c>
      <c r="AO134" s="21">
        <v>0</v>
      </c>
      <c r="AP134" s="22">
        <v>0</v>
      </c>
      <c r="AQ134" s="20">
        <v>0</v>
      </c>
      <c r="AR134" s="21">
        <v>0</v>
      </c>
      <c r="AS134" s="21">
        <v>0</v>
      </c>
      <c r="AT134" s="21">
        <v>0</v>
      </c>
      <c r="AU134" s="22">
        <v>0</v>
      </c>
      <c r="AV134" s="20">
        <v>0</v>
      </c>
      <c r="AW134" s="21">
        <v>0</v>
      </c>
      <c r="AX134" s="21">
        <v>0</v>
      </c>
      <c r="AY134" s="21">
        <v>0</v>
      </c>
      <c r="AZ134" s="22">
        <v>0</v>
      </c>
      <c r="BA134" s="20">
        <v>0</v>
      </c>
      <c r="BB134" s="21">
        <v>0</v>
      </c>
      <c r="BC134" s="21">
        <v>0</v>
      </c>
      <c r="BD134" s="21">
        <v>0</v>
      </c>
      <c r="BE134" s="22">
        <v>0</v>
      </c>
      <c r="BF134" s="20">
        <v>0</v>
      </c>
      <c r="BG134" s="21">
        <v>0</v>
      </c>
      <c r="BH134" s="21">
        <v>0</v>
      </c>
      <c r="BI134" s="21">
        <v>0</v>
      </c>
      <c r="BJ134" s="22">
        <v>0</v>
      </c>
      <c r="BK134" s="23">
        <f t="shared" si="22"/>
        <v>1639.0570264559124</v>
      </c>
    </row>
    <row r="135" spans="1:63" ht="14.25">
      <c r="A135" s="19"/>
      <c r="B135" s="7" t="s">
        <v>174</v>
      </c>
      <c r="C135" s="20">
        <v>0</v>
      </c>
      <c r="D135" s="21">
        <v>173.06953716481482</v>
      </c>
      <c r="E135" s="21">
        <v>0</v>
      </c>
      <c r="F135" s="21">
        <v>0</v>
      </c>
      <c r="G135" s="22">
        <v>0</v>
      </c>
      <c r="H135" s="20">
        <v>0.7091000000000001</v>
      </c>
      <c r="I135" s="21">
        <v>6573.069432359273</v>
      </c>
      <c r="J135" s="21">
        <v>209.5643</v>
      </c>
      <c r="K135" s="21">
        <v>0</v>
      </c>
      <c r="L135" s="22">
        <v>296.36230000000006</v>
      </c>
      <c r="M135" s="20">
        <v>0</v>
      </c>
      <c r="N135" s="21">
        <v>0</v>
      </c>
      <c r="O135" s="21">
        <v>0</v>
      </c>
      <c r="P135" s="21">
        <v>0</v>
      </c>
      <c r="Q135" s="22">
        <v>0</v>
      </c>
      <c r="R135" s="20">
        <v>0.35329999999999995</v>
      </c>
      <c r="S135" s="21">
        <v>130.0468</v>
      </c>
      <c r="T135" s="21">
        <v>0</v>
      </c>
      <c r="U135" s="21">
        <v>0</v>
      </c>
      <c r="V135" s="22">
        <v>39.69279999999999</v>
      </c>
      <c r="W135" s="20">
        <v>0</v>
      </c>
      <c r="X135" s="21">
        <v>0</v>
      </c>
      <c r="Y135" s="21">
        <v>0</v>
      </c>
      <c r="Z135" s="21">
        <v>0</v>
      </c>
      <c r="AA135" s="22">
        <v>0</v>
      </c>
      <c r="AB135" s="20">
        <v>0</v>
      </c>
      <c r="AC135" s="21">
        <v>0</v>
      </c>
      <c r="AD135" s="21">
        <v>0</v>
      </c>
      <c r="AE135" s="21">
        <v>0</v>
      </c>
      <c r="AF135" s="22">
        <v>0</v>
      </c>
      <c r="AG135" s="20">
        <v>0</v>
      </c>
      <c r="AH135" s="21">
        <v>0</v>
      </c>
      <c r="AI135" s="21">
        <v>0</v>
      </c>
      <c r="AJ135" s="21">
        <v>0</v>
      </c>
      <c r="AK135" s="22">
        <v>0</v>
      </c>
      <c r="AL135" s="20">
        <v>0</v>
      </c>
      <c r="AM135" s="21">
        <v>0</v>
      </c>
      <c r="AN135" s="21">
        <v>0</v>
      </c>
      <c r="AO135" s="21">
        <v>0</v>
      </c>
      <c r="AP135" s="22">
        <v>0</v>
      </c>
      <c r="AQ135" s="20">
        <v>0</v>
      </c>
      <c r="AR135" s="21">
        <v>0</v>
      </c>
      <c r="AS135" s="21">
        <v>0</v>
      </c>
      <c r="AT135" s="21">
        <v>0</v>
      </c>
      <c r="AU135" s="22">
        <v>0</v>
      </c>
      <c r="AV135" s="20">
        <v>0</v>
      </c>
      <c r="AW135" s="21">
        <v>0</v>
      </c>
      <c r="AX135" s="21">
        <v>0</v>
      </c>
      <c r="AY135" s="21">
        <v>0</v>
      </c>
      <c r="AZ135" s="22">
        <v>0</v>
      </c>
      <c r="BA135" s="20">
        <v>0</v>
      </c>
      <c r="BB135" s="21">
        <v>0</v>
      </c>
      <c r="BC135" s="21">
        <v>0</v>
      </c>
      <c r="BD135" s="21">
        <v>0</v>
      </c>
      <c r="BE135" s="22">
        <v>0</v>
      </c>
      <c r="BF135" s="20">
        <v>0</v>
      </c>
      <c r="BG135" s="21">
        <v>0</v>
      </c>
      <c r="BH135" s="21">
        <v>0</v>
      </c>
      <c r="BI135" s="21">
        <v>0</v>
      </c>
      <c r="BJ135" s="22">
        <v>0</v>
      </c>
      <c r="BK135" s="23">
        <f t="shared" si="22"/>
        <v>7422.867569524087</v>
      </c>
    </row>
    <row r="136" spans="1:63" ht="14.25">
      <c r="A136" s="19"/>
      <c r="B136" s="7" t="s">
        <v>175</v>
      </c>
      <c r="C136" s="20">
        <v>0</v>
      </c>
      <c r="D136" s="21">
        <v>0.5654123390268491</v>
      </c>
      <c r="E136" s="21">
        <v>0</v>
      </c>
      <c r="F136" s="21">
        <v>0</v>
      </c>
      <c r="G136" s="22">
        <v>0</v>
      </c>
      <c r="H136" s="20">
        <v>14.215900000000001</v>
      </c>
      <c r="I136" s="21">
        <v>27.427799909053764</v>
      </c>
      <c r="J136" s="21">
        <v>0</v>
      </c>
      <c r="K136" s="21">
        <v>0</v>
      </c>
      <c r="L136" s="22">
        <v>62.9536</v>
      </c>
      <c r="M136" s="20">
        <v>0</v>
      </c>
      <c r="N136" s="21">
        <v>0</v>
      </c>
      <c r="O136" s="21">
        <v>0</v>
      </c>
      <c r="P136" s="21">
        <v>0</v>
      </c>
      <c r="Q136" s="22">
        <v>0</v>
      </c>
      <c r="R136" s="20">
        <v>10.5287</v>
      </c>
      <c r="S136" s="21">
        <v>0.5488</v>
      </c>
      <c r="T136" s="21">
        <v>0</v>
      </c>
      <c r="U136" s="21">
        <v>0</v>
      </c>
      <c r="V136" s="22">
        <v>18.1134</v>
      </c>
      <c r="W136" s="20">
        <v>0</v>
      </c>
      <c r="X136" s="21">
        <v>0</v>
      </c>
      <c r="Y136" s="21">
        <v>0</v>
      </c>
      <c r="Z136" s="21">
        <v>0</v>
      </c>
      <c r="AA136" s="22">
        <v>0</v>
      </c>
      <c r="AB136" s="20">
        <v>0</v>
      </c>
      <c r="AC136" s="21">
        <v>0</v>
      </c>
      <c r="AD136" s="21">
        <v>0</v>
      </c>
      <c r="AE136" s="21">
        <v>0</v>
      </c>
      <c r="AF136" s="22">
        <v>0</v>
      </c>
      <c r="AG136" s="20">
        <v>0</v>
      </c>
      <c r="AH136" s="21">
        <v>0</v>
      </c>
      <c r="AI136" s="21">
        <v>0</v>
      </c>
      <c r="AJ136" s="21">
        <v>0</v>
      </c>
      <c r="AK136" s="22">
        <v>0</v>
      </c>
      <c r="AL136" s="20">
        <v>0</v>
      </c>
      <c r="AM136" s="21">
        <v>0</v>
      </c>
      <c r="AN136" s="21">
        <v>0</v>
      </c>
      <c r="AO136" s="21">
        <v>0</v>
      </c>
      <c r="AP136" s="22">
        <v>0</v>
      </c>
      <c r="AQ136" s="20">
        <v>0</v>
      </c>
      <c r="AR136" s="21">
        <v>0</v>
      </c>
      <c r="AS136" s="21">
        <v>0</v>
      </c>
      <c r="AT136" s="21">
        <v>0</v>
      </c>
      <c r="AU136" s="22">
        <v>0</v>
      </c>
      <c r="AV136" s="20">
        <v>0</v>
      </c>
      <c r="AW136" s="21">
        <v>0</v>
      </c>
      <c r="AX136" s="21">
        <v>0</v>
      </c>
      <c r="AY136" s="21">
        <v>0</v>
      </c>
      <c r="AZ136" s="22">
        <v>0</v>
      </c>
      <c r="BA136" s="20">
        <v>0</v>
      </c>
      <c r="BB136" s="21">
        <v>0</v>
      </c>
      <c r="BC136" s="21">
        <v>0</v>
      </c>
      <c r="BD136" s="21">
        <v>0</v>
      </c>
      <c r="BE136" s="22">
        <v>0</v>
      </c>
      <c r="BF136" s="20">
        <v>0</v>
      </c>
      <c r="BG136" s="21">
        <v>0</v>
      </c>
      <c r="BH136" s="21">
        <v>0</v>
      </c>
      <c r="BI136" s="21">
        <v>0</v>
      </c>
      <c r="BJ136" s="22">
        <v>0</v>
      </c>
      <c r="BK136" s="23">
        <f t="shared" si="22"/>
        <v>134.35361224808062</v>
      </c>
    </row>
    <row r="137" spans="1:63" ht="14.25">
      <c r="A137" s="19"/>
      <c r="B137" s="7" t="s">
        <v>148</v>
      </c>
      <c r="C137" s="20">
        <v>0</v>
      </c>
      <c r="D137" s="21">
        <v>5.2681317124266265</v>
      </c>
      <c r="E137" s="21">
        <v>0</v>
      </c>
      <c r="F137" s="21">
        <v>0</v>
      </c>
      <c r="G137" s="22">
        <v>0</v>
      </c>
      <c r="H137" s="20">
        <v>76.8567</v>
      </c>
      <c r="I137" s="21">
        <v>217.33171067940847</v>
      </c>
      <c r="J137" s="21">
        <v>4.2497</v>
      </c>
      <c r="K137" s="21">
        <v>0</v>
      </c>
      <c r="L137" s="22">
        <v>210.01059999999995</v>
      </c>
      <c r="M137" s="20">
        <v>0</v>
      </c>
      <c r="N137" s="21">
        <v>0</v>
      </c>
      <c r="O137" s="21">
        <v>0</v>
      </c>
      <c r="P137" s="21">
        <v>0</v>
      </c>
      <c r="Q137" s="22">
        <v>0</v>
      </c>
      <c r="R137" s="20">
        <v>69.63880000000002</v>
      </c>
      <c r="S137" s="21">
        <v>3.3617000000000004</v>
      </c>
      <c r="T137" s="21">
        <v>0</v>
      </c>
      <c r="U137" s="21">
        <v>0</v>
      </c>
      <c r="V137" s="22">
        <v>50.865500000000004</v>
      </c>
      <c r="W137" s="20">
        <v>0</v>
      </c>
      <c r="X137" s="21">
        <v>0</v>
      </c>
      <c r="Y137" s="21">
        <v>0</v>
      </c>
      <c r="Z137" s="21">
        <v>0</v>
      </c>
      <c r="AA137" s="22">
        <v>0</v>
      </c>
      <c r="AB137" s="20">
        <v>0</v>
      </c>
      <c r="AC137" s="21">
        <v>0</v>
      </c>
      <c r="AD137" s="21">
        <v>0</v>
      </c>
      <c r="AE137" s="21">
        <v>0</v>
      </c>
      <c r="AF137" s="22">
        <v>0</v>
      </c>
      <c r="AG137" s="20">
        <v>0</v>
      </c>
      <c r="AH137" s="21">
        <v>0</v>
      </c>
      <c r="AI137" s="21">
        <v>0</v>
      </c>
      <c r="AJ137" s="21">
        <v>0</v>
      </c>
      <c r="AK137" s="22">
        <v>0</v>
      </c>
      <c r="AL137" s="20">
        <v>0</v>
      </c>
      <c r="AM137" s="21">
        <v>0</v>
      </c>
      <c r="AN137" s="21">
        <v>0</v>
      </c>
      <c r="AO137" s="21">
        <v>0</v>
      </c>
      <c r="AP137" s="22">
        <v>0</v>
      </c>
      <c r="AQ137" s="20">
        <v>0</v>
      </c>
      <c r="AR137" s="21">
        <v>0</v>
      </c>
      <c r="AS137" s="21">
        <v>0</v>
      </c>
      <c r="AT137" s="21">
        <v>0</v>
      </c>
      <c r="AU137" s="22">
        <v>0</v>
      </c>
      <c r="AV137" s="20">
        <v>0</v>
      </c>
      <c r="AW137" s="21">
        <v>0</v>
      </c>
      <c r="AX137" s="21">
        <v>0</v>
      </c>
      <c r="AY137" s="21">
        <v>0</v>
      </c>
      <c r="AZ137" s="22">
        <v>0</v>
      </c>
      <c r="BA137" s="20">
        <v>0</v>
      </c>
      <c r="BB137" s="21">
        <v>0</v>
      </c>
      <c r="BC137" s="21">
        <v>0</v>
      </c>
      <c r="BD137" s="21">
        <v>0</v>
      </c>
      <c r="BE137" s="22">
        <v>0</v>
      </c>
      <c r="BF137" s="20">
        <v>0</v>
      </c>
      <c r="BG137" s="21">
        <v>0</v>
      </c>
      <c r="BH137" s="21">
        <v>0</v>
      </c>
      <c r="BI137" s="21">
        <v>0</v>
      </c>
      <c r="BJ137" s="22">
        <v>0</v>
      </c>
      <c r="BK137" s="23">
        <f t="shared" si="22"/>
        <v>637.5828423918352</v>
      </c>
    </row>
    <row r="138" spans="1:63" ht="14.25">
      <c r="A138" s="19"/>
      <c r="B138" s="7" t="s">
        <v>153</v>
      </c>
      <c r="C138" s="20">
        <v>0</v>
      </c>
      <c r="D138" s="21">
        <v>0.804236564582337</v>
      </c>
      <c r="E138" s="21">
        <v>0</v>
      </c>
      <c r="F138" s="21">
        <v>0</v>
      </c>
      <c r="G138" s="22">
        <v>0</v>
      </c>
      <c r="H138" s="20">
        <v>27.1871</v>
      </c>
      <c r="I138" s="21">
        <v>-9.445979062608455</v>
      </c>
      <c r="J138" s="21">
        <v>0</v>
      </c>
      <c r="K138" s="21">
        <v>0</v>
      </c>
      <c r="L138" s="22">
        <v>61.7234</v>
      </c>
      <c r="M138" s="20">
        <v>0</v>
      </c>
      <c r="N138" s="21">
        <v>0</v>
      </c>
      <c r="O138" s="21">
        <v>0</v>
      </c>
      <c r="P138" s="21">
        <v>0</v>
      </c>
      <c r="Q138" s="22">
        <v>0</v>
      </c>
      <c r="R138" s="20">
        <v>23.3524</v>
      </c>
      <c r="S138" s="21">
        <v>0.9947999999999999</v>
      </c>
      <c r="T138" s="21">
        <v>0</v>
      </c>
      <c r="U138" s="21">
        <v>0</v>
      </c>
      <c r="V138" s="22">
        <v>11.981299999999997</v>
      </c>
      <c r="W138" s="20">
        <v>0</v>
      </c>
      <c r="X138" s="21">
        <v>0</v>
      </c>
      <c r="Y138" s="21">
        <v>0</v>
      </c>
      <c r="Z138" s="21">
        <v>0</v>
      </c>
      <c r="AA138" s="22">
        <v>0</v>
      </c>
      <c r="AB138" s="20">
        <v>0</v>
      </c>
      <c r="AC138" s="21">
        <v>0</v>
      </c>
      <c r="AD138" s="21">
        <v>0</v>
      </c>
      <c r="AE138" s="21">
        <v>0</v>
      </c>
      <c r="AF138" s="22">
        <v>0</v>
      </c>
      <c r="AG138" s="20">
        <v>0</v>
      </c>
      <c r="AH138" s="21">
        <v>0</v>
      </c>
      <c r="AI138" s="21">
        <v>0</v>
      </c>
      <c r="AJ138" s="21">
        <v>0</v>
      </c>
      <c r="AK138" s="22">
        <v>0</v>
      </c>
      <c r="AL138" s="20">
        <v>0</v>
      </c>
      <c r="AM138" s="21">
        <v>0</v>
      </c>
      <c r="AN138" s="21">
        <v>0</v>
      </c>
      <c r="AO138" s="21">
        <v>0</v>
      </c>
      <c r="AP138" s="22">
        <v>0</v>
      </c>
      <c r="AQ138" s="20">
        <v>0</v>
      </c>
      <c r="AR138" s="21">
        <v>0</v>
      </c>
      <c r="AS138" s="21">
        <v>0</v>
      </c>
      <c r="AT138" s="21">
        <v>0</v>
      </c>
      <c r="AU138" s="22">
        <v>0</v>
      </c>
      <c r="AV138" s="20">
        <v>0</v>
      </c>
      <c r="AW138" s="21">
        <v>0</v>
      </c>
      <c r="AX138" s="21">
        <v>0</v>
      </c>
      <c r="AY138" s="21">
        <v>0</v>
      </c>
      <c r="AZ138" s="22">
        <v>0</v>
      </c>
      <c r="BA138" s="20">
        <v>0</v>
      </c>
      <c r="BB138" s="21">
        <v>0</v>
      </c>
      <c r="BC138" s="21">
        <v>0</v>
      </c>
      <c r="BD138" s="21">
        <v>0</v>
      </c>
      <c r="BE138" s="22">
        <v>0</v>
      </c>
      <c r="BF138" s="20">
        <v>0</v>
      </c>
      <c r="BG138" s="21">
        <v>0</v>
      </c>
      <c r="BH138" s="21">
        <v>0</v>
      </c>
      <c r="BI138" s="21">
        <v>0</v>
      </c>
      <c r="BJ138" s="22">
        <v>0</v>
      </c>
      <c r="BK138" s="23">
        <f t="shared" si="22"/>
        <v>116.59725750197387</v>
      </c>
    </row>
    <row r="139" spans="1:63" ht="14.25">
      <c r="A139" s="19"/>
      <c r="B139" s="7" t="s">
        <v>155</v>
      </c>
      <c r="C139" s="20">
        <v>0</v>
      </c>
      <c r="D139" s="21">
        <v>0.5747544427259325</v>
      </c>
      <c r="E139" s="21">
        <v>0</v>
      </c>
      <c r="F139" s="21">
        <v>0</v>
      </c>
      <c r="G139" s="22">
        <v>0</v>
      </c>
      <c r="H139" s="20">
        <v>121.37490000000001</v>
      </c>
      <c r="I139" s="21">
        <v>610.3112216144065</v>
      </c>
      <c r="J139" s="21">
        <v>0</v>
      </c>
      <c r="K139" s="21">
        <v>0</v>
      </c>
      <c r="L139" s="22">
        <v>568.9989999999999</v>
      </c>
      <c r="M139" s="20">
        <v>0</v>
      </c>
      <c r="N139" s="21">
        <v>0</v>
      </c>
      <c r="O139" s="21">
        <v>0</v>
      </c>
      <c r="P139" s="21">
        <v>0</v>
      </c>
      <c r="Q139" s="22">
        <v>0</v>
      </c>
      <c r="R139" s="20">
        <v>92.81890000000001</v>
      </c>
      <c r="S139" s="21">
        <v>13.748900000000003</v>
      </c>
      <c r="T139" s="21">
        <v>0</v>
      </c>
      <c r="U139" s="21">
        <v>0</v>
      </c>
      <c r="V139" s="22">
        <v>193.62069999999997</v>
      </c>
      <c r="W139" s="20">
        <v>0</v>
      </c>
      <c r="X139" s="21">
        <v>0</v>
      </c>
      <c r="Y139" s="21">
        <v>0</v>
      </c>
      <c r="Z139" s="21">
        <v>0</v>
      </c>
      <c r="AA139" s="22">
        <v>0</v>
      </c>
      <c r="AB139" s="20">
        <v>0</v>
      </c>
      <c r="AC139" s="21">
        <v>0</v>
      </c>
      <c r="AD139" s="21">
        <v>0</v>
      </c>
      <c r="AE139" s="21">
        <v>0</v>
      </c>
      <c r="AF139" s="22">
        <v>0</v>
      </c>
      <c r="AG139" s="20">
        <v>0</v>
      </c>
      <c r="AH139" s="21">
        <v>0</v>
      </c>
      <c r="AI139" s="21">
        <v>0</v>
      </c>
      <c r="AJ139" s="21">
        <v>0</v>
      </c>
      <c r="AK139" s="22">
        <v>0</v>
      </c>
      <c r="AL139" s="20">
        <v>0</v>
      </c>
      <c r="AM139" s="21">
        <v>0</v>
      </c>
      <c r="AN139" s="21">
        <v>0</v>
      </c>
      <c r="AO139" s="21">
        <v>0</v>
      </c>
      <c r="AP139" s="22">
        <v>0</v>
      </c>
      <c r="AQ139" s="20">
        <v>0</v>
      </c>
      <c r="AR139" s="21">
        <v>0</v>
      </c>
      <c r="AS139" s="21">
        <v>0</v>
      </c>
      <c r="AT139" s="21">
        <v>0</v>
      </c>
      <c r="AU139" s="22">
        <v>0</v>
      </c>
      <c r="AV139" s="20">
        <v>0</v>
      </c>
      <c r="AW139" s="21">
        <v>0</v>
      </c>
      <c r="AX139" s="21">
        <v>0</v>
      </c>
      <c r="AY139" s="21">
        <v>0</v>
      </c>
      <c r="AZ139" s="22">
        <v>0</v>
      </c>
      <c r="BA139" s="20">
        <v>0</v>
      </c>
      <c r="BB139" s="21">
        <v>0</v>
      </c>
      <c r="BC139" s="21">
        <v>0</v>
      </c>
      <c r="BD139" s="21">
        <v>0</v>
      </c>
      <c r="BE139" s="22">
        <v>0</v>
      </c>
      <c r="BF139" s="20">
        <v>0</v>
      </c>
      <c r="BG139" s="21">
        <v>0</v>
      </c>
      <c r="BH139" s="21">
        <v>0</v>
      </c>
      <c r="BI139" s="21">
        <v>0</v>
      </c>
      <c r="BJ139" s="22">
        <v>0</v>
      </c>
      <c r="BK139" s="23">
        <f t="shared" si="22"/>
        <v>1601.4483760571322</v>
      </c>
    </row>
    <row r="140" spans="1:63" s="28" customFormat="1" ht="14.25">
      <c r="A140" s="19"/>
      <c r="B140" s="8" t="s">
        <v>12</v>
      </c>
      <c r="C140" s="24">
        <f aca="true" t="shared" si="23" ref="C140:AH140">SUM(C116:C139)</f>
        <v>0</v>
      </c>
      <c r="D140" s="25">
        <f t="shared" si="23"/>
        <v>350.2428062068822</v>
      </c>
      <c r="E140" s="25">
        <f t="shared" si="23"/>
        <v>0</v>
      </c>
      <c r="F140" s="25">
        <f t="shared" si="23"/>
        <v>0</v>
      </c>
      <c r="G140" s="26">
        <f t="shared" si="23"/>
        <v>0</v>
      </c>
      <c r="H140" s="24">
        <f t="shared" si="23"/>
        <v>3079.7202000000007</v>
      </c>
      <c r="I140" s="25">
        <f t="shared" si="23"/>
        <v>72662.16857967614</v>
      </c>
      <c r="J140" s="25">
        <f t="shared" si="23"/>
        <v>475.01570000000004</v>
      </c>
      <c r="K140" s="25">
        <f t="shared" si="23"/>
        <v>0</v>
      </c>
      <c r="L140" s="26">
        <f t="shared" si="23"/>
        <v>21956.3149</v>
      </c>
      <c r="M140" s="24">
        <f t="shared" si="23"/>
        <v>0</v>
      </c>
      <c r="N140" s="25">
        <f t="shared" si="23"/>
        <v>0</v>
      </c>
      <c r="O140" s="25">
        <f t="shared" si="23"/>
        <v>0</v>
      </c>
      <c r="P140" s="25">
        <f t="shared" si="23"/>
        <v>0</v>
      </c>
      <c r="Q140" s="26">
        <f t="shared" si="23"/>
        <v>0</v>
      </c>
      <c r="R140" s="24">
        <f t="shared" si="23"/>
        <v>2391.1630000000005</v>
      </c>
      <c r="S140" s="25">
        <f t="shared" si="23"/>
        <v>1153.7906</v>
      </c>
      <c r="T140" s="25">
        <f t="shared" si="23"/>
        <v>0</v>
      </c>
      <c r="U140" s="25">
        <f t="shared" si="23"/>
        <v>0</v>
      </c>
      <c r="V140" s="26">
        <f t="shared" si="23"/>
        <v>5579.007600000001</v>
      </c>
      <c r="W140" s="24">
        <f t="shared" si="23"/>
        <v>0</v>
      </c>
      <c r="X140" s="25">
        <f t="shared" si="23"/>
        <v>0</v>
      </c>
      <c r="Y140" s="25">
        <f t="shared" si="23"/>
        <v>0</v>
      </c>
      <c r="Z140" s="25">
        <f t="shared" si="23"/>
        <v>0</v>
      </c>
      <c r="AA140" s="26">
        <f t="shared" si="23"/>
        <v>0</v>
      </c>
      <c r="AB140" s="24">
        <f t="shared" si="23"/>
        <v>0</v>
      </c>
      <c r="AC140" s="25">
        <f t="shared" si="23"/>
        <v>0</v>
      </c>
      <c r="AD140" s="25">
        <f t="shared" si="23"/>
        <v>0</v>
      </c>
      <c r="AE140" s="25">
        <f t="shared" si="23"/>
        <v>0</v>
      </c>
      <c r="AF140" s="26">
        <f t="shared" si="23"/>
        <v>0</v>
      </c>
      <c r="AG140" s="24">
        <f t="shared" si="23"/>
        <v>0</v>
      </c>
      <c r="AH140" s="25">
        <f t="shared" si="23"/>
        <v>0</v>
      </c>
      <c r="AI140" s="25">
        <f aca="true" t="shared" si="24" ref="AI140:BK140">SUM(AI116:AI139)</f>
        <v>0</v>
      </c>
      <c r="AJ140" s="25">
        <f t="shared" si="24"/>
        <v>0</v>
      </c>
      <c r="AK140" s="26">
        <f t="shared" si="24"/>
        <v>0</v>
      </c>
      <c r="AL140" s="24">
        <f t="shared" si="24"/>
        <v>0</v>
      </c>
      <c r="AM140" s="25">
        <f t="shared" si="24"/>
        <v>0</v>
      </c>
      <c r="AN140" s="25">
        <f t="shared" si="24"/>
        <v>0</v>
      </c>
      <c r="AO140" s="25">
        <f t="shared" si="24"/>
        <v>0</v>
      </c>
      <c r="AP140" s="26">
        <f t="shared" si="24"/>
        <v>0</v>
      </c>
      <c r="AQ140" s="24">
        <f t="shared" si="24"/>
        <v>0</v>
      </c>
      <c r="AR140" s="25">
        <f t="shared" si="24"/>
        <v>0</v>
      </c>
      <c r="AS140" s="25">
        <f t="shared" si="24"/>
        <v>0</v>
      </c>
      <c r="AT140" s="25">
        <f t="shared" si="24"/>
        <v>0</v>
      </c>
      <c r="AU140" s="26">
        <f t="shared" si="24"/>
        <v>0</v>
      </c>
      <c r="AV140" s="24">
        <f t="shared" si="24"/>
        <v>0</v>
      </c>
      <c r="AW140" s="25">
        <f t="shared" si="24"/>
        <v>0</v>
      </c>
      <c r="AX140" s="25">
        <f t="shared" si="24"/>
        <v>0</v>
      </c>
      <c r="AY140" s="25">
        <f t="shared" si="24"/>
        <v>0</v>
      </c>
      <c r="AZ140" s="26">
        <f t="shared" si="24"/>
        <v>0</v>
      </c>
      <c r="BA140" s="24">
        <f t="shared" si="24"/>
        <v>0</v>
      </c>
      <c r="BB140" s="25">
        <f t="shared" si="24"/>
        <v>0</v>
      </c>
      <c r="BC140" s="25">
        <f t="shared" si="24"/>
        <v>0</v>
      </c>
      <c r="BD140" s="25">
        <f t="shared" si="24"/>
        <v>0</v>
      </c>
      <c r="BE140" s="26">
        <f t="shared" si="24"/>
        <v>0</v>
      </c>
      <c r="BF140" s="24">
        <f t="shared" si="24"/>
        <v>0</v>
      </c>
      <c r="BG140" s="25">
        <f t="shared" si="24"/>
        <v>0</v>
      </c>
      <c r="BH140" s="25">
        <f t="shared" si="24"/>
        <v>0</v>
      </c>
      <c r="BI140" s="25">
        <f t="shared" si="24"/>
        <v>0</v>
      </c>
      <c r="BJ140" s="26">
        <f t="shared" si="24"/>
        <v>0</v>
      </c>
      <c r="BK140" s="26">
        <f t="shared" si="24"/>
        <v>107647.42338588301</v>
      </c>
    </row>
    <row r="141" spans="1:64" s="28" customFormat="1" ht="14.25">
      <c r="A141" s="19"/>
      <c r="B141" s="9" t="s">
        <v>23</v>
      </c>
      <c r="C141" s="24">
        <f aca="true" t="shared" si="25" ref="C141:AH141">C140+C114</f>
        <v>0</v>
      </c>
      <c r="D141" s="25">
        <f t="shared" si="25"/>
        <v>351.4420833131888</v>
      </c>
      <c r="E141" s="25">
        <f t="shared" si="25"/>
        <v>0</v>
      </c>
      <c r="F141" s="25">
        <f t="shared" si="25"/>
        <v>0</v>
      </c>
      <c r="G141" s="26">
        <f t="shared" si="25"/>
        <v>0</v>
      </c>
      <c r="H141" s="24">
        <f t="shared" si="25"/>
        <v>3915.8509000000004</v>
      </c>
      <c r="I141" s="25">
        <f t="shared" si="25"/>
        <v>76008.62764526434</v>
      </c>
      <c r="J141" s="25">
        <f t="shared" si="25"/>
        <v>475.01990000000006</v>
      </c>
      <c r="K141" s="25">
        <f t="shared" si="25"/>
        <v>0</v>
      </c>
      <c r="L141" s="26">
        <f t="shared" si="25"/>
        <v>25738.0698</v>
      </c>
      <c r="M141" s="24">
        <f t="shared" si="25"/>
        <v>0</v>
      </c>
      <c r="N141" s="25">
        <f t="shared" si="25"/>
        <v>0</v>
      </c>
      <c r="O141" s="25">
        <f t="shared" si="25"/>
        <v>0</v>
      </c>
      <c r="P141" s="25">
        <f t="shared" si="25"/>
        <v>0</v>
      </c>
      <c r="Q141" s="26">
        <f t="shared" si="25"/>
        <v>0</v>
      </c>
      <c r="R141" s="24">
        <f t="shared" si="25"/>
        <v>2976.0104</v>
      </c>
      <c r="S141" s="25">
        <f t="shared" si="25"/>
        <v>1269.6831</v>
      </c>
      <c r="T141" s="25">
        <f t="shared" si="25"/>
        <v>0.0074</v>
      </c>
      <c r="U141" s="25">
        <f t="shared" si="25"/>
        <v>0</v>
      </c>
      <c r="V141" s="26">
        <f t="shared" si="25"/>
        <v>6385.7659</v>
      </c>
      <c r="W141" s="24">
        <f t="shared" si="25"/>
        <v>0</v>
      </c>
      <c r="X141" s="25">
        <f t="shared" si="25"/>
        <v>0</v>
      </c>
      <c r="Y141" s="25">
        <f t="shared" si="25"/>
        <v>0</v>
      </c>
      <c r="Z141" s="25">
        <f t="shared" si="25"/>
        <v>0</v>
      </c>
      <c r="AA141" s="26">
        <f t="shared" si="25"/>
        <v>0</v>
      </c>
      <c r="AB141" s="24">
        <f t="shared" si="25"/>
        <v>0</v>
      </c>
      <c r="AC141" s="25">
        <f t="shared" si="25"/>
        <v>0</v>
      </c>
      <c r="AD141" s="25">
        <f t="shared" si="25"/>
        <v>0</v>
      </c>
      <c r="AE141" s="25">
        <f t="shared" si="25"/>
        <v>0</v>
      </c>
      <c r="AF141" s="26">
        <f t="shared" si="25"/>
        <v>0</v>
      </c>
      <c r="AG141" s="24">
        <f t="shared" si="25"/>
        <v>0</v>
      </c>
      <c r="AH141" s="25">
        <f t="shared" si="25"/>
        <v>0</v>
      </c>
      <c r="AI141" s="25">
        <f aca="true" t="shared" si="26" ref="AI141:BK141">AI140+AI114</f>
        <v>0</v>
      </c>
      <c r="AJ141" s="25">
        <f t="shared" si="26"/>
        <v>0</v>
      </c>
      <c r="AK141" s="26">
        <f t="shared" si="26"/>
        <v>0</v>
      </c>
      <c r="AL141" s="24">
        <f t="shared" si="26"/>
        <v>0</v>
      </c>
      <c r="AM141" s="25">
        <f t="shared" si="26"/>
        <v>0</v>
      </c>
      <c r="AN141" s="25">
        <f t="shared" si="26"/>
        <v>0</v>
      </c>
      <c r="AO141" s="25">
        <f t="shared" si="26"/>
        <v>0</v>
      </c>
      <c r="AP141" s="26">
        <f t="shared" si="26"/>
        <v>0</v>
      </c>
      <c r="AQ141" s="24">
        <f t="shared" si="26"/>
        <v>0</v>
      </c>
      <c r="AR141" s="25">
        <f t="shared" si="26"/>
        <v>0</v>
      </c>
      <c r="AS141" s="25">
        <f t="shared" si="26"/>
        <v>0</v>
      </c>
      <c r="AT141" s="25">
        <f t="shared" si="26"/>
        <v>0</v>
      </c>
      <c r="AU141" s="26">
        <f t="shared" si="26"/>
        <v>0</v>
      </c>
      <c r="AV141" s="24">
        <f t="shared" si="26"/>
        <v>0</v>
      </c>
      <c r="AW141" s="25">
        <f t="shared" si="26"/>
        <v>0</v>
      </c>
      <c r="AX141" s="25">
        <f t="shared" si="26"/>
        <v>0</v>
      </c>
      <c r="AY141" s="25">
        <f t="shared" si="26"/>
        <v>0</v>
      </c>
      <c r="AZ141" s="26">
        <f t="shared" si="26"/>
        <v>0</v>
      </c>
      <c r="BA141" s="24">
        <f t="shared" si="26"/>
        <v>0</v>
      </c>
      <c r="BB141" s="25">
        <f t="shared" si="26"/>
        <v>0</v>
      </c>
      <c r="BC141" s="25">
        <f t="shared" si="26"/>
        <v>0</v>
      </c>
      <c r="BD141" s="25">
        <f t="shared" si="26"/>
        <v>0</v>
      </c>
      <c r="BE141" s="26">
        <f t="shared" si="26"/>
        <v>0</v>
      </c>
      <c r="BF141" s="24">
        <f t="shared" si="26"/>
        <v>0</v>
      </c>
      <c r="BG141" s="25">
        <f t="shared" si="26"/>
        <v>0</v>
      </c>
      <c r="BH141" s="25">
        <f t="shared" si="26"/>
        <v>0</v>
      </c>
      <c r="BI141" s="25">
        <f t="shared" si="26"/>
        <v>0</v>
      </c>
      <c r="BJ141" s="26">
        <f t="shared" si="26"/>
        <v>0</v>
      </c>
      <c r="BK141" s="26">
        <f t="shared" si="26"/>
        <v>117120.4771285775</v>
      </c>
      <c r="BL141" s="37"/>
    </row>
    <row r="142" spans="1:63" ht="14.25">
      <c r="A142" s="19"/>
      <c r="B142" s="9"/>
      <c r="C142" s="30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2"/>
    </row>
    <row r="143" spans="1:63" ht="14.25">
      <c r="A143" s="19" t="s">
        <v>42</v>
      </c>
      <c r="B143" s="10" t="s">
        <v>43</v>
      </c>
      <c r="C143" s="30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2"/>
    </row>
    <row r="144" spans="1:63" ht="14.25">
      <c r="A144" s="19" t="s">
        <v>7</v>
      </c>
      <c r="B144" s="13" t="s">
        <v>44</v>
      </c>
      <c r="C144" s="30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2"/>
    </row>
    <row r="145" spans="1:63" ht="14.25">
      <c r="A145" s="34"/>
      <c r="B145" s="7" t="s">
        <v>33</v>
      </c>
      <c r="C145" s="20">
        <v>0</v>
      </c>
      <c r="D145" s="21">
        <v>0</v>
      </c>
      <c r="E145" s="21">
        <v>0</v>
      </c>
      <c r="F145" s="21">
        <v>0</v>
      </c>
      <c r="G145" s="22">
        <v>0</v>
      </c>
      <c r="H145" s="20">
        <v>0</v>
      </c>
      <c r="I145" s="21">
        <v>0</v>
      </c>
      <c r="J145" s="21">
        <v>0</v>
      </c>
      <c r="K145" s="21">
        <v>0</v>
      </c>
      <c r="L145" s="22">
        <v>0</v>
      </c>
      <c r="M145" s="20">
        <v>0</v>
      </c>
      <c r="N145" s="21">
        <v>0</v>
      </c>
      <c r="O145" s="21">
        <v>0</v>
      </c>
      <c r="P145" s="21">
        <v>0</v>
      </c>
      <c r="Q145" s="22">
        <v>0</v>
      </c>
      <c r="R145" s="20">
        <v>0</v>
      </c>
      <c r="S145" s="21">
        <v>0</v>
      </c>
      <c r="T145" s="21">
        <v>0</v>
      </c>
      <c r="U145" s="21">
        <v>0</v>
      </c>
      <c r="V145" s="22">
        <v>0</v>
      </c>
      <c r="W145" s="20">
        <v>0</v>
      </c>
      <c r="X145" s="21">
        <v>0</v>
      </c>
      <c r="Y145" s="21">
        <v>0</v>
      </c>
      <c r="Z145" s="21">
        <v>0</v>
      </c>
      <c r="AA145" s="22">
        <v>0</v>
      </c>
      <c r="AB145" s="20">
        <v>0</v>
      </c>
      <c r="AC145" s="21">
        <v>0</v>
      </c>
      <c r="AD145" s="21">
        <v>0</v>
      </c>
      <c r="AE145" s="21">
        <v>0</v>
      </c>
      <c r="AF145" s="22">
        <v>0</v>
      </c>
      <c r="AG145" s="20">
        <v>0</v>
      </c>
      <c r="AH145" s="21">
        <v>0</v>
      </c>
      <c r="AI145" s="21">
        <v>0</v>
      </c>
      <c r="AJ145" s="21">
        <v>0</v>
      </c>
      <c r="AK145" s="22">
        <v>0</v>
      </c>
      <c r="AL145" s="20">
        <v>0</v>
      </c>
      <c r="AM145" s="21">
        <v>0</v>
      </c>
      <c r="AN145" s="21">
        <v>0</v>
      </c>
      <c r="AO145" s="21">
        <v>0</v>
      </c>
      <c r="AP145" s="22">
        <v>0</v>
      </c>
      <c r="AQ145" s="20">
        <v>0</v>
      </c>
      <c r="AR145" s="21">
        <v>0</v>
      </c>
      <c r="AS145" s="21">
        <v>0</v>
      </c>
      <c r="AT145" s="21">
        <v>0</v>
      </c>
      <c r="AU145" s="22">
        <v>0</v>
      </c>
      <c r="AV145" s="20">
        <v>0</v>
      </c>
      <c r="AW145" s="21">
        <v>0</v>
      </c>
      <c r="AX145" s="21">
        <v>0</v>
      </c>
      <c r="AY145" s="21">
        <v>0</v>
      </c>
      <c r="AZ145" s="22">
        <v>0</v>
      </c>
      <c r="BA145" s="20">
        <v>0</v>
      </c>
      <c r="BB145" s="21">
        <v>0</v>
      </c>
      <c r="BC145" s="21">
        <v>0</v>
      </c>
      <c r="BD145" s="21">
        <v>0</v>
      </c>
      <c r="BE145" s="22">
        <v>0</v>
      </c>
      <c r="BF145" s="20">
        <v>0</v>
      </c>
      <c r="BG145" s="21">
        <v>0</v>
      </c>
      <c r="BH145" s="21">
        <v>0</v>
      </c>
      <c r="BI145" s="21">
        <v>0</v>
      </c>
      <c r="BJ145" s="22">
        <v>0</v>
      </c>
      <c r="BK145" s="20">
        <v>0</v>
      </c>
    </row>
    <row r="146" spans="1:63" s="28" customFormat="1" ht="14.25">
      <c r="A146" s="19"/>
      <c r="B146" s="9" t="s">
        <v>27</v>
      </c>
      <c r="C146" s="24">
        <v>0</v>
      </c>
      <c r="D146" s="25">
        <v>0</v>
      </c>
      <c r="E146" s="25">
        <v>0</v>
      </c>
      <c r="F146" s="25">
        <v>0</v>
      </c>
      <c r="G146" s="26">
        <v>0</v>
      </c>
      <c r="H146" s="24">
        <v>0</v>
      </c>
      <c r="I146" s="25">
        <v>0</v>
      </c>
      <c r="J146" s="25">
        <v>0</v>
      </c>
      <c r="K146" s="25">
        <v>0</v>
      </c>
      <c r="L146" s="26">
        <v>0</v>
      </c>
      <c r="M146" s="24">
        <v>0</v>
      </c>
      <c r="N146" s="25">
        <v>0</v>
      </c>
      <c r="O146" s="25">
        <v>0</v>
      </c>
      <c r="P146" s="25">
        <v>0</v>
      </c>
      <c r="Q146" s="26">
        <v>0</v>
      </c>
      <c r="R146" s="24">
        <v>0</v>
      </c>
      <c r="S146" s="25">
        <v>0</v>
      </c>
      <c r="T146" s="25">
        <v>0</v>
      </c>
      <c r="U146" s="25">
        <v>0</v>
      </c>
      <c r="V146" s="26">
        <v>0</v>
      </c>
      <c r="W146" s="24">
        <v>0</v>
      </c>
      <c r="X146" s="25">
        <v>0</v>
      </c>
      <c r="Y146" s="25">
        <v>0</v>
      </c>
      <c r="Z146" s="25">
        <v>0</v>
      </c>
      <c r="AA146" s="26">
        <v>0</v>
      </c>
      <c r="AB146" s="24">
        <v>0</v>
      </c>
      <c r="AC146" s="25">
        <v>0</v>
      </c>
      <c r="AD146" s="25">
        <v>0</v>
      </c>
      <c r="AE146" s="25">
        <v>0</v>
      </c>
      <c r="AF146" s="26">
        <v>0</v>
      </c>
      <c r="AG146" s="24">
        <v>0</v>
      </c>
      <c r="AH146" s="25">
        <v>0</v>
      </c>
      <c r="AI146" s="25">
        <v>0</v>
      </c>
      <c r="AJ146" s="25">
        <v>0</v>
      </c>
      <c r="AK146" s="26">
        <v>0</v>
      </c>
      <c r="AL146" s="24">
        <v>0</v>
      </c>
      <c r="AM146" s="25">
        <v>0</v>
      </c>
      <c r="AN146" s="25">
        <v>0</v>
      </c>
      <c r="AO146" s="25">
        <v>0</v>
      </c>
      <c r="AP146" s="26">
        <v>0</v>
      </c>
      <c r="AQ146" s="24">
        <v>0</v>
      </c>
      <c r="AR146" s="25">
        <v>0</v>
      </c>
      <c r="AS146" s="25">
        <v>0</v>
      </c>
      <c r="AT146" s="25">
        <v>0</v>
      </c>
      <c r="AU146" s="26">
        <v>0</v>
      </c>
      <c r="AV146" s="24">
        <v>0</v>
      </c>
      <c r="AW146" s="25">
        <v>0</v>
      </c>
      <c r="AX146" s="25">
        <v>0</v>
      </c>
      <c r="AY146" s="25">
        <v>0</v>
      </c>
      <c r="AZ146" s="26">
        <v>0</v>
      </c>
      <c r="BA146" s="24">
        <v>0</v>
      </c>
      <c r="BB146" s="25">
        <v>0</v>
      </c>
      <c r="BC146" s="25">
        <v>0</v>
      </c>
      <c r="BD146" s="25">
        <v>0</v>
      </c>
      <c r="BE146" s="26">
        <v>0</v>
      </c>
      <c r="BF146" s="24">
        <v>0</v>
      </c>
      <c r="BG146" s="25">
        <v>0</v>
      </c>
      <c r="BH146" s="25">
        <v>0</v>
      </c>
      <c r="BI146" s="25">
        <v>0</v>
      </c>
      <c r="BJ146" s="26">
        <v>0</v>
      </c>
      <c r="BK146" s="27">
        <v>0</v>
      </c>
    </row>
    <row r="147" spans="1:64" ht="12" customHeight="1">
      <c r="A147" s="19"/>
      <c r="B147" s="11"/>
      <c r="C147" s="30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2"/>
      <c r="BL147" s="18"/>
    </row>
    <row r="148" spans="1:66" s="28" customFormat="1" ht="14.25">
      <c r="A148" s="19"/>
      <c r="B148" s="35" t="s">
        <v>45</v>
      </c>
      <c r="C148" s="36">
        <f aca="true" t="shared" si="27" ref="C148:AH148">C146+C141+C109+C103+C63</f>
        <v>0</v>
      </c>
      <c r="D148" s="36">
        <f t="shared" si="27"/>
        <v>3294.242071346608</v>
      </c>
      <c r="E148" s="36">
        <f t="shared" si="27"/>
        <v>0</v>
      </c>
      <c r="F148" s="36">
        <f t="shared" si="27"/>
        <v>0</v>
      </c>
      <c r="G148" s="36">
        <f t="shared" si="27"/>
        <v>0</v>
      </c>
      <c r="H148" s="36">
        <f t="shared" si="27"/>
        <v>16768.82407643813</v>
      </c>
      <c r="I148" s="36">
        <f t="shared" si="27"/>
        <v>139671.09746097913</v>
      </c>
      <c r="J148" s="36">
        <f t="shared" si="27"/>
        <v>5662.787870803774</v>
      </c>
      <c r="K148" s="36">
        <f t="shared" si="27"/>
        <v>0</v>
      </c>
      <c r="L148" s="36">
        <f t="shared" si="27"/>
        <v>47006.24167922688</v>
      </c>
      <c r="M148" s="36">
        <f t="shared" si="27"/>
        <v>0</v>
      </c>
      <c r="N148" s="36">
        <f t="shared" si="27"/>
        <v>0</v>
      </c>
      <c r="O148" s="36">
        <f t="shared" si="27"/>
        <v>0</v>
      </c>
      <c r="P148" s="36">
        <f t="shared" si="27"/>
        <v>0</v>
      </c>
      <c r="Q148" s="36">
        <f t="shared" si="27"/>
        <v>0</v>
      </c>
      <c r="R148" s="36">
        <f t="shared" si="27"/>
        <v>10334.805647867031</v>
      </c>
      <c r="S148" s="36">
        <f t="shared" si="27"/>
        <v>5888.995978162903</v>
      </c>
      <c r="T148" s="36">
        <f t="shared" si="27"/>
        <v>413.992758865871</v>
      </c>
      <c r="U148" s="36">
        <f t="shared" si="27"/>
        <v>0</v>
      </c>
      <c r="V148" s="36">
        <f t="shared" si="27"/>
        <v>9562.674293600356</v>
      </c>
      <c r="W148" s="36">
        <f t="shared" si="27"/>
        <v>0</v>
      </c>
      <c r="X148" s="36">
        <f t="shared" si="27"/>
        <v>0</v>
      </c>
      <c r="Y148" s="36">
        <f t="shared" si="27"/>
        <v>0</v>
      </c>
      <c r="Z148" s="36">
        <f t="shared" si="27"/>
        <v>0</v>
      </c>
      <c r="AA148" s="36">
        <f t="shared" si="27"/>
        <v>0</v>
      </c>
      <c r="AB148" s="36">
        <f t="shared" si="27"/>
        <v>0</v>
      </c>
      <c r="AC148" s="36">
        <f t="shared" si="27"/>
        <v>0</v>
      </c>
      <c r="AD148" s="36">
        <f t="shared" si="27"/>
        <v>0</v>
      </c>
      <c r="AE148" s="36">
        <f t="shared" si="27"/>
        <v>0</v>
      </c>
      <c r="AF148" s="36">
        <f t="shared" si="27"/>
        <v>0</v>
      </c>
      <c r="AG148" s="36">
        <f t="shared" si="27"/>
        <v>0</v>
      </c>
      <c r="AH148" s="36">
        <f t="shared" si="27"/>
        <v>0</v>
      </c>
      <c r="AI148" s="36">
        <f aca="true" t="shared" si="28" ref="AI148:BK148">AI146+AI141+AI109+AI103+AI63</f>
        <v>0</v>
      </c>
      <c r="AJ148" s="36">
        <f t="shared" si="28"/>
        <v>0</v>
      </c>
      <c r="AK148" s="36">
        <f t="shared" si="28"/>
        <v>0</v>
      </c>
      <c r="AL148" s="36">
        <f t="shared" si="28"/>
        <v>0</v>
      </c>
      <c r="AM148" s="36">
        <f t="shared" si="28"/>
        <v>0</v>
      </c>
      <c r="AN148" s="36">
        <f t="shared" si="28"/>
        <v>0</v>
      </c>
      <c r="AO148" s="36">
        <f t="shared" si="28"/>
        <v>0</v>
      </c>
      <c r="AP148" s="36">
        <f t="shared" si="28"/>
        <v>0</v>
      </c>
      <c r="AQ148" s="36">
        <f t="shared" si="28"/>
        <v>0</v>
      </c>
      <c r="AR148" s="36">
        <f t="shared" si="28"/>
        <v>0</v>
      </c>
      <c r="AS148" s="36">
        <f t="shared" si="28"/>
        <v>0</v>
      </c>
      <c r="AT148" s="36">
        <f t="shared" si="28"/>
        <v>0</v>
      </c>
      <c r="AU148" s="36">
        <f t="shared" si="28"/>
        <v>0</v>
      </c>
      <c r="AV148" s="36">
        <f t="shared" si="28"/>
        <v>64047.09756788495</v>
      </c>
      <c r="AW148" s="36">
        <f t="shared" si="28"/>
        <v>24167.948990540892</v>
      </c>
      <c r="AX148" s="36">
        <f t="shared" si="28"/>
        <v>79.77294321354839</v>
      </c>
      <c r="AY148" s="36">
        <f t="shared" si="28"/>
        <v>765.6430972948385</v>
      </c>
      <c r="AZ148" s="36">
        <f t="shared" si="28"/>
        <v>54331.7827542619</v>
      </c>
      <c r="BA148" s="36">
        <f t="shared" si="28"/>
        <v>0</v>
      </c>
      <c r="BB148" s="36">
        <f t="shared" si="28"/>
        <v>0</v>
      </c>
      <c r="BC148" s="36">
        <f t="shared" si="28"/>
        <v>0</v>
      </c>
      <c r="BD148" s="36">
        <f t="shared" si="28"/>
        <v>0</v>
      </c>
      <c r="BE148" s="36">
        <f t="shared" si="28"/>
        <v>0</v>
      </c>
      <c r="BF148" s="36">
        <f t="shared" si="28"/>
        <v>42338.17777236932</v>
      </c>
      <c r="BG148" s="36">
        <f t="shared" si="28"/>
        <v>4068.738352348032</v>
      </c>
      <c r="BH148" s="36">
        <f t="shared" si="28"/>
        <v>197.90149483464518</v>
      </c>
      <c r="BI148" s="36">
        <f t="shared" si="28"/>
        <v>0</v>
      </c>
      <c r="BJ148" s="36">
        <f t="shared" si="28"/>
        <v>13399.182422286613</v>
      </c>
      <c r="BK148" s="27">
        <f t="shared" si="28"/>
        <v>441999.9072323254</v>
      </c>
      <c r="BL148" s="37"/>
      <c r="BM148"/>
      <c r="BN148"/>
    </row>
    <row r="149" spans="1:66" ht="14.25">
      <c r="A149" s="19"/>
      <c r="B149" s="9"/>
      <c r="C149" s="20"/>
      <c r="D149" s="21"/>
      <c r="E149" s="21"/>
      <c r="F149" s="21"/>
      <c r="G149" s="22"/>
      <c r="H149" s="20"/>
      <c r="I149" s="21"/>
      <c r="J149" s="21"/>
      <c r="K149" s="21"/>
      <c r="L149" s="22"/>
      <c r="M149" s="20"/>
      <c r="N149" s="21"/>
      <c r="O149" s="21"/>
      <c r="P149" s="21"/>
      <c r="Q149" s="22"/>
      <c r="R149" s="20"/>
      <c r="S149" s="21"/>
      <c r="T149" s="21"/>
      <c r="U149" s="21"/>
      <c r="V149" s="22"/>
      <c r="W149" s="20"/>
      <c r="X149" s="21"/>
      <c r="Y149" s="21"/>
      <c r="Z149" s="21"/>
      <c r="AA149" s="22"/>
      <c r="AB149" s="20"/>
      <c r="AC149" s="21"/>
      <c r="AD149" s="21"/>
      <c r="AE149" s="21"/>
      <c r="AF149" s="22"/>
      <c r="AG149" s="20"/>
      <c r="AH149" s="21"/>
      <c r="AI149" s="21"/>
      <c r="AJ149" s="21"/>
      <c r="AK149" s="22"/>
      <c r="AL149" s="20"/>
      <c r="AM149" s="21"/>
      <c r="AN149" s="21"/>
      <c r="AO149" s="21"/>
      <c r="AP149" s="22"/>
      <c r="AQ149" s="20"/>
      <c r="AR149" s="21"/>
      <c r="AS149" s="21"/>
      <c r="AT149" s="21"/>
      <c r="AU149" s="22"/>
      <c r="AV149" s="20"/>
      <c r="AW149" s="21"/>
      <c r="AX149" s="21"/>
      <c r="AY149" s="21"/>
      <c r="AZ149" s="22"/>
      <c r="BA149" s="20"/>
      <c r="BB149" s="21"/>
      <c r="BC149" s="21"/>
      <c r="BD149" s="21"/>
      <c r="BE149" s="22"/>
      <c r="BF149" s="20"/>
      <c r="BG149" s="21"/>
      <c r="BH149" s="21"/>
      <c r="BI149" s="21"/>
      <c r="BJ149" s="22"/>
      <c r="BK149" s="23"/>
      <c r="BL149" s="18"/>
      <c r="BM149"/>
      <c r="BN149"/>
    </row>
    <row r="150" spans="1:65" ht="14.25">
      <c r="A150" s="19" t="s">
        <v>28</v>
      </c>
      <c r="B150" s="8" t="s">
        <v>29</v>
      </c>
      <c r="C150" s="20"/>
      <c r="D150" s="21"/>
      <c r="E150" s="21"/>
      <c r="F150" s="21"/>
      <c r="G150" s="22"/>
      <c r="H150" s="20"/>
      <c r="I150" s="21"/>
      <c r="J150" s="21"/>
      <c r="K150" s="21"/>
      <c r="L150" s="22"/>
      <c r="M150" s="20"/>
      <c r="N150" s="21"/>
      <c r="O150" s="21"/>
      <c r="P150" s="21"/>
      <c r="Q150" s="22"/>
      <c r="R150" s="20"/>
      <c r="S150" s="21"/>
      <c r="T150" s="21"/>
      <c r="U150" s="21"/>
      <c r="V150" s="22"/>
      <c r="W150" s="20"/>
      <c r="X150" s="21"/>
      <c r="Y150" s="21"/>
      <c r="Z150" s="21"/>
      <c r="AA150" s="22"/>
      <c r="AB150" s="20"/>
      <c r="AC150" s="21"/>
      <c r="AD150" s="21"/>
      <c r="AE150" s="21"/>
      <c r="AF150" s="22"/>
      <c r="AG150" s="20"/>
      <c r="AH150" s="21"/>
      <c r="AI150" s="21"/>
      <c r="AJ150" s="21"/>
      <c r="AK150" s="22"/>
      <c r="AL150" s="20"/>
      <c r="AM150" s="21"/>
      <c r="AN150" s="21"/>
      <c r="AO150" s="21"/>
      <c r="AP150" s="22"/>
      <c r="AQ150" s="20"/>
      <c r="AR150" s="21"/>
      <c r="AS150" s="21"/>
      <c r="AT150" s="21"/>
      <c r="AU150" s="22"/>
      <c r="AV150" s="20"/>
      <c r="AW150" s="21"/>
      <c r="AX150" s="21"/>
      <c r="AY150" s="21"/>
      <c r="AZ150" s="22"/>
      <c r="BA150" s="20"/>
      <c r="BB150" s="21"/>
      <c r="BC150" s="21"/>
      <c r="BD150" s="21"/>
      <c r="BE150" s="22"/>
      <c r="BF150" s="20"/>
      <c r="BG150" s="21"/>
      <c r="BH150" s="21"/>
      <c r="BI150" s="21"/>
      <c r="BJ150" s="22"/>
      <c r="BK150" s="23"/>
      <c r="BL150" s="18"/>
      <c r="BM150" s="18"/>
    </row>
    <row r="151" spans="1:65" ht="14.25">
      <c r="A151" s="19"/>
      <c r="B151" s="7" t="s">
        <v>143</v>
      </c>
      <c r="C151" s="20">
        <v>0</v>
      </c>
      <c r="D151" s="21">
        <v>0.8906686920000002</v>
      </c>
      <c r="E151" s="21">
        <v>0</v>
      </c>
      <c r="F151" s="21">
        <v>0</v>
      </c>
      <c r="G151" s="22">
        <v>0</v>
      </c>
      <c r="H151" s="20">
        <v>8.967326966387096</v>
      </c>
      <c r="I151" s="21">
        <v>4.893230639354838</v>
      </c>
      <c r="J151" s="21">
        <v>0</v>
      </c>
      <c r="K151" s="21">
        <v>0</v>
      </c>
      <c r="L151" s="22">
        <v>8.266489833774191</v>
      </c>
      <c r="M151" s="20">
        <v>0</v>
      </c>
      <c r="N151" s="21">
        <v>0</v>
      </c>
      <c r="O151" s="21">
        <v>0</v>
      </c>
      <c r="P151" s="21">
        <v>0</v>
      </c>
      <c r="Q151" s="22">
        <v>0</v>
      </c>
      <c r="R151" s="20">
        <v>6.312351129741936</v>
      </c>
      <c r="S151" s="21">
        <v>5.41557251964516</v>
      </c>
      <c r="T151" s="21">
        <v>0</v>
      </c>
      <c r="U151" s="21">
        <v>0</v>
      </c>
      <c r="V151" s="22">
        <v>4.188862252096776</v>
      </c>
      <c r="W151" s="20">
        <v>0</v>
      </c>
      <c r="X151" s="21">
        <v>0</v>
      </c>
      <c r="Y151" s="21">
        <v>0</v>
      </c>
      <c r="Z151" s="21">
        <v>0</v>
      </c>
      <c r="AA151" s="22">
        <v>0</v>
      </c>
      <c r="AB151" s="20">
        <v>0</v>
      </c>
      <c r="AC151" s="21">
        <v>0</v>
      </c>
      <c r="AD151" s="21">
        <v>0</v>
      </c>
      <c r="AE151" s="21">
        <v>0</v>
      </c>
      <c r="AF151" s="22">
        <v>0</v>
      </c>
      <c r="AG151" s="20">
        <v>0</v>
      </c>
      <c r="AH151" s="21">
        <v>0</v>
      </c>
      <c r="AI151" s="21">
        <v>0</v>
      </c>
      <c r="AJ151" s="21">
        <v>0</v>
      </c>
      <c r="AK151" s="22">
        <v>0</v>
      </c>
      <c r="AL151" s="20">
        <v>0</v>
      </c>
      <c r="AM151" s="21">
        <v>0</v>
      </c>
      <c r="AN151" s="21">
        <v>0</v>
      </c>
      <c r="AO151" s="21">
        <v>0</v>
      </c>
      <c r="AP151" s="22">
        <v>0</v>
      </c>
      <c r="AQ151" s="20">
        <v>0</v>
      </c>
      <c r="AR151" s="21">
        <v>0</v>
      </c>
      <c r="AS151" s="21">
        <v>0</v>
      </c>
      <c r="AT151" s="21">
        <v>0</v>
      </c>
      <c r="AU151" s="22">
        <v>0</v>
      </c>
      <c r="AV151" s="20">
        <v>26.502341558322584</v>
      </c>
      <c r="AW151" s="21">
        <v>26.23896806153647</v>
      </c>
      <c r="AX151" s="21">
        <v>0</v>
      </c>
      <c r="AY151" s="21">
        <v>0</v>
      </c>
      <c r="AZ151" s="22">
        <v>63.36067030364518</v>
      </c>
      <c r="BA151" s="20">
        <v>0</v>
      </c>
      <c r="BB151" s="21">
        <v>0</v>
      </c>
      <c r="BC151" s="21">
        <v>0</v>
      </c>
      <c r="BD151" s="21">
        <v>0</v>
      </c>
      <c r="BE151" s="22">
        <v>0</v>
      </c>
      <c r="BF151" s="20">
        <v>18.91405555532258</v>
      </c>
      <c r="BG151" s="21">
        <v>7.318538872483871</v>
      </c>
      <c r="BH151" s="21">
        <v>0</v>
      </c>
      <c r="BI151" s="21">
        <v>0</v>
      </c>
      <c r="BJ151" s="22">
        <v>24.011264146580643</v>
      </c>
      <c r="BK151" s="23">
        <f>SUM(C151:BJ151)</f>
        <v>205.28034053089135</v>
      </c>
      <c r="BL151" s="18"/>
      <c r="BM151"/>
    </row>
    <row r="152" spans="1:65" ht="14.25">
      <c r="A152" s="19"/>
      <c r="B152" s="7" t="s">
        <v>132</v>
      </c>
      <c r="C152" s="20">
        <v>0</v>
      </c>
      <c r="D152" s="21">
        <v>12.70360674316129</v>
      </c>
      <c r="E152" s="21">
        <v>0</v>
      </c>
      <c r="F152" s="21">
        <v>0</v>
      </c>
      <c r="G152" s="22">
        <v>0</v>
      </c>
      <c r="H152" s="20">
        <v>118.16051009087096</v>
      </c>
      <c r="I152" s="21">
        <v>18.59472178248387</v>
      </c>
      <c r="J152" s="21">
        <v>0</v>
      </c>
      <c r="K152" s="21">
        <v>0</v>
      </c>
      <c r="L152" s="22">
        <v>164.51529588270972</v>
      </c>
      <c r="M152" s="20">
        <v>0</v>
      </c>
      <c r="N152" s="21">
        <v>0</v>
      </c>
      <c r="O152" s="21">
        <v>0</v>
      </c>
      <c r="P152" s="21">
        <v>0</v>
      </c>
      <c r="Q152" s="22">
        <v>0</v>
      </c>
      <c r="R152" s="20">
        <v>66.81051945029031</v>
      </c>
      <c r="S152" s="21">
        <v>1.9419041469677418</v>
      </c>
      <c r="T152" s="21">
        <v>0</v>
      </c>
      <c r="U152" s="21">
        <v>0</v>
      </c>
      <c r="V152" s="22">
        <v>11.372830627806454</v>
      </c>
      <c r="W152" s="20">
        <v>0</v>
      </c>
      <c r="X152" s="21">
        <v>0</v>
      </c>
      <c r="Y152" s="21">
        <v>0</v>
      </c>
      <c r="Z152" s="21">
        <v>0</v>
      </c>
      <c r="AA152" s="22">
        <v>0</v>
      </c>
      <c r="AB152" s="20">
        <v>0</v>
      </c>
      <c r="AC152" s="21">
        <v>0</v>
      </c>
      <c r="AD152" s="21">
        <v>0</v>
      </c>
      <c r="AE152" s="21">
        <v>0</v>
      </c>
      <c r="AF152" s="22">
        <v>0</v>
      </c>
      <c r="AG152" s="20">
        <v>0</v>
      </c>
      <c r="AH152" s="21">
        <v>0</v>
      </c>
      <c r="AI152" s="21">
        <v>0</v>
      </c>
      <c r="AJ152" s="21">
        <v>0</v>
      </c>
      <c r="AK152" s="22">
        <v>0</v>
      </c>
      <c r="AL152" s="20">
        <v>0</v>
      </c>
      <c r="AM152" s="21">
        <v>0</v>
      </c>
      <c r="AN152" s="21">
        <v>0</v>
      </c>
      <c r="AO152" s="21">
        <v>0</v>
      </c>
      <c r="AP152" s="22">
        <v>0</v>
      </c>
      <c r="AQ152" s="20">
        <v>0</v>
      </c>
      <c r="AR152" s="21">
        <v>0</v>
      </c>
      <c r="AS152" s="21">
        <v>0</v>
      </c>
      <c r="AT152" s="21">
        <v>0</v>
      </c>
      <c r="AU152" s="22">
        <v>0</v>
      </c>
      <c r="AV152" s="20">
        <v>480.3094032818707</v>
      </c>
      <c r="AW152" s="21">
        <v>132.22775200045487</v>
      </c>
      <c r="AX152" s="21">
        <v>0</v>
      </c>
      <c r="AY152" s="21">
        <v>0</v>
      </c>
      <c r="AZ152" s="22">
        <v>380.87244836622585</v>
      </c>
      <c r="BA152" s="20">
        <v>0</v>
      </c>
      <c r="BB152" s="21">
        <v>0</v>
      </c>
      <c r="BC152" s="21">
        <v>0</v>
      </c>
      <c r="BD152" s="21">
        <v>0</v>
      </c>
      <c r="BE152" s="22">
        <v>0</v>
      </c>
      <c r="BF152" s="20">
        <v>240.54944552045166</v>
      </c>
      <c r="BG152" s="21">
        <v>4.245506926225807</v>
      </c>
      <c r="BH152" s="21">
        <v>0</v>
      </c>
      <c r="BI152" s="21">
        <v>0</v>
      </c>
      <c r="BJ152" s="22">
        <v>34.38807205022581</v>
      </c>
      <c r="BK152" s="23">
        <f>SUM(C152:BJ152)</f>
        <v>1666.6920168697452</v>
      </c>
      <c r="BL152" s="18"/>
      <c r="BM152"/>
    </row>
    <row r="153" spans="1:65" ht="14.25">
      <c r="A153" s="19"/>
      <c r="B153" s="7" t="s">
        <v>140</v>
      </c>
      <c r="C153" s="20">
        <v>0</v>
      </c>
      <c r="D153" s="21">
        <v>0.9219498697741931</v>
      </c>
      <c r="E153" s="21">
        <v>0</v>
      </c>
      <c r="F153" s="21">
        <v>0</v>
      </c>
      <c r="G153" s="22">
        <v>0</v>
      </c>
      <c r="H153" s="20">
        <v>15.088967858258064</v>
      </c>
      <c r="I153" s="21">
        <v>1.0079927777096773</v>
      </c>
      <c r="J153" s="21">
        <v>0</v>
      </c>
      <c r="K153" s="21">
        <v>0</v>
      </c>
      <c r="L153" s="22">
        <v>24.51274499767742</v>
      </c>
      <c r="M153" s="20">
        <v>0</v>
      </c>
      <c r="N153" s="21">
        <v>0</v>
      </c>
      <c r="O153" s="21">
        <v>0</v>
      </c>
      <c r="P153" s="21">
        <v>0</v>
      </c>
      <c r="Q153" s="22">
        <v>0</v>
      </c>
      <c r="R153" s="20">
        <v>15.584141115967737</v>
      </c>
      <c r="S153" s="21">
        <v>4.751055935677419</v>
      </c>
      <c r="T153" s="21">
        <v>0</v>
      </c>
      <c r="U153" s="21">
        <v>0</v>
      </c>
      <c r="V153" s="22">
        <v>14.473257552451615</v>
      </c>
      <c r="W153" s="20">
        <v>0</v>
      </c>
      <c r="X153" s="21">
        <v>0</v>
      </c>
      <c r="Y153" s="21">
        <v>0</v>
      </c>
      <c r="Z153" s="21">
        <v>0</v>
      </c>
      <c r="AA153" s="22">
        <v>0</v>
      </c>
      <c r="AB153" s="20">
        <v>0</v>
      </c>
      <c r="AC153" s="21">
        <v>0</v>
      </c>
      <c r="AD153" s="21">
        <v>0</v>
      </c>
      <c r="AE153" s="21">
        <v>0</v>
      </c>
      <c r="AF153" s="22">
        <v>0</v>
      </c>
      <c r="AG153" s="20">
        <v>0</v>
      </c>
      <c r="AH153" s="21">
        <v>0</v>
      </c>
      <c r="AI153" s="21">
        <v>0</v>
      </c>
      <c r="AJ153" s="21">
        <v>0</v>
      </c>
      <c r="AK153" s="22">
        <v>0</v>
      </c>
      <c r="AL153" s="20">
        <v>0</v>
      </c>
      <c r="AM153" s="21">
        <v>0</v>
      </c>
      <c r="AN153" s="21">
        <v>0</v>
      </c>
      <c r="AO153" s="21">
        <v>0</v>
      </c>
      <c r="AP153" s="22">
        <v>0</v>
      </c>
      <c r="AQ153" s="20">
        <v>0</v>
      </c>
      <c r="AR153" s="21">
        <v>0</v>
      </c>
      <c r="AS153" s="21">
        <v>0</v>
      </c>
      <c r="AT153" s="21">
        <v>0</v>
      </c>
      <c r="AU153" s="22">
        <v>0</v>
      </c>
      <c r="AV153" s="20">
        <v>34.694833497903225</v>
      </c>
      <c r="AW153" s="21">
        <v>10.029089934300522</v>
      </c>
      <c r="AX153" s="21">
        <v>0</v>
      </c>
      <c r="AY153" s="21">
        <v>0</v>
      </c>
      <c r="AZ153" s="22">
        <v>46.135646968225814</v>
      </c>
      <c r="BA153" s="20">
        <v>0</v>
      </c>
      <c r="BB153" s="21">
        <v>0</v>
      </c>
      <c r="BC153" s="21">
        <v>0</v>
      </c>
      <c r="BD153" s="21">
        <v>0</v>
      </c>
      <c r="BE153" s="22">
        <v>0</v>
      </c>
      <c r="BF153" s="20">
        <v>29.840182708580656</v>
      </c>
      <c r="BG153" s="21">
        <v>2.3233735786129035</v>
      </c>
      <c r="BH153" s="21">
        <v>0</v>
      </c>
      <c r="BI153" s="21">
        <v>0</v>
      </c>
      <c r="BJ153" s="22">
        <v>20.166232954967743</v>
      </c>
      <c r="BK153" s="23">
        <f>SUM(C153:BJ153)</f>
        <v>219.52946975010698</v>
      </c>
      <c r="BL153" s="18"/>
      <c r="BM153"/>
    </row>
    <row r="154" spans="1:66" ht="14.25">
      <c r="A154" s="19"/>
      <c r="B154" s="7" t="s">
        <v>160</v>
      </c>
      <c r="C154" s="20">
        <v>0</v>
      </c>
      <c r="D154" s="21">
        <v>1.1057895161290323</v>
      </c>
      <c r="E154" s="21">
        <v>0</v>
      </c>
      <c r="F154" s="21">
        <v>0</v>
      </c>
      <c r="G154" s="22">
        <v>0</v>
      </c>
      <c r="H154" s="20">
        <v>50.3502011003871</v>
      </c>
      <c r="I154" s="21">
        <v>17.77075037867742</v>
      </c>
      <c r="J154" s="21">
        <v>0</v>
      </c>
      <c r="K154" s="21">
        <v>0</v>
      </c>
      <c r="L154" s="22">
        <v>168.7328147917742</v>
      </c>
      <c r="M154" s="20">
        <v>0</v>
      </c>
      <c r="N154" s="21">
        <v>0</v>
      </c>
      <c r="O154" s="21">
        <v>0</v>
      </c>
      <c r="P154" s="21">
        <v>0</v>
      </c>
      <c r="Q154" s="22">
        <v>0</v>
      </c>
      <c r="R154" s="20">
        <v>27.46788079077419</v>
      </c>
      <c r="S154" s="21">
        <v>0.15945382948387093</v>
      </c>
      <c r="T154" s="21">
        <v>0</v>
      </c>
      <c r="U154" s="21">
        <v>0</v>
      </c>
      <c r="V154" s="22">
        <v>22.308214850903223</v>
      </c>
      <c r="W154" s="20">
        <v>0</v>
      </c>
      <c r="X154" s="21">
        <v>0</v>
      </c>
      <c r="Y154" s="21">
        <v>0</v>
      </c>
      <c r="Z154" s="21">
        <v>0</v>
      </c>
      <c r="AA154" s="22">
        <v>0</v>
      </c>
      <c r="AB154" s="20">
        <v>0</v>
      </c>
      <c r="AC154" s="21">
        <v>0</v>
      </c>
      <c r="AD154" s="21">
        <v>0</v>
      </c>
      <c r="AE154" s="21">
        <v>0</v>
      </c>
      <c r="AF154" s="22">
        <v>0</v>
      </c>
      <c r="AG154" s="20">
        <v>0</v>
      </c>
      <c r="AH154" s="21">
        <v>0</v>
      </c>
      <c r="AI154" s="21">
        <v>0</v>
      </c>
      <c r="AJ154" s="21">
        <v>0</v>
      </c>
      <c r="AK154" s="22">
        <v>0</v>
      </c>
      <c r="AL154" s="20">
        <v>0</v>
      </c>
      <c r="AM154" s="21">
        <v>0</v>
      </c>
      <c r="AN154" s="21">
        <v>0</v>
      </c>
      <c r="AO154" s="21">
        <v>0</v>
      </c>
      <c r="AP154" s="22">
        <v>0</v>
      </c>
      <c r="AQ154" s="20">
        <v>0</v>
      </c>
      <c r="AR154" s="21">
        <v>0</v>
      </c>
      <c r="AS154" s="21">
        <v>0</v>
      </c>
      <c r="AT154" s="21">
        <v>0</v>
      </c>
      <c r="AU154" s="22">
        <v>0</v>
      </c>
      <c r="AV154" s="20">
        <v>12.108748563870964</v>
      </c>
      <c r="AW154" s="21">
        <v>3.0640083926550723</v>
      </c>
      <c r="AX154" s="21">
        <v>0</v>
      </c>
      <c r="AY154" s="21">
        <v>0</v>
      </c>
      <c r="AZ154" s="22">
        <v>23.297013624193546</v>
      </c>
      <c r="BA154" s="20">
        <v>0</v>
      </c>
      <c r="BB154" s="21">
        <v>0</v>
      </c>
      <c r="BC154" s="21">
        <v>0</v>
      </c>
      <c r="BD154" s="21">
        <v>0</v>
      </c>
      <c r="BE154" s="22">
        <v>0</v>
      </c>
      <c r="BF154" s="20">
        <v>4.161587066967742</v>
      </c>
      <c r="BG154" s="21">
        <v>0.386649099967742</v>
      </c>
      <c r="BH154" s="21">
        <v>0</v>
      </c>
      <c r="BI154" s="21">
        <v>0</v>
      </c>
      <c r="BJ154" s="22">
        <v>2.411055210483871</v>
      </c>
      <c r="BK154" s="23">
        <f>SUM(C154:BJ154)</f>
        <v>333.32416721626794</v>
      </c>
      <c r="BL154" s="18"/>
      <c r="BM154"/>
      <c r="BN154"/>
    </row>
    <row r="155" spans="1:63" ht="14.25">
      <c r="A155" s="19"/>
      <c r="B155" s="7" t="s">
        <v>154</v>
      </c>
      <c r="C155" s="20">
        <v>0</v>
      </c>
      <c r="D155" s="21">
        <v>0.5805751612903226</v>
      </c>
      <c r="E155" s="21">
        <v>0</v>
      </c>
      <c r="F155" s="21">
        <v>0</v>
      </c>
      <c r="G155" s="22">
        <v>0</v>
      </c>
      <c r="H155" s="20">
        <v>12.924415086612905</v>
      </c>
      <c r="I155" s="21">
        <v>7.425846778129032</v>
      </c>
      <c r="J155" s="21">
        <v>0</v>
      </c>
      <c r="K155" s="21">
        <v>0</v>
      </c>
      <c r="L155" s="22">
        <v>19.70797787741936</v>
      </c>
      <c r="M155" s="20">
        <v>0</v>
      </c>
      <c r="N155" s="21">
        <v>0</v>
      </c>
      <c r="O155" s="21">
        <v>0</v>
      </c>
      <c r="P155" s="21">
        <v>0</v>
      </c>
      <c r="Q155" s="22">
        <v>0</v>
      </c>
      <c r="R155" s="20">
        <v>8.662710525225808</v>
      </c>
      <c r="S155" s="21">
        <v>0.5498245233225807</v>
      </c>
      <c r="T155" s="21">
        <v>0</v>
      </c>
      <c r="U155" s="21">
        <v>0</v>
      </c>
      <c r="V155" s="22">
        <v>5.691217738483871</v>
      </c>
      <c r="W155" s="20">
        <v>0</v>
      </c>
      <c r="X155" s="21">
        <v>0</v>
      </c>
      <c r="Y155" s="21">
        <v>0</v>
      </c>
      <c r="Z155" s="21">
        <v>0</v>
      </c>
      <c r="AA155" s="22">
        <v>0</v>
      </c>
      <c r="AB155" s="20">
        <v>0</v>
      </c>
      <c r="AC155" s="21">
        <v>0</v>
      </c>
      <c r="AD155" s="21">
        <v>0</v>
      </c>
      <c r="AE155" s="21">
        <v>0</v>
      </c>
      <c r="AF155" s="22">
        <v>0</v>
      </c>
      <c r="AG155" s="20">
        <v>0</v>
      </c>
      <c r="AH155" s="21">
        <v>0</v>
      </c>
      <c r="AI155" s="21">
        <v>0</v>
      </c>
      <c r="AJ155" s="21">
        <v>0</v>
      </c>
      <c r="AK155" s="22">
        <v>0</v>
      </c>
      <c r="AL155" s="20">
        <v>0</v>
      </c>
      <c r="AM155" s="21">
        <v>0</v>
      </c>
      <c r="AN155" s="21">
        <v>0</v>
      </c>
      <c r="AO155" s="21">
        <v>0</v>
      </c>
      <c r="AP155" s="22">
        <v>0</v>
      </c>
      <c r="AQ155" s="20">
        <v>0</v>
      </c>
      <c r="AR155" s="21">
        <v>0</v>
      </c>
      <c r="AS155" s="21">
        <v>0</v>
      </c>
      <c r="AT155" s="21">
        <v>0</v>
      </c>
      <c r="AU155" s="22">
        <v>0</v>
      </c>
      <c r="AV155" s="20">
        <v>42.23636424974194</v>
      </c>
      <c r="AW155" s="21">
        <v>17.46787210597652</v>
      </c>
      <c r="AX155" s="21">
        <v>0</v>
      </c>
      <c r="AY155" s="21">
        <v>0</v>
      </c>
      <c r="AZ155" s="22">
        <v>84.87338463864516</v>
      </c>
      <c r="BA155" s="20">
        <v>0</v>
      </c>
      <c r="BB155" s="21">
        <v>0</v>
      </c>
      <c r="BC155" s="21">
        <v>0</v>
      </c>
      <c r="BD155" s="21">
        <v>0</v>
      </c>
      <c r="BE155" s="22">
        <v>0</v>
      </c>
      <c r="BF155" s="20">
        <v>25.233298192548382</v>
      </c>
      <c r="BG155" s="21">
        <v>2.736061592</v>
      </c>
      <c r="BH155" s="21">
        <v>0</v>
      </c>
      <c r="BI155" s="21">
        <v>0</v>
      </c>
      <c r="BJ155" s="22">
        <v>13.58308478551613</v>
      </c>
      <c r="BK155" s="23">
        <f>SUM(C155:BJ155)</f>
        <v>241.672633254912</v>
      </c>
    </row>
    <row r="156" spans="1:63" s="28" customFormat="1" ht="14.25">
      <c r="A156" s="19"/>
      <c r="B156" s="8" t="s">
        <v>27</v>
      </c>
      <c r="C156" s="24">
        <f>SUM(C151:C155)</f>
        <v>0</v>
      </c>
      <c r="D156" s="24">
        <f aca="true" t="shared" si="29" ref="D156:BJ156">SUM(D151:D155)</f>
        <v>16.202589982354837</v>
      </c>
      <c r="E156" s="24">
        <f t="shared" si="29"/>
        <v>0</v>
      </c>
      <c r="F156" s="24">
        <f t="shared" si="29"/>
        <v>0</v>
      </c>
      <c r="G156" s="24">
        <f t="shared" si="29"/>
        <v>0</v>
      </c>
      <c r="H156" s="24">
        <f t="shared" si="29"/>
        <v>205.4914211025161</v>
      </c>
      <c r="I156" s="24">
        <f t="shared" si="29"/>
        <v>49.69254235635484</v>
      </c>
      <c r="J156" s="24">
        <f t="shared" si="29"/>
        <v>0</v>
      </c>
      <c r="K156" s="24">
        <f t="shared" si="29"/>
        <v>0</v>
      </c>
      <c r="L156" s="24">
        <f t="shared" si="29"/>
        <v>385.73532338335485</v>
      </c>
      <c r="M156" s="24">
        <f t="shared" si="29"/>
        <v>0</v>
      </c>
      <c r="N156" s="24">
        <f t="shared" si="29"/>
        <v>0</v>
      </c>
      <c r="O156" s="24">
        <f t="shared" si="29"/>
        <v>0</v>
      </c>
      <c r="P156" s="24">
        <f t="shared" si="29"/>
        <v>0</v>
      </c>
      <c r="Q156" s="24">
        <f t="shared" si="29"/>
        <v>0</v>
      </c>
      <c r="R156" s="24">
        <f t="shared" si="29"/>
        <v>124.83760301199999</v>
      </c>
      <c r="S156" s="24">
        <f t="shared" si="29"/>
        <v>12.817810955096773</v>
      </c>
      <c r="T156" s="24">
        <f t="shared" si="29"/>
        <v>0</v>
      </c>
      <c r="U156" s="24">
        <f t="shared" si="29"/>
        <v>0</v>
      </c>
      <c r="V156" s="24">
        <f t="shared" si="29"/>
        <v>58.034383021741945</v>
      </c>
      <c r="W156" s="24">
        <f t="shared" si="29"/>
        <v>0</v>
      </c>
      <c r="X156" s="24">
        <f t="shared" si="29"/>
        <v>0</v>
      </c>
      <c r="Y156" s="24">
        <f t="shared" si="29"/>
        <v>0</v>
      </c>
      <c r="Z156" s="24">
        <f t="shared" si="29"/>
        <v>0</v>
      </c>
      <c r="AA156" s="24">
        <f t="shared" si="29"/>
        <v>0</v>
      </c>
      <c r="AB156" s="24">
        <f t="shared" si="29"/>
        <v>0</v>
      </c>
      <c r="AC156" s="24">
        <f t="shared" si="29"/>
        <v>0</v>
      </c>
      <c r="AD156" s="24">
        <f t="shared" si="29"/>
        <v>0</v>
      </c>
      <c r="AE156" s="24">
        <f t="shared" si="29"/>
        <v>0</v>
      </c>
      <c r="AF156" s="24">
        <f t="shared" si="29"/>
        <v>0</v>
      </c>
      <c r="AG156" s="24">
        <f t="shared" si="29"/>
        <v>0</v>
      </c>
      <c r="AH156" s="24">
        <f t="shared" si="29"/>
        <v>0</v>
      </c>
      <c r="AI156" s="24">
        <f t="shared" si="29"/>
        <v>0</v>
      </c>
      <c r="AJ156" s="24">
        <f t="shared" si="29"/>
        <v>0</v>
      </c>
      <c r="AK156" s="24">
        <f t="shared" si="29"/>
        <v>0</v>
      </c>
      <c r="AL156" s="24">
        <f t="shared" si="29"/>
        <v>0</v>
      </c>
      <c r="AM156" s="24">
        <f t="shared" si="29"/>
        <v>0</v>
      </c>
      <c r="AN156" s="24">
        <f t="shared" si="29"/>
        <v>0</v>
      </c>
      <c r="AO156" s="24">
        <f t="shared" si="29"/>
        <v>0</v>
      </c>
      <c r="AP156" s="24">
        <f t="shared" si="29"/>
        <v>0</v>
      </c>
      <c r="AQ156" s="24">
        <f t="shared" si="29"/>
        <v>0</v>
      </c>
      <c r="AR156" s="24">
        <f t="shared" si="29"/>
        <v>0</v>
      </c>
      <c r="AS156" s="24">
        <f t="shared" si="29"/>
        <v>0</v>
      </c>
      <c r="AT156" s="24">
        <f t="shared" si="29"/>
        <v>0</v>
      </c>
      <c r="AU156" s="24">
        <f t="shared" si="29"/>
        <v>0</v>
      </c>
      <c r="AV156" s="24">
        <f t="shared" si="29"/>
        <v>595.8516911517095</v>
      </c>
      <c r="AW156" s="24">
        <f t="shared" si="29"/>
        <v>189.02769049492343</v>
      </c>
      <c r="AX156" s="24">
        <f t="shared" si="29"/>
        <v>0</v>
      </c>
      <c r="AY156" s="24">
        <f t="shared" si="29"/>
        <v>0</v>
      </c>
      <c r="AZ156" s="24">
        <f t="shared" si="29"/>
        <v>598.5391639009356</v>
      </c>
      <c r="BA156" s="24">
        <f t="shared" si="29"/>
        <v>0</v>
      </c>
      <c r="BB156" s="24">
        <f t="shared" si="29"/>
        <v>0</v>
      </c>
      <c r="BC156" s="24">
        <f t="shared" si="29"/>
        <v>0</v>
      </c>
      <c r="BD156" s="24">
        <f t="shared" si="29"/>
        <v>0</v>
      </c>
      <c r="BE156" s="24">
        <f t="shared" si="29"/>
        <v>0</v>
      </c>
      <c r="BF156" s="24">
        <f t="shared" si="29"/>
        <v>318.698569043871</v>
      </c>
      <c r="BG156" s="24">
        <f t="shared" si="29"/>
        <v>17.010130069290323</v>
      </c>
      <c r="BH156" s="24">
        <f t="shared" si="29"/>
        <v>0</v>
      </c>
      <c r="BI156" s="24">
        <f t="shared" si="29"/>
        <v>0</v>
      </c>
      <c r="BJ156" s="24">
        <f t="shared" si="29"/>
        <v>94.5597091477742</v>
      </c>
      <c r="BK156" s="26">
        <f>SUM(BK151:BK155)</f>
        <v>2666.498627621924</v>
      </c>
    </row>
    <row r="159" spans="1:13" ht="14.25">
      <c r="A159" s="54" t="s">
        <v>201</v>
      </c>
      <c r="B159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</row>
    <row r="160" spans="1:13" ht="14.25">
      <c r="A160" s="54" t="s">
        <v>202</v>
      </c>
      <c r="B160"/>
      <c r="C160"/>
      <c r="D160"/>
      <c r="E160"/>
      <c r="F160"/>
      <c r="G160"/>
      <c r="H160"/>
      <c r="I160"/>
      <c r="J160"/>
      <c r="K160" s="54" t="s">
        <v>203</v>
      </c>
      <c r="L160"/>
      <c r="M160"/>
    </row>
    <row r="161" spans="1:13" ht="14.25">
      <c r="A161"/>
      <c r="B161"/>
      <c r="C161"/>
      <c r="D161"/>
      <c r="E161"/>
      <c r="F161"/>
      <c r="G161"/>
      <c r="H161"/>
      <c r="I161"/>
      <c r="J161"/>
      <c r="K161" s="54" t="s">
        <v>204</v>
      </c>
      <c r="L161"/>
      <c r="M161"/>
    </row>
    <row r="162" spans="1:13" ht="14.25">
      <c r="A162" s="54" t="s">
        <v>205</v>
      </c>
      <c r="B162"/>
      <c r="C162"/>
      <c r="D162"/>
      <c r="E162"/>
      <c r="F162"/>
      <c r="G162"/>
      <c r="H162"/>
      <c r="I162"/>
      <c r="J162"/>
      <c r="K162" s="54" t="s">
        <v>206</v>
      </c>
      <c r="L162"/>
      <c r="M162"/>
    </row>
    <row r="163" spans="1:13" ht="14.25">
      <c r="A163" s="54" t="s">
        <v>207</v>
      </c>
      <c r="B163"/>
      <c r="C163"/>
      <c r="D163"/>
      <c r="E163"/>
      <c r="F163"/>
      <c r="G163"/>
      <c r="H163"/>
      <c r="I163"/>
      <c r="J163"/>
      <c r="K163" s="54" t="s">
        <v>208</v>
      </c>
      <c r="L163"/>
      <c r="M163"/>
    </row>
    <row r="164" spans="1:13" ht="14.25">
      <c r="A164"/>
      <c r="B164"/>
      <c r="C164"/>
      <c r="D164"/>
      <c r="E164"/>
      <c r="F164"/>
      <c r="G164"/>
      <c r="H164"/>
      <c r="I164"/>
      <c r="J164"/>
      <c r="K164" s="54" t="s">
        <v>209</v>
      </c>
      <c r="L164"/>
      <c r="M164"/>
    </row>
    <row r="165" spans="1:13" ht="14.25">
      <c r="A165"/>
      <c r="B165"/>
      <c r="C165"/>
      <c r="D165"/>
      <c r="E165"/>
      <c r="F165"/>
      <c r="G165"/>
      <c r="H165"/>
      <c r="I165"/>
      <c r="J165"/>
      <c r="K165" s="54" t="s">
        <v>210</v>
      </c>
      <c r="L165"/>
      <c r="M165"/>
    </row>
  </sheetData>
  <sheetProtection sheet="1" objects="1" scenarios="1"/>
  <mergeCells count="25"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  <mergeCell ref="AB5:AF5"/>
    <mergeCell ref="BA5:BE5"/>
    <mergeCell ref="BF5:BJ5"/>
    <mergeCell ref="W4:AF4"/>
    <mergeCell ref="M5:Q5"/>
    <mergeCell ref="R5:V5"/>
    <mergeCell ref="AG5:AK5"/>
    <mergeCell ref="AL5:AP5"/>
    <mergeCell ref="AQ5:AU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4.25">
      <c r="B2" s="79" t="s">
        <v>199</v>
      </c>
      <c r="C2" s="80"/>
      <c r="D2" s="80"/>
      <c r="E2" s="80"/>
      <c r="F2" s="80"/>
      <c r="G2" s="80"/>
      <c r="H2" s="80"/>
      <c r="I2" s="80"/>
      <c r="J2" s="80"/>
      <c r="K2" s="80"/>
      <c r="L2" s="81"/>
    </row>
    <row r="3" spans="2:12" ht="14.25">
      <c r="B3" s="79" t="s">
        <v>133</v>
      </c>
      <c r="C3" s="80"/>
      <c r="D3" s="80"/>
      <c r="E3" s="80"/>
      <c r="F3" s="80"/>
      <c r="G3" s="80"/>
      <c r="H3" s="80"/>
      <c r="I3" s="80"/>
      <c r="J3" s="80"/>
      <c r="K3" s="80"/>
      <c r="L3" s="81"/>
    </row>
    <row r="4" spans="2:12" ht="27">
      <c r="B4" s="38" t="s">
        <v>0</v>
      </c>
      <c r="C4" s="38" t="s">
        <v>52</v>
      </c>
      <c r="D4" s="38" t="s">
        <v>53</v>
      </c>
      <c r="E4" s="38" t="s">
        <v>54</v>
      </c>
      <c r="F4" s="38" t="s">
        <v>21</v>
      </c>
      <c r="G4" s="38" t="s">
        <v>25</v>
      </c>
      <c r="H4" s="38" t="s">
        <v>43</v>
      </c>
      <c r="I4" s="38" t="s">
        <v>55</v>
      </c>
      <c r="J4" s="38" t="s">
        <v>56</v>
      </c>
      <c r="K4" s="38" t="s">
        <v>57</v>
      </c>
      <c r="L4" s="38" t="s">
        <v>58</v>
      </c>
    </row>
    <row r="5" spans="2:12" ht="14.25">
      <c r="B5" s="39">
        <v>1</v>
      </c>
      <c r="C5" s="40" t="s">
        <v>59</v>
      </c>
      <c r="D5" s="41">
        <v>0.16017491867741934</v>
      </c>
      <c r="E5" s="41">
        <v>0.2571455426129033</v>
      </c>
      <c r="F5" s="41">
        <v>13.28703861012904</v>
      </c>
      <c r="G5" s="41">
        <v>0.05573041241935484</v>
      </c>
      <c r="H5" s="41">
        <v>0</v>
      </c>
      <c r="I5" s="42">
        <v>0</v>
      </c>
      <c r="J5" s="42">
        <v>0</v>
      </c>
      <c r="K5" s="42">
        <f>D5+E5+F5+G5+H5+I5+J5</f>
        <v>13.760089483838717</v>
      </c>
      <c r="L5" s="41">
        <v>0.1741641701612903</v>
      </c>
    </row>
    <row r="6" spans="2:12" ht="14.25">
      <c r="B6" s="39">
        <v>2</v>
      </c>
      <c r="C6" s="43" t="s">
        <v>60</v>
      </c>
      <c r="D6" s="41">
        <v>62.171047924</v>
      </c>
      <c r="E6" s="41">
        <v>376.5156701930972</v>
      </c>
      <c r="F6" s="41">
        <v>2912.620093537874</v>
      </c>
      <c r="G6" s="41">
        <v>33.90648968464517</v>
      </c>
      <c r="H6" s="41">
        <v>0</v>
      </c>
      <c r="I6" s="42">
        <v>62.862500000000004</v>
      </c>
      <c r="J6" s="42">
        <v>478.78549999999996</v>
      </c>
      <c r="K6" s="42">
        <f aca="true" t="shared" si="0" ref="K6:K41">D6+E6+F6+G6+H6+I6+J6</f>
        <v>3926.8613013396166</v>
      </c>
      <c r="L6" s="41">
        <v>27.254336560322567</v>
      </c>
    </row>
    <row r="7" spans="2:12" ht="14.25">
      <c r="B7" s="39">
        <v>3</v>
      </c>
      <c r="C7" s="40" t="s">
        <v>61</v>
      </c>
      <c r="D7" s="41">
        <v>2.105314839354839</v>
      </c>
      <c r="E7" s="41">
        <v>2.1864786015483872</v>
      </c>
      <c r="F7" s="41">
        <v>51.42447855796775</v>
      </c>
      <c r="G7" s="41">
        <v>0.34058713677419356</v>
      </c>
      <c r="H7" s="41">
        <v>0</v>
      </c>
      <c r="I7" s="42">
        <v>0.3808</v>
      </c>
      <c r="J7" s="42">
        <v>3.0723999999999996</v>
      </c>
      <c r="K7" s="42">
        <f t="shared" si="0"/>
        <v>59.51005913564518</v>
      </c>
      <c r="L7" s="41">
        <v>0.5274127311612903</v>
      </c>
    </row>
    <row r="8" spans="2:12" ht="14.25">
      <c r="B8" s="39">
        <v>4</v>
      </c>
      <c r="C8" s="43" t="s">
        <v>62</v>
      </c>
      <c r="D8" s="41">
        <v>12.18687276735484</v>
      </c>
      <c r="E8" s="41">
        <v>90.28330338709674</v>
      </c>
      <c r="F8" s="41">
        <v>1417.7713608614847</v>
      </c>
      <c r="G8" s="41">
        <v>31.837414408516125</v>
      </c>
      <c r="H8" s="41">
        <v>0</v>
      </c>
      <c r="I8" s="42">
        <v>16.0738</v>
      </c>
      <c r="J8" s="42">
        <v>97.0545</v>
      </c>
      <c r="K8" s="42">
        <f t="shared" si="0"/>
        <v>1665.2072514244524</v>
      </c>
      <c r="L8" s="41">
        <v>13.801814309064518</v>
      </c>
    </row>
    <row r="9" spans="2:12" ht="14.25">
      <c r="B9" s="39">
        <v>5</v>
      </c>
      <c r="C9" s="43" t="s">
        <v>63</v>
      </c>
      <c r="D9" s="41">
        <v>39.98939626516128</v>
      </c>
      <c r="E9" s="41">
        <v>109.7662272886129</v>
      </c>
      <c r="F9" s="41">
        <v>3431.350372203641</v>
      </c>
      <c r="G9" s="41">
        <v>36.34896362719354</v>
      </c>
      <c r="H9" s="41">
        <v>0</v>
      </c>
      <c r="I9" s="42">
        <v>57.7145</v>
      </c>
      <c r="J9" s="42">
        <v>536.9785999999999</v>
      </c>
      <c r="K9" s="42">
        <f t="shared" si="0"/>
        <v>4212.148059384608</v>
      </c>
      <c r="L9" s="41">
        <v>52.9734822480645</v>
      </c>
    </row>
    <row r="10" spans="2:12" ht="14.25">
      <c r="B10" s="39">
        <v>6</v>
      </c>
      <c r="C10" s="43" t="s">
        <v>64</v>
      </c>
      <c r="D10" s="41">
        <v>50.42520843590324</v>
      </c>
      <c r="E10" s="41">
        <v>130.3235263494839</v>
      </c>
      <c r="F10" s="41">
        <v>1117.4099358649678</v>
      </c>
      <c r="G10" s="41">
        <v>27.42400230767742</v>
      </c>
      <c r="H10" s="41">
        <v>0</v>
      </c>
      <c r="I10" s="42">
        <v>119.0828</v>
      </c>
      <c r="J10" s="42">
        <v>267.01579999999996</v>
      </c>
      <c r="K10" s="42">
        <f t="shared" si="0"/>
        <v>1711.6812729580322</v>
      </c>
      <c r="L10" s="41">
        <v>8.537473575741933</v>
      </c>
    </row>
    <row r="11" spans="2:12" ht="14.25">
      <c r="B11" s="39">
        <v>7</v>
      </c>
      <c r="C11" s="43" t="s">
        <v>65</v>
      </c>
      <c r="D11" s="41">
        <v>102.99384455248386</v>
      </c>
      <c r="E11" s="41">
        <v>143.7030090292258</v>
      </c>
      <c r="F11" s="41">
        <v>2062.432096795354</v>
      </c>
      <c r="G11" s="41">
        <v>35.15703020825806</v>
      </c>
      <c r="H11" s="41">
        <v>0</v>
      </c>
      <c r="I11" s="42">
        <v>0</v>
      </c>
      <c r="J11" s="42">
        <v>0</v>
      </c>
      <c r="K11" s="42">
        <f t="shared" si="0"/>
        <v>2344.285980585322</v>
      </c>
      <c r="L11" s="41">
        <v>21.419488889064528</v>
      </c>
    </row>
    <row r="12" spans="2:12" ht="14.25">
      <c r="B12" s="39">
        <v>8</v>
      </c>
      <c r="C12" s="40" t="s">
        <v>66</v>
      </c>
      <c r="D12" s="41">
        <v>10.819257492677423</v>
      </c>
      <c r="E12" s="41">
        <v>6.725283170354838</v>
      </c>
      <c r="F12" s="41">
        <v>119.15451834267746</v>
      </c>
      <c r="G12" s="41">
        <v>3.2826018894193543</v>
      </c>
      <c r="H12" s="41">
        <v>0</v>
      </c>
      <c r="I12" s="42">
        <v>0</v>
      </c>
      <c r="J12" s="42">
        <v>0</v>
      </c>
      <c r="K12" s="42">
        <f t="shared" si="0"/>
        <v>139.9816608951291</v>
      </c>
      <c r="L12" s="41">
        <v>0.7642513974838712</v>
      </c>
    </row>
    <row r="13" spans="2:12" ht="14.25">
      <c r="B13" s="39">
        <v>9</v>
      </c>
      <c r="C13" s="40" t="s">
        <v>67</v>
      </c>
      <c r="D13" s="41">
        <v>0.04016062358064516</v>
      </c>
      <c r="E13" s="41">
        <v>0.49400397854838696</v>
      </c>
      <c r="F13" s="41">
        <v>10.95854813567742</v>
      </c>
      <c r="G13" s="41">
        <v>0.013370923161290321</v>
      </c>
      <c r="H13" s="41">
        <v>0</v>
      </c>
      <c r="I13" s="42">
        <v>0</v>
      </c>
      <c r="J13" s="42">
        <v>0</v>
      </c>
      <c r="K13" s="42">
        <f t="shared" si="0"/>
        <v>11.506083660967741</v>
      </c>
      <c r="L13" s="41">
        <v>0.028564123935483878</v>
      </c>
    </row>
    <row r="14" spans="2:12" ht="14.25">
      <c r="B14" s="39">
        <v>10</v>
      </c>
      <c r="C14" s="43" t="s">
        <v>68</v>
      </c>
      <c r="D14" s="41">
        <v>228.26002015835485</v>
      </c>
      <c r="E14" s="41">
        <v>577.386878958806</v>
      </c>
      <c r="F14" s="41">
        <v>1915.2615329172893</v>
      </c>
      <c r="G14" s="41">
        <v>81.28309427270966</v>
      </c>
      <c r="H14" s="41">
        <v>0</v>
      </c>
      <c r="I14" s="42">
        <v>135.7979</v>
      </c>
      <c r="J14" s="42">
        <v>82.65500000000003</v>
      </c>
      <c r="K14" s="42">
        <f t="shared" si="0"/>
        <v>3020.64442630716</v>
      </c>
      <c r="L14" s="41">
        <v>22.731812441064505</v>
      </c>
    </row>
    <row r="15" spans="2:12" ht="14.25">
      <c r="B15" s="39">
        <v>11</v>
      </c>
      <c r="C15" s="43" t="s">
        <v>69</v>
      </c>
      <c r="D15" s="41">
        <v>2186.681733541032</v>
      </c>
      <c r="E15" s="41">
        <v>3126.7811957557756</v>
      </c>
      <c r="F15" s="41">
        <v>23631.430766659952</v>
      </c>
      <c r="G15" s="41">
        <v>559.9176735925807</v>
      </c>
      <c r="H15" s="41">
        <v>0</v>
      </c>
      <c r="I15" s="42">
        <v>346.6215</v>
      </c>
      <c r="J15" s="42">
        <v>3215.978300000002</v>
      </c>
      <c r="K15" s="42">
        <f t="shared" si="0"/>
        <v>33067.41116954934</v>
      </c>
      <c r="L15" s="41">
        <v>200.2661917944515</v>
      </c>
    </row>
    <row r="16" spans="2:12" ht="14.25">
      <c r="B16" s="39">
        <v>12</v>
      </c>
      <c r="C16" s="43" t="s">
        <v>70</v>
      </c>
      <c r="D16" s="41">
        <v>1816.3793603292581</v>
      </c>
      <c r="E16" s="41">
        <v>3269.6233350960692</v>
      </c>
      <c r="F16" s="41">
        <v>6517.597724633996</v>
      </c>
      <c r="G16" s="41">
        <v>60.497624882548415</v>
      </c>
      <c r="H16" s="41">
        <v>0</v>
      </c>
      <c r="I16" s="42">
        <v>144.0697</v>
      </c>
      <c r="J16" s="42">
        <v>2069.2409000000002</v>
      </c>
      <c r="K16" s="42">
        <f t="shared" si="0"/>
        <v>13877.408644941872</v>
      </c>
      <c r="L16" s="41">
        <v>92.25540252470965</v>
      </c>
    </row>
    <row r="17" spans="2:12" ht="14.25">
      <c r="B17" s="39">
        <v>13</v>
      </c>
      <c r="C17" s="43" t="s">
        <v>71</v>
      </c>
      <c r="D17" s="41">
        <v>9.328305226612901</v>
      </c>
      <c r="E17" s="41">
        <v>105.05539935509674</v>
      </c>
      <c r="F17" s="41">
        <v>1027.454408535548</v>
      </c>
      <c r="G17" s="41">
        <v>21.60198606919355</v>
      </c>
      <c r="H17" s="41">
        <v>0</v>
      </c>
      <c r="I17" s="42">
        <v>8.2024</v>
      </c>
      <c r="J17" s="42">
        <v>83.38500000000002</v>
      </c>
      <c r="K17" s="42">
        <f t="shared" si="0"/>
        <v>1255.0274991864512</v>
      </c>
      <c r="L17" s="41">
        <v>10.041904937741934</v>
      </c>
    </row>
    <row r="18" spans="2:12" ht="14.25">
      <c r="B18" s="39">
        <v>14</v>
      </c>
      <c r="C18" s="43" t="s">
        <v>72</v>
      </c>
      <c r="D18" s="41">
        <v>3.489994929580646</v>
      </c>
      <c r="E18" s="41">
        <v>26.535830171032263</v>
      </c>
      <c r="F18" s="41">
        <v>651.8352669534844</v>
      </c>
      <c r="G18" s="41">
        <v>7.159361609483871</v>
      </c>
      <c r="H18" s="41">
        <v>0</v>
      </c>
      <c r="I18" s="42">
        <v>10.5544</v>
      </c>
      <c r="J18" s="42">
        <v>36.05989999999999</v>
      </c>
      <c r="K18" s="42">
        <f t="shared" si="0"/>
        <v>735.6347536635811</v>
      </c>
      <c r="L18" s="41">
        <v>6.702606392419352</v>
      </c>
    </row>
    <row r="19" spans="2:12" ht="14.25">
      <c r="B19" s="39">
        <v>15</v>
      </c>
      <c r="C19" s="43" t="s">
        <v>73</v>
      </c>
      <c r="D19" s="41">
        <v>48.034677994322585</v>
      </c>
      <c r="E19" s="41">
        <v>223.09447492564522</v>
      </c>
      <c r="F19" s="41">
        <v>3582.648818887805</v>
      </c>
      <c r="G19" s="41">
        <v>62.50215174651614</v>
      </c>
      <c r="H19" s="41">
        <v>0</v>
      </c>
      <c r="I19" s="42">
        <v>3.2972</v>
      </c>
      <c r="J19" s="42">
        <v>102.01690000000002</v>
      </c>
      <c r="K19" s="42">
        <f t="shared" si="0"/>
        <v>4021.5942235542893</v>
      </c>
      <c r="L19" s="41">
        <v>33.76310623470968</v>
      </c>
    </row>
    <row r="20" spans="2:12" ht="14.25">
      <c r="B20" s="39">
        <v>16</v>
      </c>
      <c r="C20" s="43" t="s">
        <v>74</v>
      </c>
      <c r="D20" s="41">
        <v>2618.896823070032</v>
      </c>
      <c r="E20" s="41">
        <v>4284.925263954223</v>
      </c>
      <c r="F20" s="41">
        <v>14621.60294450012</v>
      </c>
      <c r="G20" s="41">
        <v>157.70258120803226</v>
      </c>
      <c r="H20" s="41">
        <v>0</v>
      </c>
      <c r="I20" s="42">
        <v>801.7814</v>
      </c>
      <c r="J20" s="42">
        <v>3645.3199000000013</v>
      </c>
      <c r="K20" s="42">
        <f t="shared" si="0"/>
        <v>26130.22891273241</v>
      </c>
      <c r="L20" s="41">
        <v>239.06171299774198</v>
      </c>
    </row>
    <row r="21" spans="2:12" ht="14.25">
      <c r="B21" s="39">
        <v>17</v>
      </c>
      <c r="C21" s="43" t="s">
        <v>75</v>
      </c>
      <c r="D21" s="41">
        <v>186.2810341594517</v>
      </c>
      <c r="E21" s="41">
        <v>436.3983761940322</v>
      </c>
      <c r="F21" s="41">
        <v>3811.1449648160337</v>
      </c>
      <c r="G21" s="41">
        <v>49.008314429387106</v>
      </c>
      <c r="H21" s="41">
        <v>0</v>
      </c>
      <c r="I21" s="42">
        <v>125.905</v>
      </c>
      <c r="J21" s="42">
        <v>755.0015999999998</v>
      </c>
      <c r="K21" s="42">
        <f t="shared" si="0"/>
        <v>5363.739289598903</v>
      </c>
      <c r="L21" s="41">
        <v>44.447134768483885</v>
      </c>
    </row>
    <row r="22" spans="2:12" ht="14.25">
      <c r="B22" s="39">
        <v>18</v>
      </c>
      <c r="C22" s="40" t="s">
        <v>96</v>
      </c>
      <c r="D22" s="41">
        <v>0.008621390096774194</v>
      </c>
      <c r="E22" s="41">
        <v>0.0013246650322580645</v>
      </c>
      <c r="F22" s="41">
        <v>0.6263499051612905</v>
      </c>
      <c r="G22" s="41">
        <v>1.8868258064516127E-05</v>
      </c>
      <c r="H22" s="41">
        <v>0</v>
      </c>
      <c r="I22" s="42">
        <v>0</v>
      </c>
      <c r="J22" s="42">
        <v>0</v>
      </c>
      <c r="K22" s="42">
        <f t="shared" si="0"/>
        <v>0.6363148285483873</v>
      </c>
      <c r="L22" s="41">
        <v>0.003001031096774194</v>
      </c>
    </row>
    <row r="23" spans="2:12" ht="14.25">
      <c r="B23" s="39">
        <v>19</v>
      </c>
      <c r="C23" s="43" t="s">
        <v>76</v>
      </c>
      <c r="D23" s="41">
        <v>247.01097575880638</v>
      </c>
      <c r="E23" s="41">
        <v>626.1209976558384</v>
      </c>
      <c r="F23" s="41">
        <v>5759.168631070263</v>
      </c>
      <c r="G23" s="41">
        <v>106.73230814103225</v>
      </c>
      <c r="H23" s="41">
        <v>0</v>
      </c>
      <c r="I23" s="42">
        <v>87.998</v>
      </c>
      <c r="J23" s="42">
        <v>669.5744000000003</v>
      </c>
      <c r="K23" s="42">
        <f t="shared" si="0"/>
        <v>7496.605312625939</v>
      </c>
      <c r="L23" s="41">
        <v>55.058764580161295</v>
      </c>
    </row>
    <row r="24" spans="2:12" ht="14.25">
      <c r="B24" s="39">
        <v>20</v>
      </c>
      <c r="C24" s="43" t="s">
        <v>77</v>
      </c>
      <c r="D24" s="41">
        <v>22649.04597904871</v>
      </c>
      <c r="E24" s="41">
        <v>31109.76524134173</v>
      </c>
      <c r="F24" s="41">
        <v>57369.30346685434</v>
      </c>
      <c r="G24" s="41">
        <v>1050.2089593842043</v>
      </c>
      <c r="H24" s="41">
        <v>0</v>
      </c>
      <c r="I24" s="42">
        <v>5106.226342694494</v>
      </c>
      <c r="J24" s="42">
        <v>74296.71828588302</v>
      </c>
      <c r="K24" s="42">
        <f t="shared" si="0"/>
        <v>191581.2682752065</v>
      </c>
      <c r="L24" s="41">
        <v>802.3868843542457</v>
      </c>
    </row>
    <row r="25" spans="2:12" ht="14.25">
      <c r="B25" s="39">
        <v>21</v>
      </c>
      <c r="C25" s="40" t="s">
        <v>78</v>
      </c>
      <c r="D25" s="41">
        <v>0.9883176888709677</v>
      </c>
      <c r="E25" s="41">
        <v>0.8532934651935483</v>
      </c>
      <c r="F25" s="41">
        <v>35.93163037222582</v>
      </c>
      <c r="G25" s="41">
        <v>0.4157295042903227</v>
      </c>
      <c r="H25" s="41">
        <v>0</v>
      </c>
      <c r="I25" s="42">
        <v>0.5569</v>
      </c>
      <c r="J25" s="42">
        <v>7.804200000000001</v>
      </c>
      <c r="K25" s="42">
        <f t="shared" si="0"/>
        <v>46.55007103058066</v>
      </c>
      <c r="L25" s="41">
        <v>0.42430111332258075</v>
      </c>
    </row>
    <row r="26" spans="2:12" ht="14.25">
      <c r="B26" s="39">
        <v>22</v>
      </c>
      <c r="C26" s="43" t="s">
        <v>79</v>
      </c>
      <c r="D26" s="41">
        <v>1.340869266580645</v>
      </c>
      <c r="E26" s="41">
        <v>46.73616941580646</v>
      </c>
      <c r="F26" s="41">
        <v>221.0743280364838</v>
      </c>
      <c r="G26" s="41">
        <v>3.0451571238709683</v>
      </c>
      <c r="H26" s="41">
        <v>0</v>
      </c>
      <c r="I26" s="42">
        <v>1.041</v>
      </c>
      <c r="J26" s="42">
        <v>7.273</v>
      </c>
      <c r="K26" s="42">
        <f t="shared" si="0"/>
        <v>280.5105238427419</v>
      </c>
      <c r="L26" s="41">
        <v>1.147164973935484</v>
      </c>
    </row>
    <row r="27" spans="2:12" ht="14.25">
      <c r="B27" s="39">
        <v>23</v>
      </c>
      <c r="C27" s="40" t="s">
        <v>80</v>
      </c>
      <c r="D27" s="41">
        <v>6.09677590464516</v>
      </c>
      <c r="E27" s="41">
        <v>3.784853221129032</v>
      </c>
      <c r="F27" s="41">
        <v>12.484836737032264</v>
      </c>
      <c r="G27" s="41">
        <v>0.39661678322580635</v>
      </c>
      <c r="H27" s="41">
        <v>0</v>
      </c>
      <c r="I27" s="42">
        <v>0.1078</v>
      </c>
      <c r="J27" s="42">
        <v>0.8347</v>
      </c>
      <c r="K27" s="42">
        <f t="shared" si="0"/>
        <v>23.705582646032266</v>
      </c>
      <c r="L27" s="41">
        <v>0.4752670899032259</v>
      </c>
    </row>
    <row r="28" spans="2:12" ht="14.25">
      <c r="B28" s="39">
        <v>24</v>
      </c>
      <c r="C28" s="40" t="s">
        <v>81</v>
      </c>
      <c r="D28" s="41">
        <v>0.6762912227096775</v>
      </c>
      <c r="E28" s="41">
        <v>1.9134422466774192</v>
      </c>
      <c r="F28" s="41">
        <v>45.4071249523226</v>
      </c>
      <c r="G28" s="41">
        <v>2.1052391367096774</v>
      </c>
      <c r="H28" s="41">
        <v>0</v>
      </c>
      <c r="I28" s="42">
        <v>0.5268</v>
      </c>
      <c r="J28" s="42">
        <v>2.5789000000000004</v>
      </c>
      <c r="K28" s="42">
        <f t="shared" si="0"/>
        <v>53.20779755841937</v>
      </c>
      <c r="L28" s="41">
        <v>1.4470665221290322</v>
      </c>
    </row>
    <row r="29" spans="2:12" ht="14.25">
      <c r="B29" s="39">
        <v>25</v>
      </c>
      <c r="C29" s="43" t="s">
        <v>82</v>
      </c>
      <c r="D29" s="41">
        <v>3170.2932389458397</v>
      </c>
      <c r="E29" s="41">
        <v>8728.918496027687</v>
      </c>
      <c r="F29" s="41">
        <v>13993.618822746512</v>
      </c>
      <c r="G29" s="41">
        <v>143.40466679154844</v>
      </c>
      <c r="H29" s="41">
        <v>0</v>
      </c>
      <c r="I29" s="42">
        <v>412.2731</v>
      </c>
      <c r="J29" s="42">
        <v>6345.3826</v>
      </c>
      <c r="K29" s="42">
        <f t="shared" si="0"/>
        <v>32793.89092451159</v>
      </c>
      <c r="L29" s="41">
        <v>154.14776454064514</v>
      </c>
    </row>
    <row r="30" spans="2:12" ht="14.25">
      <c r="B30" s="39">
        <v>26</v>
      </c>
      <c r="C30" s="43" t="s">
        <v>83</v>
      </c>
      <c r="D30" s="41">
        <v>112.29777933729034</v>
      </c>
      <c r="E30" s="41">
        <v>511.2580968140966</v>
      </c>
      <c r="F30" s="41">
        <v>3057.348785899452</v>
      </c>
      <c r="G30" s="41">
        <v>56.4109878326129</v>
      </c>
      <c r="H30" s="41">
        <v>0</v>
      </c>
      <c r="I30" s="42">
        <v>26.4438</v>
      </c>
      <c r="J30" s="42">
        <v>277.4159999999999</v>
      </c>
      <c r="K30" s="42">
        <f t="shared" si="0"/>
        <v>4041.1754498834516</v>
      </c>
      <c r="L30" s="41">
        <v>35.37045037545163</v>
      </c>
    </row>
    <row r="31" spans="2:12" ht="14.25">
      <c r="B31" s="39">
        <v>27</v>
      </c>
      <c r="C31" s="43" t="s">
        <v>22</v>
      </c>
      <c r="D31" s="41">
        <v>204.6920772773871</v>
      </c>
      <c r="E31" s="41">
        <v>574.1567912169678</v>
      </c>
      <c r="F31" s="41">
        <v>7413.7482447558705</v>
      </c>
      <c r="G31" s="41">
        <v>107.5178508563226</v>
      </c>
      <c r="H31" s="41">
        <v>0</v>
      </c>
      <c r="I31" s="42">
        <v>284.8787</v>
      </c>
      <c r="J31" s="42">
        <v>2461.131600000001</v>
      </c>
      <c r="K31" s="42">
        <f t="shared" si="0"/>
        <v>11046.125264106548</v>
      </c>
      <c r="L31" s="41">
        <v>87.44261174680645</v>
      </c>
    </row>
    <row r="32" spans="2:12" ht="14.25">
      <c r="B32" s="39">
        <v>28</v>
      </c>
      <c r="C32" s="43" t="s">
        <v>84</v>
      </c>
      <c r="D32" s="41">
        <v>8.682387069903225</v>
      </c>
      <c r="E32" s="41">
        <v>28.283965437774206</v>
      </c>
      <c r="F32" s="41">
        <v>243.3851144398386</v>
      </c>
      <c r="G32" s="41">
        <v>2.830624755258065</v>
      </c>
      <c r="H32" s="41">
        <v>0</v>
      </c>
      <c r="I32" s="42">
        <v>0</v>
      </c>
      <c r="J32" s="42">
        <v>0</v>
      </c>
      <c r="K32" s="42">
        <f t="shared" si="0"/>
        <v>283.1820917027741</v>
      </c>
      <c r="L32" s="41">
        <v>3.548057295</v>
      </c>
    </row>
    <row r="33" spans="2:12" ht="14.25">
      <c r="B33" s="39">
        <v>29</v>
      </c>
      <c r="C33" s="43" t="s">
        <v>85</v>
      </c>
      <c r="D33" s="41">
        <v>109.4538974222258</v>
      </c>
      <c r="E33" s="41">
        <v>456.34514630364515</v>
      </c>
      <c r="F33" s="41">
        <v>4854.802913947869</v>
      </c>
      <c r="G33" s="41">
        <v>63.02458703690323</v>
      </c>
      <c r="H33" s="41">
        <v>0</v>
      </c>
      <c r="I33" s="42">
        <v>51.914100000000005</v>
      </c>
      <c r="J33" s="42">
        <v>673.3710999999997</v>
      </c>
      <c r="K33" s="42">
        <f t="shared" si="0"/>
        <v>6208.911744710643</v>
      </c>
      <c r="L33" s="41">
        <v>47.16216045435485</v>
      </c>
    </row>
    <row r="34" spans="2:12" ht="14.25">
      <c r="B34" s="39">
        <v>30</v>
      </c>
      <c r="C34" s="43" t="s">
        <v>86</v>
      </c>
      <c r="D34" s="41">
        <v>468.04707613145126</v>
      </c>
      <c r="E34" s="41">
        <v>1005.6798961955475</v>
      </c>
      <c r="F34" s="41">
        <v>6472.006329480129</v>
      </c>
      <c r="G34" s="41">
        <v>56.27010002122582</v>
      </c>
      <c r="H34" s="41">
        <v>0</v>
      </c>
      <c r="I34" s="42">
        <v>85.5942</v>
      </c>
      <c r="J34" s="42">
        <v>932.8509000000006</v>
      </c>
      <c r="K34" s="42">
        <f t="shared" si="0"/>
        <v>9020.448501828354</v>
      </c>
      <c r="L34" s="41">
        <v>59.141436857870985</v>
      </c>
    </row>
    <row r="35" spans="2:12" ht="14.25">
      <c r="B35" s="39">
        <v>31</v>
      </c>
      <c r="C35" s="40" t="s">
        <v>87</v>
      </c>
      <c r="D35" s="41">
        <v>27.121580685483877</v>
      </c>
      <c r="E35" s="41">
        <v>6.66263924316129</v>
      </c>
      <c r="F35" s="41">
        <v>103.3471949599677</v>
      </c>
      <c r="G35" s="41">
        <v>3.1555504071290326</v>
      </c>
      <c r="H35" s="41">
        <v>0</v>
      </c>
      <c r="I35" s="42">
        <v>0</v>
      </c>
      <c r="J35" s="42">
        <v>0</v>
      </c>
      <c r="K35" s="42">
        <f t="shared" si="0"/>
        <v>140.28696529574188</v>
      </c>
      <c r="L35" s="41">
        <v>2.310120925322581</v>
      </c>
    </row>
    <row r="36" spans="2:12" ht="14.25">
      <c r="B36" s="39">
        <v>32</v>
      </c>
      <c r="C36" s="43" t="s">
        <v>88</v>
      </c>
      <c r="D36" s="41">
        <v>3174.2346864249675</v>
      </c>
      <c r="E36" s="41">
        <v>3807.9838928721947</v>
      </c>
      <c r="F36" s="41">
        <v>10354.749572684475</v>
      </c>
      <c r="G36" s="41">
        <v>121.08127152887099</v>
      </c>
      <c r="H36" s="41">
        <v>0</v>
      </c>
      <c r="I36" s="42">
        <v>832.6043999999999</v>
      </c>
      <c r="J36" s="42">
        <v>2919.4667999999997</v>
      </c>
      <c r="K36" s="42">
        <f t="shared" si="0"/>
        <v>21210.120623510506</v>
      </c>
      <c r="L36" s="41">
        <v>234.3794286848711</v>
      </c>
    </row>
    <row r="37" spans="2:12" ht="14.25">
      <c r="B37" s="39">
        <v>33</v>
      </c>
      <c r="C37" s="43" t="s">
        <v>89</v>
      </c>
      <c r="D37" s="41">
        <v>623.6534046701614</v>
      </c>
      <c r="E37" s="41">
        <v>1292.708041201772</v>
      </c>
      <c r="F37" s="41">
        <v>5565.216595916771</v>
      </c>
      <c r="G37" s="41">
        <v>70.03082465796774</v>
      </c>
      <c r="H37" s="41">
        <v>0</v>
      </c>
      <c r="I37" s="42">
        <v>251.496</v>
      </c>
      <c r="J37" s="42">
        <v>1937.6706</v>
      </c>
      <c r="K37" s="42">
        <f t="shared" si="0"/>
        <v>9740.775466446674</v>
      </c>
      <c r="L37" s="41">
        <v>90.86839244996774</v>
      </c>
    </row>
    <row r="38" spans="2:12" ht="14.25">
      <c r="B38" s="39">
        <v>34</v>
      </c>
      <c r="C38" s="43" t="s">
        <v>90</v>
      </c>
      <c r="D38" s="41">
        <v>1.8727388430322585</v>
      </c>
      <c r="E38" s="41">
        <v>16.951152717322582</v>
      </c>
      <c r="F38" s="41">
        <v>130.8505713441935</v>
      </c>
      <c r="G38" s="41">
        <v>2.503313514096775</v>
      </c>
      <c r="H38" s="41">
        <v>0</v>
      </c>
      <c r="I38" s="42">
        <v>1.1313</v>
      </c>
      <c r="J38" s="42">
        <v>9.7652</v>
      </c>
      <c r="K38" s="42">
        <f t="shared" si="0"/>
        <v>163.07427641864513</v>
      </c>
      <c r="L38" s="41">
        <v>1.7259585160645163</v>
      </c>
    </row>
    <row r="39" spans="2:12" ht="14.25">
      <c r="B39" s="39">
        <v>35</v>
      </c>
      <c r="C39" s="43" t="s">
        <v>91</v>
      </c>
      <c r="D39" s="41">
        <v>545.0833700573226</v>
      </c>
      <c r="E39" s="41">
        <v>2340.024148019035</v>
      </c>
      <c r="F39" s="41">
        <v>16016.299797008121</v>
      </c>
      <c r="G39" s="41">
        <v>194.9128665466452</v>
      </c>
      <c r="H39" s="41">
        <v>0</v>
      </c>
      <c r="I39" s="42">
        <v>235.0777</v>
      </c>
      <c r="J39" s="42">
        <v>2236.9894000000004</v>
      </c>
      <c r="K39" s="42">
        <f t="shared" si="0"/>
        <v>21568.387281631127</v>
      </c>
      <c r="L39" s="41">
        <v>141.4968228905162</v>
      </c>
    </row>
    <row r="40" spans="2:12" ht="14.25">
      <c r="B40" s="39">
        <v>36</v>
      </c>
      <c r="C40" s="43" t="s">
        <v>92</v>
      </c>
      <c r="D40" s="41">
        <v>73.13247196738709</v>
      </c>
      <c r="E40" s="41">
        <v>135.61726369096772</v>
      </c>
      <c r="F40" s="41">
        <v>1551.6965622947089</v>
      </c>
      <c r="G40" s="41">
        <v>18.038414953548383</v>
      </c>
      <c r="H40" s="41">
        <v>0</v>
      </c>
      <c r="I40" s="42">
        <v>0.0033</v>
      </c>
      <c r="J40" s="42">
        <v>0.015199999999999997</v>
      </c>
      <c r="K40" s="42">
        <f t="shared" si="0"/>
        <v>1778.5032129066124</v>
      </c>
      <c r="L40" s="41">
        <v>14.450714540967738</v>
      </c>
    </row>
    <row r="41" spans="2:12" ht="14.25">
      <c r="B41" s="39">
        <v>37</v>
      </c>
      <c r="C41" s="43" t="s">
        <v>93</v>
      </c>
      <c r="D41" s="41">
        <v>1503.7662910368385</v>
      </c>
      <c r="E41" s="41">
        <v>4506.216259362676</v>
      </c>
      <c r="F41" s="41">
        <v>12949.66937601676</v>
      </c>
      <c r="G41" s="41">
        <v>247.40634681603223</v>
      </c>
      <c r="H41" s="41">
        <v>0</v>
      </c>
      <c r="I41" s="42">
        <v>262.8364</v>
      </c>
      <c r="J41" s="42">
        <v>3496.0162000000005</v>
      </c>
      <c r="K41" s="42">
        <f t="shared" si="0"/>
        <v>22965.910873232307</v>
      </c>
      <c r="L41" s="41">
        <v>158.7613985829678</v>
      </c>
    </row>
    <row r="42" spans="2:12" s="47" customFormat="1" ht="14.25">
      <c r="B42" s="44" t="s">
        <v>94</v>
      </c>
      <c r="C42" s="45"/>
      <c r="D42" s="46">
        <f aca="true" t="shared" si="1" ref="D42:L42">SUM(D5:D41)</f>
        <v>40305.742057377545</v>
      </c>
      <c r="E42" s="46">
        <f t="shared" si="1"/>
        <v>68110.03651306554</v>
      </c>
      <c r="F42" s="46">
        <f t="shared" si="1"/>
        <v>213046.12112023652</v>
      </c>
      <c r="G42" s="46">
        <f t="shared" si="1"/>
        <v>3417.53041306827</v>
      </c>
      <c r="H42" s="46">
        <f t="shared" si="1"/>
        <v>0</v>
      </c>
      <c r="I42" s="46">
        <f t="shared" si="1"/>
        <v>9473.053742694492</v>
      </c>
      <c r="J42" s="46">
        <f t="shared" si="1"/>
        <v>107647.42338588303</v>
      </c>
      <c r="K42" s="46">
        <f t="shared" si="1"/>
        <v>441999.90723232523</v>
      </c>
      <c r="L42" s="46">
        <f t="shared" si="1"/>
        <v>2666.4986276219233</v>
      </c>
    </row>
    <row r="43" spans="2:11" ht="14.25">
      <c r="B43" t="s">
        <v>95</v>
      </c>
      <c r="I43" s="48"/>
      <c r="J43" s="48"/>
      <c r="K43" s="48"/>
    </row>
    <row r="44" s="48" customFormat="1" ht="14.25"/>
    <row r="45" spans="4:12" ht="14.25">
      <c r="D45" s="48"/>
      <c r="E45" s="48"/>
      <c r="F45" s="48"/>
      <c r="G45" s="49"/>
      <c r="I45" s="48"/>
      <c r="J45" s="48"/>
      <c r="K45" s="48"/>
      <c r="L45" s="48"/>
    </row>
    <row r="46" spans="4:12" ht="14.25">
      <c r="D46" s="48"/>
      <c r="E46" s="48"/>
      <c r="F46" s="48"/>
      <c r="G46" s="48"/>
      <c r="I46" s="48"/>
      <c r="J46" s="48"/>
      <c r="K46" s="48"/>
      <c r="L46" s="48"/>
    </row>
    <row r="47" spans="4:12" ht="14.25">
      <c r="D47" s="48"/>
      <c r="E47" s="48"/>
      <c r="F47" s="48"/>
      <c r="G47" s="48"/>
      <c r="H47" s="53"/>
      <c r="I47" s="53"/>
      <c r="J47" s="53"/>
      <c r="K47" s="53"/>
      <c r="L47" s="48"/>
    </row>
    <row r="48" spans="4:12" ht="14.25">
      <c r="D48" s="49"/>
      <c r="E48" s="49"/>
      <c r="F48" s="49"/>
      <c r="G48" s="49"/>
      <c r="H48" s="49"/>
      <c r="I48" s="50"/>
      <c r="J48" s="50"/>
      <c r="K48" s="49"/>
      <c r="L48" s="49"/>
    </row>
    <row r="49" ht="14.25">
      <c r="K49" s="51"/>
    </row>
    <row r="50" ht="14.25">
      <c r="K50" s="51"/>
    </row>
  </sheetData>
  <sheetProtection sheet="1" objects="1" scenarios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Celest</cp:lastModifiedBy>
  <dcterms:created xsi:type="dcterms:W3CDTF">2014-04-10T12:10:22Z</dcterms:created>
  <dcterms:modified xsi:type="dcterms:W3CDTF">2024-04-09T05:37:38Z</dcterms:modified>
  <cp:category/>
  <cp:version/>
  <cp:contentType/>
  <cp:contentStatus/>
</cp:coreProperties>
</file>