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<sst xmlns="http://schemas.openxmlformats.org/spreadsheetml/2006/main" count="357" uniqueCount="323">
  <si>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</si>
  <si>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</si>
  <si>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</si>
  <si>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</si>
  <si>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</si>
  <si>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</si>
  <si>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</si>
  <si>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</si>
  <si>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</si>
  <si>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</si>
  <si>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</si>
  <si>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</si>
  <si>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</si>
  <si>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</si>
  <si>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</si>
  <si>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</si>
  <si>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</si>
  <si>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</si>
  <si>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</si>
  <si>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</si>
  <si>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</si>
  <si>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</si>
  <si>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</si>
  <si>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</si>
  <si>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</si>
  <si>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</si>
  <si>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</si>
  <si>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</si>
  <si>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</si>
  <si>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</si>
  <si>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</si>
  <si>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</si>
  <si>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</si>
  <si>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</si>
  <si>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</si>
  <si>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</si>
  <si>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</si>
  <si>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</si>
  <si>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</si>
  <si>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</si>
  <si>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</si>
  <si>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</si>
  <si>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</si>
  <si>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</si>
  <si>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</si>
  <si>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</si>
  <si>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</si>
  <si>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</si>
  <si>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</si>
  <si>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</si>
  <si>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</si>
  <si>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</si>
  <si>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</si>
  <si>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</si>
  <si>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</si>
  <si>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</si>
  <si>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</si>
  <si>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</si>
  <si>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</si>
  <si>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</si>
  <si>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</si>
  <si>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</si>
  <si>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</si>
  <si>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</si>
  <si>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</si>
  <si>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</si>
  <si>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</si>
  <si>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</si>
  <si>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</si>
  <si>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</si>
  <si>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</si>
  <si>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</si>
  <si>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</si>
  <si>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</si>
  <si>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</si>
  <si>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</si>
  <si>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</si>
  <si>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</si>
  <si>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</si>
  <si>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</si>
  <si>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</si>
  <si>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</si>
  <si>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</si>
  <si>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</si>
  <si>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</si>
  <si>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</si>
  <si>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</si>
  <si>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</si>
  <si>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</si>
  <si>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</si>
  <si>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</si>
  <si>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</si>
  <si>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</si>
  <si>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</si>
  <si>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</si>
  <si>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</si>
  <si>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</si>
  <si>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</si>
  <si>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</si>
  <si>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</si>
  <si>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</si>
  <si>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</si>
  <si>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</si>
  <si>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</si>
  <si>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</si>
  <si>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</si>
  <si>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</si>
  <si>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</si>
  <si>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</si>
  <si>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</si>
  <si>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</si>
  <si>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</si>
  <si>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</si>
  <si>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</si>
  <si>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</si>
  <si>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</si>
  <si>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</si>
  <si>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</si>
  <si>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</si>
  <si>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</si>
  <si>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</si>
  <si>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</si>
  <si>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</si>
  <si>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SAVINGS FUND</t>
  </si>
  <si>
    <t>RELIANCE INTERVAL FUND - IV - SERIES 2</t>
  </si>
  <si>
    <t>RELIANCE INTERVAL FUND - IV - SERIES 3</t>
  </si>
  <si>
    <t>RELIANCE US EQUITY OPPORTUNITES FUND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</si>
  <si>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</si>
  <si>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</si>
  <si>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</si>
  <si>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</si>
  <si>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</si>
  <si>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</si>
  <si>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</si>
  <si>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</si>
  <si>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</si>
  <si>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</si>
  <si>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</si>
  <si>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</si>
  <si>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</si>
  <si>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</si>
  <si>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</si>
  <si>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</si>
  <si>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</si>
  <si>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</si>
  <si>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</si>
  <si>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</si>
  <si>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</si>
  <si>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</si>
  <si>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</si>
  <si>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</si>
  <si>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</si>
  <si>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</si>
  <si>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</si>
  <si>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</si>
  <si>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</si>
  <si>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</si>
  <si>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</si>
  <si>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</si>
  <si>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</si>
  <si>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</si>
  <si>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</si>
  <si>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</si>
  <si>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</si>
  <si>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</si>
  <si>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</si>
  <si>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</si>
  <si>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</si>
  <si>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</si>
  <si>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</si>
  <si>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</si>
  <si>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</si>
  <si>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</si>
  <si>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</si>
  <si>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</si>
  <si>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</si>
  <si>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</si>
  <si>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</si>
  <si>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</si>
  <si>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</si>
  <si>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</si>
  <si>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</si>
  <si>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</si>
  <si>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</si>
  <si>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</si>
  <si>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</si>
  <si>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</si>
  <si>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</si>
  <si>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</si>
  <si>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</si>
  <si>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</si>
  <si>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</si>
  <si>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</si>
  <si>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</si>
  <si>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</si>
  <si>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</si>
  <si>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</si>
  <si>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</si>
  <si>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</si>
  <si>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</si>
  <si>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</si>
  <si>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</si>
  <si>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</si>
  <si>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</si>
  <si>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</si>
  <si>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</si>
  <si>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</si>
  <si>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</si>
  <si>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</si>
  <si>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</si>
  <si>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</si>
  <si>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</si>
  <si>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</si>
  <si>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</si>
  <si>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</si>
  <si>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</si>
  <si>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</si>
  <si>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</si>
  <si>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</si>
  <si>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</si>
  <si>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</si>
  <si>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</si>
  <si>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</si>
  <si>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</si>
  <si>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</si>
  <si>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</si>
  <si>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</si>
  <si>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</si>
  <si>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</si>
  <si>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</si>
  <si>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</si>
  <si>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</si>
  <si>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</si>
  <si>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</si>
  <si>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</si>
  <si>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</si>
  <si>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</si>
  <si>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</si>
  <si>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</si>
  <si>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</si>
  <si>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</si>
  <si>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</si>
  <si>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</si>
  <si>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</si>
  <si>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</si>
  <si>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</si>
  <si>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</si>
  <si>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</si>
  <si>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</si>
  <si>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</si>
  <si>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</si>
  <si>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</si>
  <si>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</si>
  <si>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</si>
  <si>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</si>
  <si>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</si>
  <si>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</si>
  <si>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</si>
  <si>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</si>
  <si>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</si>
  <si>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</si>
  <si>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</si>
  <si>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</si>
  <si>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</si>
  <si>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</si>
  <si>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</si>
  <si>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</si>
  <si>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</si>
  <si>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4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</si>
  <si>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</si>
  <si>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</si>
  <si>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</si>
  <si>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</si>
  <si>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</si>
  <si>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</si>
  <si>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FIXED HORIZON FUND - XXIV - SERIES 3</t>
  </si>
  <si>
    <t>RELIANCE FIXED HORIZON FUND - XXIV - SERIES 4</t>
  </si>
  <si>
    <t>RELIANCE FIXED HORIZON FUND - XXIV - SERIES 11</t>
  </si>
  <si>
    <t>RELIANCE INTERVAL FUND - QUARTERLY PLAN - SERIES I</t>
  </si>
  <si>
    <t>RELIANCE FIXED HORIZON FUND - XXXVII - SERIES 01</t>
  </si>
  <si>
    <t>RELIANCE FIXED HORIZON FUND - XXXVII - SERIES 04</t>
  </si>
  <si>
    <t>RELIANCE FIXED HORIZON FUND - XXVI - SERIES 23</t>
  </si>
  <si>
    <t>RELIANCE TAX SAVER (ELSS) FUND</t>
  </si>
  <si>
    <t>RELIANCE ARBITRAGE FUND</t>
  </si>
  <si>
    <t>RELIANCE CAPITAL BUILDER FUND III - SERIES A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</si>
  <si>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</si>
  <si>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</si>
  <si>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</si>
  <si>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</si>
  <si>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</si>
  <si>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</si>
  <si>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</si>
  <si>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</si>
  <si>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EQUITY HYBRID FUND</t>
  </si>
  <si>
    <t>T30</t>
  </si>
  <si>
    <t>B30</t>
  </si>
  <si>
    <t>RELIANCE FIXED HORIZON FUND - XXXVII - SERIES 03</t>
  </si>
  <si>
    <t>RELIANCE FIXED HORIZON FUND - XXXVII - SERIES 05</t>
  </si>
  <si>
    <t>RELIANCE FIXED HORIZON FUND - XXXVII - SERIES 06</t>
  </si>
  <si>
    <t>RELIANCE FIXED HORIZON FUND - XXXVII - SERIES 07</t>
  </si>
  <si>
    <t>RELIANCE FIXED HORIZON FUND - XXXVII - SERIES 08</t>
  </si>
  <si>
    <t>Reliance Mutual Fund: Net Assets Under Management (AAUM) as on May 2018 (All figures in Rs. Crore)</t>
  </si>
  <si>
    <t>Table showing State wise /Union Territory wise contribution to AUM of category of schemes as on May 2018</t>
  </si>
  <si>
    <t>RELIANCE Mutual Fund (All figures in Rs. Crore)</t>
  </si>
  <si>
    <t xml:space="preserve">T30 : Top 30 cities as identified by AMFI </t>
  </si>
  <si>
    <t>Category of Investor</t>
  </si>
  <si>
    <t xml:space="preserve">B30 : Other than T30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</si>
  <si>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</si>
  <si>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</si>
  <si>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</si>
  <si>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</si>
  <si>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</si>
  <si>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</si>
  <si>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</si>
  <si>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FLOATING RATE FUND</t>
  </si>
  <si>
    <t>RELIANCE ULTRA SHORT DURATION FUND</t>
  </si>
  <si>
    <t>RELIANCE PRIME DEBT FUND</t>
  </si>
  <si>
    <t>RELIANCE HYBRID BOND FUND</t>
  </si>
  <si>
    <t>RELIANCE CREDIT RISK FUND</t>
  </si>
  <si>
    <t>RELIANCE LOW DURATION FUND</t>
  </si>
  <si>
    <t>RELIANCE MONEY MARKET FUND</t>
  </si>
  <si>
    <t>RELIANCE LIQUID FUND</t>
  </si>
  <si>
    <t>RELIANCE CLASSIC BOND FUND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</si>
</sst>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49" fontId="43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1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1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1" fillId="0" borderId="11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1" fillId="0" borderId="14" xfId="0" applyFont="1" applyBorder="1" applyAlignment="1">
      <alignment horizontal="left" wrapText="1"/>
    </xf>
    <xf numFmtId="0" fontId="41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1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1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1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43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left" vertical="center" wrapText="1"/>
      <protection/>
    </xf>
    <xf numFmtId="0" fontId="41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171" fontId="0" fillId="0" borderId="0" xfId="42" applyFont="1" applyAlignment="1">
      <alignment/>
    </xf>
    <xf numFmtId="4" fontId="4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49" fontId="43" fillId="0" borderId="19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9" fontId="43" fillId="0" borderId="20" xfId="55" applyNumberFormat="1" applyFont="1" applyFill="1" applyBorder="1" applyAlignment="1">
      <alignment horizontal="center" vertical="center" wrapText="1"/>
      <protection/>
    </xf>
    <xf numFmtId="49" fontId="43" fillId="0" borderId="21" xfId="55" applyNumberFormat="1" applyFont="1" applyFill="1" applyBorder="1" applyAlignment="1">
      <alignment horizontal="center" vertical="center" wrapText="1"/>
      <protection/>
    </xf>
    <xf numFmtId="49" fontId="43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75"/>
  <sheetViews>
    <sheetView tabSelected="1" zoomScalePageLayoutView="0" workbookViewId="0" topLeftCell="A1">
      <selection activeCell="A1" sqref="A1:A5"/>
    </sheetView>
  </sheetViews>
  <sheetFormatPr defaultColWidth="9.140625" defaultRowHeight="15"/>
  <cols>
    <col min="1" max="1" width="8.28125" style="0" customWidth="1"/>
    <col min="2" max="2" width="57.28125" style="0" bestFit="1" customWidth="1"/>
    <col min="3" max="3" width="7.28125" style="0" bestFit="1" customWidth="1"/>
    <col min="4" max="4" width="8.140625" style="0" customWidth="1"/>
    <col min="5" max="5" width="4.57421875" style="0" bestFit="1" customWidth="1"/>
    <col min="6" max="6" width="4.57421875" style="0" customWidth="1"/>
    <col min="7" max="7" width="17.421875" style="0" bestFit="1" customWidth="1"/>
    <col min="8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4.57421875" style="0" bestFit="1" customWidth="1"/>
    <col min="18" max="19" width="8.140625" style="0" bestFit="1" customWidth="1"/>
    <col min="20" max="20" width="8.140625" style="0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5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bestFit="1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60" width="8.140625" style="0" bestFit="1" customWidth="1"/>
    <col min="61" max="61" width="4.57421875" style="0" bestFit="1" customWidth="1"/>
    <col min="62" max="62" width="8.140625" style="0" bestFit="1" customWidth="1"/>
    <col min="63" max="63" width="17.00390625" style="25" customWidth="1"/>
    <col min="64" max="64" width="10.140625" style="0" bestFit="1" customWidth="1"/>
  </cols>
  <sheetData>
    <row r="1" spans="1:2" ht="15" customHeight="1" thickBot="1">
      <c r="A1" s="69" t="s">
        <v>0</v>
      </c>
      <c r="B1" s="1"/>
    </row>
    <row r="2" spans="1:63" ht="15.75" customHeight="1" thickBot="1">
      <c r="A2" s="70"/>
      <c r="B2" s="71" t="s">
        <v>1</v>
      </c>
      <c r="C2" s="74" t="s">
        <v>301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6"/>
    </row>
    <row r="3" spans="1:63" ht="18.75" thickBot="1">
      <c r="A3" s="70"/>
      <c r="B3" s="72"/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7" t="s">
        <v>3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77" t="s">
        <v>4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9"/>
      <c r="BK3" s="89" t="s">
        <v>32</v>
      </c>
    </row>
    <row r="4" spans="1:63" ht="18.75" thickBot="1">
      <c r="A4" s="70"/>
      <c r="B4" s="72"/>
      <c r="C4" s="86" t="s">
        <v>294</v>
      </c>
      <c r="D4" s="87"/>
      <c r="E4" s="87"/>
      <c r="F4" s="87"/>
      <c r="G4" s="87"/>
      <c r="H4" s="87"/>
      <c r="I4" s="87"/>
      <c r="J4" s="87"/>
      <c r="K4" s="87"/>
      <c r="L4" s="88"/>
      <c r="M4" s="86" t="s">
        <v>295</v>
      </c>
      <c r="N4" s="87"/>
      <c r="O4" s="87"/>
      <c r="P4" s="87"/>
      <c r="Q4" s="87"/>
      <c r="R4" s="87"/>
      <c r="S4" s="87"/>
      <c r="T4" s="87"/>
      <c r="U4" s="87"/>
      <c r="V4" s="88"/>
      <c r="W4" s="86" t="s">
        <v>294</v>
      </c>
      <c r="X4" s="87"/>
      <c r="Y4" s="87"/>
      <c r="Z4" s="87"/>
      <c r="AA4" s="87"/>
      <c r="AB4" s="87"/>
      <c r="AC4" s="87"/>
      <c r="AD4" s="87"/>
      <c r="AE4" s="87"/>
      <c r="AF4" s="88"/>
      <c r="AG4" s="86" t="s">
        <v>295</v>
      </c>
      <c r="AH4" s="87"/>
      <c r="AI4" s="87"/>
      <c r="AJ4" s="87"/>
      <c r="AK4" s="87"/>
      <c r="AL4" s="87"/>
      <c r="AM4" s="87"/>
      <c r="AN4" s="87"/>
      <c r="AO4" s="87"/>
      <c r="AP4" s="88"/>
      <c r="AQ4" s="86" t="s">
        <v>294</v>
      </c>
      <c r="AR4" s="87"/>
      <c r="AS4" s="87"/>
      <c r="AT4" s="87"/>
      <c r="AU4" s="87"/>
      <c r="AV4" s="87"/>
      <c r="AW4" s="87"/>
      <c r="AX4" s="87"/>
      <c r="AY4" s="87"/>
      <c r="AZ4" s="88"/>
      <c r="BA4" s="86" t="s">
        <v>295</v>
      </c>
      <c r="BB4" s="87"/>
      <c r="BC4" s="87"/>
      <c r="BD4" s="87"/>
      <c r="BE4" s="87"/>
      <c r="BF4" s="87"/>
      <c r="BG4" s="87"/>
      <c r="BH4" s="87"/>
      <c r="BI4" s="87"/>
      <c r="BJ4" s="88"/>
      <c r="BK4" s="90"/>
    </row>
    <row r="5" spans="1:63" ht="18" customHeight="1">
      <c r="A5" s="70"/>
      <c r="B5" s="72"/>
      <c r="C5" s="80" t="s">
        <v>5</v>
      </c>
      <c r="D5" s="81"/>
      <c r="E5" s="81"/>
      <c r="F5" s="81"/>
      <c r="G5" s="82"/>
      <c r="H5" s="83" t="s">
        <v>6</v>
      </c>
      <c r="I5" s="84"/>
      <c r="J5" s="84"/>
      <c r="K5" s="84"/>
      <c r="L5" s="85"/>
      <c r="M5" s="80" t="s">
        <v>5</v>
      </c>
      <c r="N5" s="81"/>
      <c r="O5" s="81"/>
      <c r="P5" s="81"/>
      <c r="Q5" s="82"/>
      <c r="R5" s="83" t="s">
        <v>6</v>
      </c>
      <c r="S5" s="84"/>
      <c r="T5" s="84"/>
      <c r="U5" s="84"/>
      <c r="V5" s="85"/>
      <c r="W5" s="80" t="s">
        <v>5</v>
      </c>
      <c r="X5" s="81"/>
      <c r="Y5" s="81"/>
      <c r="Z5" s="81"/>
      <c r="AA5" s="82"/>
      <c r="AB5" s="83" t="s">
        <v>6</v>
      </c>
      <c r="AC5" s="84"/>
      <c r="AD5" s="84"/>
      <c r="AE5" s="84"/>
      <c r="AF5" s="85"/>
      <c r="AG5" s="80" t="s">
        <v>5</v>
      </c>
      <c r="AH5" s="81"/>
      <c r="AI5" s="81"/>
      <c r="AJ5" s="81"/>
      <c r="AK5" s="82"/>
      <c r="AL5" s="83" t="s">
        <v>6</v>
      </c>
      <c r="AM5" s="84"/>
      <c r="AN5" s="84"/>
      <c r="AO5" s="84"/>
      <c r="AP5" s="85"/>
      <c r="AQ5" s="80" t="s">
        <v>5</v>
      </c>
      <c r="AR5" s="81"/>
      <c r="AS5" s="81"/>
      <c r="AT5" s="81"/>
      <c r="AU5" s="82"/>
      <c r="AV5" s="83" t="s">
        <v>6</v>
      </c>
      <c r="AW5" s="84"/>
      <c r="AX5" s="84"/>
      <c r="AY5" s="84"/>
      <c r="AZ5" s="85"/>
      <c r="BA5" s="80" t="s">
        <v>5</v>
      </c>
      <c r="BB5" s="81"/>
      <c r="BC5" s="81"/>
      <c r="BD5" s="81"/>
      <c r="BE5" s="82"/>
      <c r="BF5" s="83" t="s">
        <v>6</v>
      </c>
      <c r="BG5" s="84"/>
      <c r="BH5" s="84"/>
      <c r="BI5" s="84"/>
      <c r="BJ5" s="85"/>
      <c r="BK5" s="90"/>
    </row>
    <row r="6" spans="1:63" ht="15.75">
      <c r="A6" s="56" t="s">
        <v>93</v>
      </c>
      <c r="B6" s="73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91"/>
    </row>
    <row r="7" spans="1:63" ht="18">
      <c r="A7" s="5" t="s">
        <v>7</v>
      </c>
      <c r="B7" s="54" t="s">
        <v>94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55"/>
    </row>
    <row r="8" spans="1:62" ht="15.75">
      <c r="A8" s="5"/>
      <c r="B8" s="27" t="s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3" s="12" customFormat="1" ht="15">
      <c r="A9" s="5"/>
      <c r="B9" s="68" t="s">
        <v>321</v>
      </c>
      <c r="C9" s="11">
        <v>33.260232808903226</v>
      </c>
      <c r="D9" s="9">
        <v>635.0292688174194</v>
      </c>
      <c r="E9" s="9">
        <v>0</v>
      </c>
      <c r="F9" s="9">
        <v>0</v>
      </c>
      <c r="G9" s="10">
        <v>0</v>
      </c>
      <c r="H9" s="11">
        <v>423.85986757225805</v>
      </c>
      <c r="I9" s="9">
        <v>14977.782475501714</v>
      </c>
      <c r="J9" s="9">
        <v>3178.1960849037746</v>
      </c>
      <c r="K9" s="9">
        <v>0</v>
      </c>
      <c r="L9" s="10">
        <v>314.27148412448395</v>
      </c>
      <c r="M9" s="11">
        <v>0</v>
      </c>
      <c r="N9" s="9">
        <v>0</v>
      </c>
      <c r="O9" s="9">
        <v>0</v>
      </c>
      <c r="P9" s="9">
        <v>0</v>
      </c>
      <c r="Q9" s="10">
        <v>0</v>
      </c>
      <c r="R9" s="11">
        <v>104.22401735809679</v>
      </c>
      <c r="S9" s="9">
        <v>623.5184676270001</v>
      </c>
      <c r="T9" s="9">
        <v>931.1859349614515</v>
      </c>
      <c r="U9" s="9">
        <v>0</v>
      </c>
      <c r="V9" s="10">
        <v>81.70879284935485</v>
      </c>
      <c r="W9" s="11">
        <v>0</v>
      </c>
      <c r="X9" s="9">
        <v>27.615922505064525</v>
      </c>
      <c r="Y9" s="9">
        <v>0</v>
      </c>
      <c r="Z9" s="9">
        <v>0</v>
      </c>
      <c r="AA9" s="10">
        <v>0</v>
      </c>
      <c r="AB9" s="11">
        <v>4.074933591774194</v>
      </c>
      <c r="AC9" s="9">
        <v>34.6523053632258</v>
      </c>
      <c r="AD9" s="9">
        <v>0</v>
      </c>
      <c r="AE9" s="9">
        <v>0</v>
      </c>
      <c r="AF9" s="10">
        <v>2.439262717290323</v>
      </c>
      <c r="AG9" s="11">
        <v>0</v>
      </c>
      <c r="AH9" s="9">
        <v>0</v>
      </c>
      <c r="AI9" s="9">
        <v>0</v>
      </c>
      <c r="AJ9" s="9">
        <v>0</v>
      </c>
      <c r="AK9" s="10">
        <v>0</v>
      </c>
      <c r="AL9" s="11">
        <v>0.8311623438064515</v>
      </c>
      <c r="AM9" s="9">
        <v>0</v>
      </c>
      <c r="AN9" s="9">
        <v>0</v>
      </c>
      <c r="AO9" s="9">
        <v>0</v>
      </c>
      <c r="AP9" s="10">
        <v>0.30422581290322576</v>
      </c>
      <c r="AQ9" s="11">
        <v>0</v>
      </c>
      <c r="AR9" s="9">
        <v>18.205208620838707</v>
      </c>
      <c r="AS9" s="9">
        <v>0</v>
      </c>
      <c r="AT9" s="9">
        <v>0</v>
      </c>
      <c r="AU9" s="10">
        <v>0</v>
      </c>
      <c r="AV9" s="11">
        <v>1090.5014557535167</v>
      </c>
      <c r="AW9" s="9">
        <v>8939.04265332082</v>
      </c>
      <c r="AX9" s="9">
        <v>1066.1096087707417</v>
      </c>
      <c r="AY9" s="9">
        <v>0</v>
      </c>
      <c r="AZ9" s="10">
        <v>659.2599875355479</v>
      </c>
      <c r="BA9" s="11">
        <v>0</v>
      </c>
      <c r="BB9" s="9">
        <v>0</v>
      </c>
      <c r="BC9" s="9">
        <v>0</v>
      </c>
      <c r="BD9" s="9">
        <v>0</v>
      </c>
      <c r="BE9" s="10">
        <v>0</v>
      </c>
      <c r="BF9" s="11">
        <v>260.6580206913548</v>
      </c>
      <c r="BG9" s="9">
        <v>542.5940834075485</v>
      </c>
      <c r="BH9" s="9">
        <v>289.13440720806454</v>
      </c>
      <c r="BI9" s="9">
        <v>0</v>
      </c>
      <c r="BJ9" s="10">
        <v>103.2782912006774</v>
      </c>
      <c r="BK9" s="17">
        <f>SUM(C9:BJ9)</f>
        <v>34341.73815536764</v>
      </c>
    </row>
    <row r="10" spans="1:63" s="21" customFormat="1" ht="15">
      <c r="A10"/>
      <c r="B10" s="15" t="s">
        <v>9</v>
      </c>
      <c r="C10" s="20">
        <f aca="true" t="shared" si="0" ref="C10:AH10">SUM(C9:C9)</f>
        <v>33.260232808903226</v>
      </c>
      <c r="D10" s="18">
        <f t="shared" si="0"/>
        <v>635.0292688174194</v>
      </c>
      <c r="E10" s="18">
        <f t="shared" si="0"/>
        <v>0</v>
      </c>
      <c r="F10" s="18">
        <f t="shared" si="0"/>
        <v>0</v>
      </c>
      <c r="G10" s="19">
        <f t="shared" si="0"/>
        <v>0</v>
      </c>
      <c r="H10" s="20">
        <f t="shared" si="0"/>
        <v>423.85986757225805</v>
      </c>
      <c r="I10" s="18">
        <f t="shared" si="0"/>
        <v>14977.782475501714</v>
      </c>
      <c r="J10" s="18">
        <f t="shared" si="0"/>
        <v>3178.1960849037746</v>
      </c>
      <c r="K10" s="18">
        <f t="shared" si="0"/>
        <v>0</v>
      </c>
      <c r="L10" s="19">
        <f t="shared" si="0"/>
        <v>314.27148412448395</v>
      </c>
      <c r="M10" s="20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9">
        <f t="shared" si="0"/>
        <v>0</v>
      </c>
      <c r="R10" s="20">
        <f t="shared" si="0"/>
        <v>104.22401735809679</v>
      </c>
      <c r="S10" s="18">
        <f t="shared" si="0"/>
        <v>623.5184676270001</v>
      </c>
      <c r="T10" s="18">
        <f t="shared" si="0"/>
        <v>931.1859349614515</v>
      </c>
      <c r="U10" s="18">
        <f t="shared" si="0"/>
        <v>0</v>
      </c>
      <c r="V10" s="19">
        <f t="shared" si="0"/>
        <v>81.70879284935485</v>
      </c>
      <c r="W10" s="20">
        <f t="shared" si="0"/>
        <v>0</v>
      </c>
      <c r="X10" s="18">
        <f t="shared" si="0"/>
        <v>27.615922505064525</v>
      </c>
      <c r="Y10" s="18">
        <f t="shared" si="0"/>
        <v>0</v>
      </c>
      <c r="Z10" s="18">
        <f t="shared" si="0"/>
        <v>0</v>
      </c>
      <c r="AA10" s="19">
        <f t="shared" si="0"/>
        <v>0</v>
      </c>
      <c r="AB10" s="20">
        <f t="shared" si="0"/>
        <v>4.074933591774194</v>
      </c>
      <c r="AC10" s="18">
        <f t="shared" si="0"/>
        <v>34.6523053632258</v>
      </c>
      <c r="AD10" s="18">
        <f t="shared" si="0"/>
        <v>0</v>
      </c>
      <c r="AE10" s="18">
        <f t="shared" si="0"/>
        <v>0</v>
      </c>
      <c r="AF10" s="19">
        <f t="shared" si="0"/>
        <v>2.439262717290323</v>
      </c>
      <c r="AG10" s="20">
        <f t="shared" si="0"/>
        <v>0</v>
      </c>
      <c r="AH10" s="18">
        <f t="shared" si="0"/>
        <v>0</v>
      </c>
      <c r="AI10" s="18">
        <f aca="true" t="shared" si="1" ref="AI10:BK10">SUM(AI9:AI9)</f>
        <v>0</v>
      </c>
      <c r="AJ10" s="18">
        <f t="shared" si="1"/>
        <v>0</v>
      </c>
      <c r="AK10" s="19">
        <f t="shared" si="1"/>
        <v>0</v>
      </c>
      <c r="AL10" s="20">
        <f t="shared" si="1"/>
        <v>0.8311623438064515</v>
      </c>
      <c r="AM10" s="18">
        <f t="shared" si="1"/>
        <v>0</v>
      </c>
      <c r="AN10" s="18">
        <f t="shared" si="1"/>
        <v>0</v>
      </c>
      <c r="AO10" s="18">
        <f t="shared" si="1"/>
        <v>0</v>
      </c>
      <c r="AP10" s="19">
        <f t="shared" si="1"/>
        <v>0.30422581290322576</v>
      </c>
      <c r="AQ10" s="20">
        <f t="shared" si="1"/>
        <v>0</v>
      </c>
      <c r="AR10" s="18">
        <f t="shared" si="1"/>
        <v>18.205208620838707</v>
      </c>
      <c r="AS10" s="18">
        <f t="shared" si="1"/>
        <v>0</v>
      </c>
      <c r="AT10" s="18">
        <f t="shared" si="1"/>
        <v>0</v>
      </c>
      <c r="AU10" s="19">
        <f t="shared" si="1"/>
        <v>0</v>
      </c>
      <c r="AV10" s="20">
        <f t="shared" si="1"/>
        <v>1090.5014557535167</v>
      </c>
      <c r="AW10" s="18">
        <f t="shared" si="1"/>
        <v>8939.04265332082</v>
      </c>
      <c r="AX10" s="18">
        <f t="shared" si="1"/>
        <v>1066.1096087707417</v>
      </c>
      <c r="AY10" s="18">
        <f t="shared" si="1"/>
        <v>0</v>
      </c>
      <c r="AZ10" s="19">
        <f t="shared" si="1"/>
        <v>659.2599875355479</v>
      </c>
      <c r="BA10" s="20">
        <f t="shared" si="1"/>
        <v>0</v>
      </c>
      <c r="BB10" s="18">
        <f t="shared" si="1"/>
        <v>0</v>
      </c>
      <c r="BC10" s="18">
        <f t="shared" si="1"/>
        <v>0</v>
      </c>
      <c r="BD10" s="18">
        <f t="shared" si="1"/>
        <v>0</v>
      </c>
      <c r="BE10" s="19">
        <f t="shared" si="1"/>
        <v>0</v>
      </c>
      <c r="BF10" s="20">
        <f t="shared" si="1"/>
        <v>260.6580206913548</v>
      </c>
      <c r="BG10" s="18">
        <f t="shared" si="1"/>
        <v>542.5940834075485</v>
      </c>
      <c r="BH10" s="18">
        <f t="shared" si="1"/>
        <v>289.13440720806454</v>
      </c>
      <c r="BI10" s="18">
        <f t="shared" si="1"/>
        <v>0</v>
      </c>
      <c r="BJ10" s="19">
        <f t="shared" si="1"/>
        <v>103.2782912006774</v>
      </c>
      <c r="BK10" s="32">
        <f t="shared" si="1"/>
        <v>34341.73815536764</v>
      </c>
    </row>
    <row r="11" spans="1:63" ht="15" customHeight="1">
      <c r="A11" s="5" t="s">
        <v>10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s="21" customFormat="1" ht="15">
      <c r="A12" s="5"/>
      <c r="B12" s="27" t="s">
        <v>11</v>
      </c>
      <c r="C12" s="20"/>
      <c r="D12" s="18"/>
      <c r="E12" s="18"/>
      <c r="F12" s="18"/>
      <c r="G12" s="19"/>
      <c r="H12" s="20"/>
      <c r="I12" s="18"/>
      <c r="J12" s="18"/>
      <c r="K12" s="18"/>
      <c r="L12" s="19"/>
      <c r="M12" s="20"/>
      <c r="N12" s="18"/>
      <c r="O12" s="18"/>
      <c r="P12" s="18"/>
      <c r="Q12" s="19"/>
      <c r="R12" s="20"/>
      <c r="S12" s="18"/>
      <c r="T12" s="18"/>
      <c r="U12" s="18"/>
      <c r="V12" s="19"/>
      <c r="W12" s="20"/>
      <c r="X12" s="18"/>
      <c r="Y12" s="18"/>
      <c r="Z12" s="18"/>
      <c r="AA12" s="19"/>
      <c r="AB12" s="20"/>
      <c r="AC12" s="18"/>
      <c r="AD12" s="18"/>
      <c r="AE12" s="18"/>
      <c r="AF12" s="19"/>
      <c r="AG12" s="20"/>
      <c r="AH12" s="18"/>
      <c r="AI12" s="18"/>
      <c r="AJ12" s="18"/>
      <c r="AK12" s="19"/>
      <c r="AL12" s="20"/>
      <c r="AM12" s="18"/>
      <c r="AN12" s="18"/>
      <c r="AO12" s="18"/>
      <c r="AP12" s="19"/>
      <c r="AQ12" s="20"/>
      <c r="AR12" s="18"/>
      <c r="AS12" s="18"/>
      <c r="AT12" s="18"/>
      <c r="AU12" s="19"/>
      <c r="AV12" s="20"/>
      <c r="AW12" s="18"/>
      <c r="AX12" s="18"/>
      <c r="AY12" s="18"/>
      <c r="AZ12" s="19"/>
      <c r="BA12" s="20"/>
      <c r="BB12" s="18"/>
      <c r="BC12" s="18"/>
      <c r="BD12" s="18"/>
      <c r="BE12" s="19"/>
      <c r="BF12" s="20"/>
      <c r="BG12" s="18"/>
      <c r="BH12" s="18"/>
      <c r="BI12" s="18"/>
      <c r="BJ12" s="19"/>
      <c r="BK12" s="32"/>
    </row>
    <row r="13" spans="1:63" s="12" customFormat="1" ht="15">
      <c r="A13" s="5"/>
      <c r="B13" s="8" t="s">
        <v>30</v>
      </c>
      <c r="C13" s="11">
        <v>0</v>
      </c>
      <c r="D13" s="9">
        <v>32.70433109854839</v>
      </c>
      <c r="E13" s="9">
        <v>0</v>
      </c>
      <c r="F13" s="9">
        <v>0</v>
      </c>
      <c r="G13" s="10">
        <v>0</v>
      </c>
      <c r="H13" s="11">
        <v>288.6067173526129</v>
      </c>
      <c r="I13" s="9">
        <v>133.7473014064516</v>
      </c>
      <c r="J13" s="9">
        <v>0</v>
      </c>
      <c r="K13" s="9">
        <v>0</v>
      </c>
      <c r="L13" s="10">
        <v>15.078042096870966</v>
      </c>
      <c r="M13" s="11">
        <v>0</v>
      </c>
      <c r="N13" s="9">
        <v>0</v>
      </c>
      <c r="O13" s="9">
        <v>0</v>
      </c>
      <c r="P13" s="9">
        <v>0</v>
      </c>
      <c r="Q13" s="10">
        <v>0</v>
      </c>
      <c r="R13" s="11">
        <v>5.244623213064516</v>
      </c>
      <c r="S13" s="9">
        <v>70.18567854690322</v>
      </c>
      <c r="T13" s="9">
        <v>0</v>
      </c>
      <c r="U13" s="9">
        <v>0</v>
      </c>
      <c r="V13" s="10">
        <v>1.8258255731612902</v>
      </c>
      <c r="W13" s="11">
        <v>0</v>
      </c>
      <c r="X13" s="9">
        <v>0</v>
      </c>
      <c r="Y13" s="9">
        <v>0</v>
      </c>
      <c r="Z13" s="9">
        <v>0</v>
      </c>
      <c r="AA13" s="10">
        <v>0</v>
      </c>
      <c r="AB13" s="11">
        <v>0.023584290419354843</v>
      </c>
      <c r="AC13" s="9">
        <v>0</v>
      </c>
      <c r="AD13" s="9">
        <v>0</v>
      </c>
      <c r="AE13" s="9">
        <v>0</v>
      </c>
      <c r="AF13" s="10">
        <v>0.019143421064516133</v>
      </c>
      <c r="AG13" s="11">
        <v>0</v>
      </c>
      <c r="AH13" s="9">
        <v>0</v>
      </c>
      <c r="AI13" s="9">
        <v>0</v>
      </c>
      <c r="AJ13" s="9">
        <v>0</v>
      </c>
      <c r="AK13" s="10">
        <v>0</v>
      </c>
      <c r="AL13" s="11">
        <v>0.02109972858064516</v>
      </c>
      <c r="AM13" s="9">
        <v>0</v>
      </c>
      <c r="AN13" s="9">
        <v>0</v>
      </c>
      <c r="AO13" s="9">
        <v>0</v>
      </c>
      <c r="AP13" s="10">
        <v>0</v>
      </c>
      <c r="AQ13" s="11">
        <v>0</v>
      </c>
      <c r="AR13" s="9">
        <v>0</v>
      </c>
      <c r="AS13" s="9">
        <v>0</v>
      </c>
      <c r="AT13" s="9">
        <v>0</v>
      </c>
      <c r="AU13" s="10">
        <v>0</v>
      </c>
      <c r="AV13" s="11">
        <v>33.167046520935486</v>
      </c>
      <c r="AW13" s="9">
        <v>348.7983361636568</v>
      </c>
      <c r="AX13" s="9">
        <v>0.2591826883548387</v>
      </c>
      <c r="AY13" s="9">
        <v>0</v>
      </c>
      <c r="AZ13" s="10">
        <v>29.393026269258062</v>
      </c>
      <c r="BA13" s="11">
        <v>0</v>
      </c>
      <c r="BB13" s="9">
        <v>0</v>
      </c>
      <c r="BC13" s="9">
        <v>0</v>
      </c>
      <c r="BD13" s="9">
        <v>0</v>
      </c>
      <c r="BE13" s="10">
        <v>0</v>
      </c>
      <c r="BF13" s="11">
        <v>8.130113978290321</v>
      </c>
      <c r="BG13" s="9">
        <v>16.396153734612902</v>
      </c>
      <c r="BH13" s="9">
        <v>2.7749249797419355</v>
      </c>
      <c r="BI13" s="9">
        <v>0</v>
      </c>
      <c r="BJ13" s="10">
        <v>6.668195698838711</v>
      </c>
      <c r="BK13" s="17">
        <f>SUM(C13:BJ13)</f>
        <v>993.0433267613665</v>
      </c>
    </row>
    <row r="14" spans="1:63" s="21" customFormat="1" ht="15">
      <c r="A14"/>
      <c r="B14" s="15" t="s">
        <v>12</v>
      </c>
      <c r="C14" s="20">
        <f>SUM(C13)</f>
        <v>0</v>
      </c>
      <c r="D14" s="18">
        <f>SUM(D13)</f>
        <v>32.70433109854839</v>
      </c>
      <c r="E14" s="18">
        <f>SUM(E13)</f>
        <v>0</v>
      </c>
      <c r="F14" s="18">
        <f>SUM(F13)</f>
        <v>0</v>
      </c>
      <c r="G14" s="19">
        <f>SUM(G13)</f>
        <v>0</v>
      </c>
      <c r="H14" s="20">
        <f aca="true" t="shared" si="2" ref="H14:BK14">SUM(H13)</f>
        <v>288.6067173526129</v>
      </c>
      <c r="I14" s="18">
        <f t="shared" si="2"/>
        <v>133.7473014064516</v>
      </c>
      <c r="J14" s="18">
        <f t="shared" si="2"/>
        <v>0</v>
      </c>
      <c r="K14" s="18">
        <f t="shared" si="2"/>
        <v>0</v>
      </c>
      <c r="L14" s="19">
        <f t="shared" si="2"/>
        <v>15.078042096870966</v>
      </c>
      <c r="M14" s="20">
        <f t="shared" si="2"/>
        <v>0</v>
      </c>
      <c r="N14" s="18">
        <f t="shared" si="2"/>
        <v>0</v>
      </c>
      <c r="O14" s="18">
        <f t="shared" si="2"/>
        <v>0</v>
      </c>
      <c r="P14" s="18">
        <f t="shared" si="2"/>
        <v>0</v>
      </c>
      <c r="Q14" s="19">
        <f t="shared" si="2"/>
        <v>0</v>
      </c>
      <c r="R14" s="20">
        <f t="shared" si="2"/>
        <v>5.244623213064516</v>
      </c>
      <c r="S14" s="18">
        <f t="shared" si="2"/>
        <v>70.18567854690322</v>
      </c>
      <c r="T14" s="18">
        <f t="shared" si="2"/>
        <v>0</v>
      </c>
      <c r="U14" s="18">
        <f t="shared" si="2"/>
        <v>0</v>
      </c>
      <c r="V14" s="19">
        <f t="shared" si="2"/>
        <v>1.8258255731612902</v>
      </c>
      <c r="W14" s="20">
        <f t="shared" si="2"/>
        <v>0</v>
      </c>
      <c r="X14" s="18">
        <f t="shared" si="2"/>
        <v>0</v>
      </c>
      <c r="Y14" s="18">
        <f t="shared" si="2"/>
        <v>0</v>
      </c>
      <c r="Z14" s="18">
        <f t="shared" si="2"/>
        <v>0</v>
      </c>
      <c r="AA14" s="19">
        <f t="shared" si="2"/>
        <v>0</v>
      </c>
      <c r="AB14" s="20">
        <f t="shared" si="2"/>
        <v>0.023584290419354843</v>
      </c>
      <c r="AC14" s="18">
        <f t="shared" si="2"/>
        <v>0</v>
      </c>
      <c r="AD14" s="18">
        <f t="shared" si="2"/>
        <v>0</v>
      </c>
      <c r="AE14" s="18">
        <f t="shared" si="2"/>
        <v>0</v>
      </c>
      <c r="AF14" s="19">
        <f t="shared" si="2"/>
        <v>0.019143421064516133</v>
      </c>
      <c r="AG14" s="20">
        <f t="shared" si="2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9">
        <f t="shared" si="2"/>
        <v>0</v>
      </c>
      <c r="AL14" s="20">
        <f t="shared" si="2"/>
        <v>0.02109972858064516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9">
        <f t="shared" si="2"/>
        <v>0</v>
      </c>
      <c r="AQ14" s="20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9">
        <f t="shared" si="2"/>
        <v>0</v>
      </c>
      <c r="AV14" s="20">
        <f t="shared" si="2"/>
        <v>33.167046520935486</v>
      </c>
      <c r="AW14" s="18">
        <f t="shared" si="2"/>
        <v>348.7983361636568</v>
      </c>
      <c r="AX14" s="18">
        <f t="shared" si="2"/>
        <v>0.2591826883548387</v>
      </c>
      <c r="AY14" s="18">
        <f t="shared" si="2"/>
        <v>0</v>
      </c>
      <c r="AZ14" s="19">
        <f t="shared" si="2"/>
        <v>29.393026269258062</v>
      </c>
      <c r="BA14" s="20">
        <f t="shared" si="2"/>
        <v>0</v>
      </c>
      <c r="BB14" s="18">
        <f t="shared" si="2"/>
        <v>0</v>
      </c>
      <c r="BC14" s="18">
        <f t="shared" si="2"/>
        <v>0</v>
      </c>
      <c r="BD14" s="18">
        <f t="shared" si="2"/>
        <v>0</v>
      </c>
      <c r="BE14" s="19">
        <f t="shared" si="2"/>
        <v>0</v>
      </c>
      <c r="BF14" s="20">
        <f t="shared" si="2"/>
        <v>8.130113978290321</v>
      </c>
      <c r="BG14" s="18">
        <f t="shared" si="2"/>
        <v>16.396153734612902</v>
      </c>
      <c r="BH14" s="18">
        <f t="shared" si="2"/>
        <v>2.7749249797419355</v>
      </c>
      <c r="BI14" s="18">
        <f t="shared" si="2"/>
        <v>0</v>
      </c>
      <c r="BJ14" s="19">
        <f t="shared" si="2"/>
        <v>6.668195698838711</v>
      </c>
      <c r="BK14" s="19">
        <f t="shared" si="2"/>
        <v>993.0433267613665</v>
      </c>
    </row>
    <row r="15" spans="1:63" ht="15" customHeight="1">
      <c r="A15" s="5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12" customFormat="1" ht="15">
      <c r="A16" s="5"/>
      <c r="B16" s="27" t="s">
        <v>14</v>
      </c>
      <c r="C16" s="11"/>
      <c r="D16" s="9"/>
      <c r="E16" s="9"/>
      <c r="F16" s="9"/>
      <c r="G16" s="10"/>
      <c r="H16" s="11"/>
      <c r="I16" s="9"/>
      <c r="J16" s="9"/>
      <c r="K16" s="9"/>
      <c r="L16" s="10"/>
      <c r="M16" s="11"/>
      <c r="N16" s="9"/>
      <c r="O16" s="9"/>
      <c r="P16" s="9"/>
      <c r="Q16" s="10"/>
      <c r="R16" s="11"/>
      <c r="S16" s="9"/>
      <c r="T16" s="9"/>
      <c r="U16" s="9"/>
      <c r="V16" s="10"/>
      <c r="W16" s="11"/>
      <c r="X16" s="9"/>
      <c r="Y16" s="9"/>
      <c r="Z16" s="9"/>
      <c r="AA16" s="10"/>
      <c r="AB16" s="11"/>
      <c r="AC16" s="9"/>
      <c r="AD16" s="9"/>
      <c r="AE16" s="9"/>
      <c r="AF16" s="10"/>
      <c r="AG16" s="11"/>
      <c r="AH16" s="9"/>
      <c r="AI16" s="9"/>
      <c r="AJ16" s="9"/>
      <c r="AK16" s="10"/>
      <c r="AL16" s="11"/>
      <c r="AM16" s="9"/>
      <c r="AN16" s="9"/>
      <c r="AO16" s="9"/>
      <c r="AP16" s="10"/>
      <c r="AQ16" s="11"/>
      <c r="AR16" s="9"/>
      <c r="AS16" s="9"/>
      <c r="AT16" s="9"/>
      <c r="AU16" s="10"/>
      <c r="AV16" s="11"/>
      <c r="AW16" s="9"/>
      <c r="AX16" s="9"/>
      <c r="AY16" s="9"/>
      <c r="AZ16" s="10"/>
      <c r="BA16" s="11"/>
      <c r="BB16" s="9"/>
      <c r="BC16" s="9"/>
      <c r="BD16" s="9"/>
      <c r="BE16" s="10"/>
      <c r="BF16" s="11"/>
      <c r="BG16" s="9"/>
      <c r="BH16" s="9"/>
      <c r="BI16" s="9"/>
      <c r="BJ16" s="10"/>
      <c r="BK16" s="17"/>
    </row>
    <row r="17" spans="1:63" s="12" customFormat="1" ht="15">
      <c r="A17" s="5"/>
      <c r="B17" s="8" t="s">
        <v>127</v>
      </c>
      <c r="C17" s="11">
        <v>0</v>
      </c>
      <c r="D17" s="9">
        <v>0</v>
      </c>
      <c r="E17" s="9">
        <v>0</v>
      </c>
      <c r="F17" s="9">
        <v>0</v>
      </c>
      <c r="G17" s="10">
        <v>0</v>
      </c>
      <c r="H17" s="11">
        <v>0.10373635790322584</v>
      </c>
      <c r="I17" s="9">
        <v>0</v>
      </c>
      <c r="J17" s="9">
        <v>0</v>
      </c>
      <c r="K17" s="9">
        <v>0</v>
      </c>
      <c r="L17" s="10">
        <v>0.5737428461935483</v>
      </c>
      <c r="M17" s="11">
        <v>0</v>
      </c>
      <c r="N17" s="9">
        <v>0</v>
      </c>
      <c r="O17" s="9">
        <v>0</v>
      </c>
      <c r="P17" s="9">
        <v>0</v>
      </c>
      <c r="Q17" s="10">
        <v>0</v>
      </c>
      <c r="R17" s="11">
        <v>0.35651751451612906</v>
      </c>
      <c r="S17" s="9">
        <v>0</v>
      </c>
      <c r="T17" s="9">
        <v>0</v>
      </c>
      <c r="U17" s="9">
        <v>0</v>
      </c>
      <c r="V17" s="10">
        <v>0.18584997541935486</v>
      </c>
      <c r="W17" s="11">
        <v>0</v>
      </c>
      <c r="X17" s="9">
        <v>0</v>
      </c>
      <c r="Y17" s="9">
        <v>0</v>
      </c>
      <c r="Z17" s="9">
        <v>0</v>
      </c>
      <c r="AA17" s="10">
        <v>0</v>
      </c>
      <c r="AB17" s="11">
        <v>0</v>
      </c>
      <c r="AC17" s="9">
        <v>0</v>
      </c>
      <c r="AD17" s="9">
        <v>0</v>
      </c>
      <c r="AE17" s="9">
        <v>0</v>
      </c>
      <c r="AF17" s="10">
        <v>0</v>
      </c>
      <c r="AG17" s="11">
        <v>0</v>
      </c>
      <c r="AH17" s="9">
        <v>0</v>
      </c>
      <c r="AI17" s="9">
        <v>0</v>
      </c>
      <c r="AJ17" s="9">
        <v>0</v>
      </c>
      <c r="AK17" s="10">
        <v>0</v>
      </c>
      <c r="AL17" s="11">
        <v>0</v>
      </c>
      <c r="AM17" s="9">
        <v>0</v>
      </c>
      <c r="AN17" s="9">
        <v>0</v>
      </c>
      <c r="AO17" s="9">
        <v>0</v>
      </c>
      <c r="AP17" s="10">
        <v>0</v>
      </c>
      <c r="AQ17" s="11">
        <v>0</v>
      </c>
      <c r="AR17" s="9">
        <v>0</v>
      </c>
      <c r="AS17" s="9">
        <v>0</v>
      </c>
      <c r="AT17" s="9">
        <v>0</v>
      </c>
      <c r="AU17" s="10">
        <v>0</v>
      </c>
      <c r="AV17" s="11">
        <v>3.0914382683225803</v>
      </c>
      <c r="AW17" s="9">
        <v>1.14087328866119</v>
      </c>
      <c r="AX17" s="9">
        <v>0</v>
      </c>
      <c r="AY17" s="9">
        <v>0</v>
      </c>
      <c r="AZ17" s="10">
        <v>6.999731453290324</v>
      </c>
      <c r="BA17" s="11">
        <v>0</v>
      </c>
      <c r="BB17" s="9">
        <v>0</v>
      </c>
      <c r="BC17" s="9">
        <v>0</v>
      </c>
      <c r="BD17" s="9">
        <v>0</v>
      </c>
      <c r="BE17" s="10">
        <v>0</v>
      </c>
      <c r="BF17" s="11">
        <v>0.6354200693225805</v>
      </c>
      <c r="BG17" s="9">
        <v>2.1272361312580648</v>
      </c>
      <c r="BH17" s="9">
        <v>0</v>
      </c>
      <c r="BI17" s="9">
        <v>0</v>
      </c>
      <c r="BJ17" s="10">
        <v>1.4362248951935486</v>
      </c>
      <c r="BK17" s="17">
        <f>SUM(C17:BJ17)</f>
        <v>16.650770800080547</v>
      </c>
    </row>
    <row r="18" spans="1:63" s="12" customFormat="1" ht="15">
      <c r="A18" s="5"/>
      <c r="B18" s="8" t="s">
        <v>275</v>
      </c>
      <c r="C18" s="11">
        <v>0</v>
      </c>
      <c r="D18" s="9">
        <v>0</v>
      </c>
      <c r="E18" s="9">
        <v>0</v>
      </c>
      <c r="F18" s="9">
        <v>0</v>
      </c>
      <c r="G18" s="10">
        <v>0</v>
      </c>
      <c r="H18" s="11">
        <v>0</v>
      </c>
      <c r="I18" s="9">
        <v>0</v>
      </c>
      <c r="J18" s="9">
        <v>0</v>
      </c>
      <c r="K18" s="9">
        <v>0</v>
      </c>
      <c r="L18" s="10">
        <v>8.353264504225805</v>
      </c>
      <c r="M18" s="11">
        <v>0</v>
      </c>
      <c r="N18" s="9">
        <v>0</v>
      </c>
      <c r="O18" s="9">
        <v>0</v>
      </c>
      <c r="P18" s="9">
        <v>0</v>
      </c>
      <c r="Q18" s="10">
        <v>0</v>
      </c>
      <c r="R18" s="11">
        <v>0</v>
      </c>
      <c r="S18" s="9">
        <v>0</v>
      </c>
      <c r="T18" s="9">
        <v>0</v>
      </c>
      <c r="U18" s="9">
        <v>0</v>
      </c>
      <c r="V18" s="10">
        <v>0</v>
      </c>
      <c r="W18" s="11">
        <v>0</v>
      </c>
      <c r="X18" s="9">
        <v>0</v>
      </c>
      <c r="Y18" s="9">
        <v>0</v>
      </c>
      <c r="Z18" s="9">
        <v>0</v>
      </c>
      <c r="AA18" s="10">
        <v>0</v>
      </c>
      <c r="AB18" s="11">
        <v>0</v>
      </c>
      <c r="AC18" s="9">
        <v>0</v>
      </c>
      <c r="AD18" s="9">
        <v>0</v>
      </c>
      <c r="AE18" s="9">
        <v>0</v>
      </c>
      <c r="AF18" s="10">
        <v>0</v>
      </c>
      <c r="AG18" s="11">
        <v>0</v>
      </c>
      <c r="AH18" s="9">
        <v>0</v>
      </c>
      <c r="AI18" s="9">
        <v>0</v>
      </c>
      <c r="AJ18" s="9">
        <v>0</v>
      </c>
      <c r="AK18" s="10">
        <v>0</v>
      </c>
      <c r="AL18" s="11">
        <v>0</v>
      </c>
      <c r="AM18" s="9">
        <v>0</v>
      </c>
      <c r="AN18" s="9">
        <v>0</v>
      </c>
      <c r="AO18" s="9">
        <v>0</v>
      </c>
      <c r="AP18" s="10">
        <v>0</v>
      </c>
      <c r="AQ18" s="11">
        <v>0</v>
      </c>
      <c r="AR18" s="9">
        <v>0</v>
      </c>
      <c r="AS18" s="9">
        <v>0</v>
      </c>
      <c r="AT18" s="9">
        <v>0</v>
      </c>
      <c r="AU18" s="10">
        <v>0</v>
      </c>
      <c r="AV18" s="11">
        <v>1.2010847448064514</v>
      </c>
      <c r="AW18" s="9">
        <v>4.595790414896328E-11</v>
      </c>
      <c r="AX18" s="9">
        <v>0</v>
      </c>
      <c r="AY18" s="9">
        <v>0</v>
      </c>
      <c r="AZ18" s="10">
        <v>3.9786114586774195</v>
      </c>
      <c r="BA18" s="11">
        <v>0</v>
      </c>
      <c r="BB18" s="9">
        <v>0</v>
      </c>
      <c r="BC18" s="9">
        <v>0</v>
      </c>
      <c r="BD18" s="9">
        <v>0</v>
      </c>
      <c r="BE18" s="10">
        <v>0</v>
      </c>
      <c r="BF18" s="11">
        <v>0.02398777983870968</v>
      </c>
      <c r="BG18" s="9">
        <v>0</v>
      </c>
      <c r="BH18" s="9">
        <v>0</v>
      </c>
      <c r="BI18" s="9">
        <v>0</v>
      </c>
      <c r="BJ18" s="10">
        <v>0.0014538048387096774</v>
      </c>
      <c r="BK18" s="17">
        <f>SUM(C18:BJ18)</f>
        <v>13.558402292433053</v>
      </c>
    </row>
    <row r="19" spans="1:63" s="12" customFormat="1" ht="15">
      <c r="A19" s="5"/>
      <c r="B19" s="8" t="s">
        <v>276</v>
      </c>
      <c r="C19" s="11">
        <v>0</v>
      </c>
      <c r="D19" s="9">
        <v>0</v>
      </c>
      <c r="E19" s="9">
        <v>0</v>
      </c>
      <c r="F19" s="9">
        <v>0</v>
      </c>
      <c r="G19" s="10">
        <v>0</v>
      </c>
      <c r="H19" s="11">
        <v>0.32185414451612904</v>
      </c>
      <c r="I19" s="9">
        <v>0</v>
      </c>
      <c r="J19" s="9">
        <v>0</v>
      </c>
      <c r="K19" s="9">
        <v>0</v>
      </c>
      <c r="L19" s="10">
        <v>0.12024828454838708</v>
      </c>
      <c r="M19" s="11">
        <v>0</v>
      </c>
      <c r="N19" s="9">
        <v>0</v>
      </c>
      <c r="O19" s="9">
        <v>0</v>
      </c>
      <c r="P19" s="9">
        <v>0</v>
      </c>
      <c r="Q19" s="10">
        <v>0</v>
      </c>
      <c r="R19" s="11">
        <v>0.0074503274193548396</v>
      </c>
      <c r="S19" s="9">
        <v>0</v>
      </c>
      <c r="T19" s="9">
        <v>0</v>
      </c>
      <c r="U19" s="9">
        <v>0</v>
      </c>
      <c r="V19" s="10">
        <v>0.026821178709677422</v>
      </c>
      <c r="W19" s="11">
        <v>0</v>
      </c>
      <c r="X19" s="9">
        <v>0</v>
      </c>
      <c r="Y19" s="9">
        <v>0</v>
      </c>
      <c r="Z19" s="9">
        <v>0</v>
      </c>
      <c r="AA19" s="10">
        <v>0</v>
      </c>
      <c r="AB19" s="11">
        <v>0</v>
      </c>
      <c r="AC19" s="9">
        <v>0</v>
      </c>
      <c r="AD19" s="9">
        <v>0</v>
      </c>
      <c r="AE19" s="9">
        <v>0</v>
      </c>
      <c r="AF19" s="10">
        <v>0</v>
      </c>
      <c r="AG19" s="11">
        <v>0</v>
      </c>
      <c r="AH19" s="9">
        <v>0</v>
      </c>
      <c r="AI19" s="9">
        <v>0</v>
      </c>
      <c r="AJ19" s="9">
        <v>0</v>
      </c>
      <c r="AK19" s="10">
        <v>0</v>
      </c>
      <c r="AL19" s="11">
        <v>0</v>
      </c>
      <c r="AM19" s="9">
        <v>0</v>
      </c>
      <c r="AN19" s="9">
        <v>0</v>
      </c>
      <c r="AO19" s="9">
        <v>0</v>
      </c>
      <c r="AP19" s="10">
        <v>0</v>
      </c>
      <c r="AQ19" s="11">
        <v>0</v>
      </c>
      <c r="AR19" s="9">
        <v>0</v>
      </c>
      <c r="AS19" s="9">
        <v>0</v>
      </c>
      <c r="AT19" s="9">
        <v>0</v>
      </c>
      <c r="AU19" s="10">
        <v>0</v>
      </c>
      <c r="AV19" s="11">
        <v>0.5980384161290323</v>
      </c>
      <c r="AW19" s="9">
        <v>15.061723024542275</v>
      </c>
      <c r="AX19" s="9">
        <v>0</v>
      </c>
      <c r="AY19" s="9">
        <v>0</v>
      </c>
      <c r="AZ19" s="10">
        <v>0.47531431025806453</v>
      </c>
      <c r="BA19" s="11">
        <v>0</v>
      </c>
      <c r="BB19" s="9">
        <v>0</v>
      </c>
      <c r="BC19" s="9">
        <v>0</v>
      </c>
      <c r="BD19" s="9">
        <v>0</v>
      </c>
      <c r="BE19" s="10">
        <v>0</v>
      </c>
      <c r="BF19" s="11">
        <v>0</v>
      </c>
      <c r="BG19" s="9">
        <v>0</v>
      </c>
      <c r="BH19" s="9">
        <v>0</v>
      </c>
      <c r="BI19" s="9">
        <v>0</v>
      </c>
      <c r="BJ19" s="10">
        <v>0.139872153</v>
      </c>
      <c r="BK19" s="17">
        <f>SUM(C19:BJ19)</f>
        <v>16.75132183912292</v>
      </c>
    </row>
    <row r="20" spans="1:63" s="12" customFormat="1" ht="15">
      <c r="A20" s="5"/>
      <c r="B20" s="8" t="s">
        <v>96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0.47475978432258076</v>
      </c>
      <c r="I20" s="9">
        <v>43.31039475261291</v>
      </c>
      <c r="J20" s="9">
        <v>0</v>
      </c>
      <c r="K20" s="9">
        <v>0</v>
      </c>
      <c r="L20" s="10">
        <v>0.08079038958064516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0.3252172686451614</v>
      </c>
      <c r="S20" s="9">
        <v>0.395613749</v>
      </c>
      <c r="T20" s="9">
        <v>10.143942264741934</v>
      </c>
      <c r="U20" s="9">
        <v>0</v>
      </c>
      <c r="V20" s="10">
        <v>0.1499519987419355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9.652858786161294</v>
      </c>
      <c r="AW20" s="9">
        <v>31.88838067567486</v>
      </c>
      <c r="AX20" s="9">
        <v>0</v>
      </c>
      <c r="AY20" s="9">
        <v>0</v>
      </c>
      <c r="AZ20" s="10">
        <v>1.945542694903226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0.49731661987096776</v>
      </c>
      <c r="BG20" s="9">
        <v>0.021036516580645162</v>
      </c>
      <c r="BH20" s="9">
        <v>0</v>
      </c>
      <c r="BI20" s="9">
        <v>0</v>
      </c>
      <c r="BJ20" s="10">
        <v>0.2917015925806452</v>
      </c>
      <c r="BK20" s="17">
        <f aca="true" t="shared" si="3" ref="BK20:BK28">SUM(C20:BJ20)</f>
        <v>99.17750709341682</v>
      </c>
    </row>
    <row r="21" spans="1:63" s="12" customFormat="1" ht="15">
      <c r="A21" s="5"/>
      <c r="B21" s="8" t="s">
        <v>277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0.7864529005161291</v>
      </c>
      <c r="I21" s="9">
        <v>13.525133747967743</v>
      </c>
      <c r="J21" s="9">
        <v>0</v>
      </c>
      <c r="K21" s="9">
        <v>0</v>
      </c>
      <c r="L21" s="10">
        <v>0.4311979023870969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0.007784495935483872</v>
      </c>
      <c r="S21" s="9">
        <v>0</v>
      </c>
      <c r="T21" s="9">
        <v>0</v>
      </c>
      <c r="U21" s="9">
        <v>0</v>
      </c>
      <c r="V21" s="10">
        <v>0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1.0356821532258065</v>
      </c>
      <c r="AW21" s="9">
        <v>15.867112162367176</v>
      </c>
      <c r="AX21" s="9">
        <v>0</v>
      </c>
      <c r="AY21" s="9">
        <v>0</v>
      </c>
      <c r="AZ21" s="10">
        <v>8.483598449903226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0.018428508064516128</v>
      </c>
      <c r="BG21" s="9">
        <v>13.121097741935484</v>
      </c>
      <c r="BH21" s="9">
        <v>0</v>
      </c>
      <c r="BI21" s="9">
        <v>0</v>
      </c>
      <c r="BJ21" s="10">
        <v>4.4749570249677415</v>
      </c>
      <c r="BK21" s="17">
        <f t="shared" si="3"/>
        <v>57.75144508727041</v>
      </c>
    </row>
    <row r="22" spans="1:63" s="12" customFormat="1" ht="15">
      <c r="A22" s="5"/>
      <c r="B22" s="8" t="s">
        <v>128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0.42113822119354843</v>
      </c>
      <c r="I22" s="9">
        <v>4.543498419354839</v>
      </c>
      <c r="J22" s="9">
        <v>0</v>
      </c>
      <c r="K22" s="9">
        <v>0</v>
      </c>
      <c r="L22" s="10">
        <v>1.5790519096774194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0.011172537096774194</v>
      </c>
      <c r="S22" s="9">
        <v>0</v>
      </c>
      <c r="T22" s="9">
        <v>0</v>
      </c>
      <c r="U22" s="9">
        <v>0</v>
      </c>
      <c r="V22" s="10">
        <v>0.007451600999999998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0.5453169806451613</v>
      </c>
      <c r="AW22" s="9">
        <v>8.562950425840738</v>
      </c>
      <c r="AX22" s="9">
        <v>0</v>
      </c>
      <c r="AY22" s="9">
        <v>0</v>
      </c>
      <c r="AZ22" s="10">
        <v>0.25344192961290324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0.0014738296774193542</v>
      </c>
      <c r="BG22" s="9">
        <v>0</v>
      </c>
      <c r="BH22" s="9">
        <v>0</v>
      </c>
      <c r="BI22" s="9">
        <v>0</v>
      </c>
      <c r="BJ22" s="10">
        <v>0.00884297806451613</v>
      </c>
      <c r="BK22" s="17">
        <f t="shared" si="3"/>
        <v>15.934338832163318</v>
      </c>
    </row>
    <row r="23" spans="1:63" s="12" customFormat="1" ht="15">
      <c r="A23" s="5"/>
      <c r="B23" s="8" t="s">
        <v>129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5.637010434</v>
      </c>
      <c r="I23" s="9">
        <v>0</v>
      </c>
      <c r="J23" s="9">
        <v>0</v>
      </c>
      <c r="K23" s="9">
        <v>0</v>
      </c>
      <c r="L23" s="10">
        <v>0.0993676215483871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0.12387715799999999</v>
      </c>
      <c r="S23" s="9">
        <v>0</v>
      </c>
      <c r="T23" s="9">
        <v>0</v>
      </c>
      <c r="U23" s="9">
        <v>0</v>
      </c>
      <c r="V23" s="10">
        <v>0.15417721712903226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16.871775173903227</v>
      </c>
      <c r="AW23" s="9">
        <v>0.0710077854259467</v>
      </c>
      <c r="AX23" s="9">
        <v>0</v>
      </c>
      <c r="AY23" s="9">
        <v>0</v>
      </c>
      <c r="AZ23" s="10">
        <v>6.339056907193548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0.24671025470967742</v>
      </c>
      <c r="BG23" s="9">
        <v>0</v>
      </c>
      <c r="BH23" s="9">
        <v>0</v>
      </c>
      <c r="BI23" s="9">
        <v>0</v>
      </c>
      <c r="BJ23" s="10">
        <v>0.6383380361290323</v>
      </c>
      <c r="BK23" s="17">
        <f t="shared" si="3"/>
        <v>30.18132058803885</v>
      </c>
    </row>
    <row r="24" spans="1:63" s="12" customFormat="1" ht="15">
      <c r="A24" s="5"/>
      <c r="B24" s="8" t="s">
        <v>130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0.00441382193548387</v>
      </c>
      <c r="I24" s="9">
        <v>28.358329032258062</v>
      </c>
      <c r="J24" s="9">
        <v>0</v>
      </c>
      <c r="K24" s="9">
        <v>0</v>
      </c>
      <c r="L24" s="10">
        <v>0.0070895822580645165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0.0009889713870967743</v>
      </c>
      <c r="AW24" s="9">
        <v>0.3649796756036122</v>
      </c>
      <c r="AX24" s="9">
        <v>0</v>
      </c>
      <c r="AY24" s="9">
        <v>0</v>
      </c>
      <c r="AZ24" s="10">
        <v>0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</v>
      </c>
      <c r="BK24" s="17">
        <f t="shared" si="3"/>
        <v>28.735801083442322</v>
      </c>
    </row>
    <row r="25" spans="1:63" s="12" customFormat="1" ht="15">
      <c r="A25" s="5"/>
      <c r="B25" s="8" t="s">
        <v>278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0.44730204945161295</v>
      </c>
      <c r="I25" s="9">
        <v>0.13820260729032252</v>
      </c>
      <c r="J25" s="9">
        <v>0</v>
      </c>
      <c r="K25" s="9">
        <v>0</v>
      </c>
      <c r="L25" s="10">
        <v>0.062236390677419345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0.00709630570967742</v>
      </c>
      <c r="S25" s="9">
        <v>0</v>
      </c>
      <c r="T25" s="9">
        <v>0</v>
      </c>
      <c r="U25" s="9">
        <v>0</v>
      </c>
      <c r="V25" s="10">
        <v>0.06622723141935484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0.13430320877419358</v>
      </c>
      <c r="AW25" s="9">
        <v>1.106710557020694</v>
      </c>
      <c r="AX25" s="9">
        <v>0</v>
      </c>
      <c r="AY25" s="9">
        <v>0</v>
      </c>
      <c r="AZ25" s="10">
        <v>1.3180154169354836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0.08033171567741934</v>
      </c>
      <c r="BG25" s="9">
        <v>0</v>
      </c>
      <c r="BH25" s="9">
        <v>0</v>
      </c>
      <c r="BI25" s="9">
        <v>0</v>
      </c>
      <c r="BJ25" s="10">
        <v>0.5377564681290323</v>
      </c>
      <c r="BK25" s="17">
        <f t="shared" si="3"/>
        <v>3.8981819510852103</v>
      </c>
    </row>
    <row r="26" spans="1:63" s="12" customFormat="1" ht="15">
      <c r="A26" s="5"/>
      <c r="B26" s="8" t="s">
        <v>131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0.20669125929032262</v>
      </c>
      <c r="I26" s="9">
        <v>0</v>
      </c>
      <c r="J26" s="9">
        <v>0</v>
      </c>
      <c r="K26" s="9">
        <v>0</v>
      </c>
      <c r="L26" s="10">
        <v>0.048409853870967724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0.015479925806451612</v>
      </c>
      <c r="S26" s="9">
        <v>0</v>
      </c>
      <c r="T26" s="9">
        <v>0</v>
      </c>
      <c r="U26" s="9">
        <v>0</v>
      </c>
      <c r="V26" s="10">
        <v>0.003119353548387097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1.740145772129032</v>
      </c>
      <c r="AW26" s="9">
        <v>1.4564346359621847</v>
      </c>
      <c r="AX26" s="9">
        <v>0</v>
      </c>
      <c r="AY26" s="9">
        <v>0</v>
      </c>
      <c r="AZ26" s="10">
        <v>2.5084166789354834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0.07279171470967744</v>
      </c>
      <c r="BG26" s="9">
        <v>0.9820240739032257</v>
      </c>
      <c r="BH26" s="9">
        <v>0</v>
      </c>
      <c r="BI26" s="9">
        <v>0</v>
      </c>
      <c r="BJ26" s="10">
        <v>0.993607290548387</v>
      </c>
      <c r="BK26" s="17">
        <f t="shared" si="3"/>
        <v>8.02712055870412</v>
      </c>
    </row>
    <row r="27" spans="1:63" s="12" customFormat="1" ht="15">
      <c r="A27" s="5"/>
      <c r="B27" s="8" t="s">
        <v>97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0.007882654838709677</v>
      </c>
      <c r="I27" s="9">
        <v>0</v>
      </c>
      <c r="J27" s="9">
        <v>0</v>
      </c>
      <c r="K27" s="9">
        <v>0</v>
      </c>
      <c r="L27" s="10">
        <v>0.0007882654838709677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</v>
      </c>
      <c r="S27" s="9">
        <v>0</v>
      </c>
      <c r="T27" s="9">
        <v>0</v>
      </c>
      <c r="U27" s="9">
        <v>0</v>
      </c>
      <c r="V27" s="10">
        <v>0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0.7221212865202216</v>
      </c>
      <c r="AW27" s="9">
        <v>0</v>
      </c>
      <c r="AX27" s="9">
        <v>0</v>
      </c>
      <c r="AY27" s="9">
        <v>0</v>
      </c>
      <c r="AZ27" s="10">
        <v>1.3898310588709677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0.016729708387096774</v>
      </c>
      <c r="BG27" s="9">
        <v>0.041052177709677416</v>
      </c>
      <c r="BH27" s="9">
        <v>0</v>
      </c>
      <c r="BI27" s="9">
        <v>0</v>
      </c>
      <c r="BJ27" s="10">
        <v>0.15720239409677422</v>
      </c>
      <c r="BK27" s="17">
        <f t="shared" si="3"/>
        <v>2.335607545907318</v>
      </c>
    </row>
    <row r="28" spans="1:63" s="12" customFormat="1" ht="15">
      <c r="A28" s="5"/>
      <c r="B28" s="8" t="s">
        <v>260</v>
      </c>
      <c r="C28" s="11">
        <v>0</v>
      </c>
      <c r="D28" s="9">
        <v>4.9703</v>
      </c>
      <c r="E28" s="9">
        <v>0</v>
      </c>
      <c r="F28" s="9">
        <v>0</v>
      </c>
      <c r="G28" s="10">
        <v>0</v>
      </c>
      <c r="H28" s="11">
        <v>0.21978666841935487</v>
      </c>
      <c r="I28" s="9">
        <v>0</v>
      </c>
      <c r="J28" s="9">
        <v>0</v>
      </c>
      <c r="K28" s="9">
        <v>0</v>
      </c>
      <c r="L28" s="10">
        <v>0.053941993967741936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0.10055016541935484</v>
      </c>
      <c r="S28" s="9">
        <v>0</v>
      </c>
      <c r="T28" s="9">
        <v>0</v>
      </c>
      <c r="U28" s="9">
        <v>0</v>
      </c>
      <c r="V28" s="10">
        <v>0.0049703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0.0004950083870967742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23.485462738709682</v>
      </c>
      <c r="AW28" s="9">
        <v>2.6840271941829963</v>
      </c>
      <c r="AX28" s="9">
        <v>0</v>
      </c>
      <c r="AY28" s="9">
        <v>0</v>
      </c>
      <c r="AZ28" s="10">
        <v>0.17214951429032258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0.32661446522580645</v>
      </c>
      <c r="BG28" s="9">
        <v>1.4850251612903227</v>
      </c>
      <c r="BH28" s="9">
        <v>0</v>
      </c>
      <c r="BI28" s="9">
        <v>0</v>
      </c>
      <c r="BJ28" s="10">
        <v>0.0029700503225806446</v>
      </c>
      <c r="BK28" s="17">
        <f t="shared" si="3"/>
        <v>33.50629326021526</v>
      </c>
    </row>
    <row r="29" spans="1:63" s="12" customFormat="1" ht="15">
      <c r="A29" s="5"/>
      <c r="B29" s="8" t="s">
        <v>124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1.6076126272580642</v>
      </c>
      <c r="I29" s="9">
        <v>33.05438661290323</v>
      </c>
      <c r="J29" s="9">
        <v>0</v>
      </c>
      <c r="K29" s="9">
        <v>0</v>
      </c>
      <c r="L29" s="10">
        <v>1.788263708580645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0.7904752778064517</v>
      </c>
      <c r="S29" s="9">
        <v>3.863428896129033</v>
      </c>
      <c r="T29" s="9">
        <v>6.430814516129033</v>
      </c>
      <c r="U29" s="9">
        <v>0</v>
      </c>
      <c r="V29" s="10">
        <v>0.07138204112903226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0.0025188864516129035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12.698248162870968</v>
      </c>
      <c r="AW29" s="9">
        <v>43.66489663927322</v>
      </c>
      <c r="AX29" s="9">
        <v>0</v>
      </c>
      <c r="AY29" s="9">
        <v>0</v>
      </c>
      <c r="AZ29" s="10">
        <v>7.91750368916129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15.554543856580645</v>
      </c>
      <c r="BG29" s="9">
        <v>3.3879022774193546</v>
      </c>
      <c r="BH29" s="9">
        <v>0</v>
      </c>
      <c r="BI29" s="9">
        <v>0</v>
      </c>
      <c r="BJ29" s="10">
        <v>0.19144893558064516</v>
      </c>
      <c r="BK29" s="17">
        <f>SUM(C29:BJ29)</f>
        <v>131.0234261272732</v>
      </c>
    </row>
    <row r="30" spans="1:63" s="12" customFormat="1" ht="15">
      <c r="A30" s="5"/>
      <c r="B30" s="8" t="s">
        <v>125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0.33174861306451603</v>
      </c>
      <c r="I30" s="9">
        <v>66.78870943548387</v>
      </c>
      <c r="J30" s="9">
        <v>0</v>
      </c>
      <c r="K30" s="9">
        <v>0</v>
      </c>
      <c r="L30" s="10">
        <v>0.005894965903225807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1.2611464288709677</v>
      </c>
      <c r="S30" s="9">
        <v>0</v>
      </c>
      <c r="T30" s="9">
        <v>0</v>
      </c>
      <c r="U30" s="9">
        <v>0</v>
      </c>
      <c r="V30" s="10">
        <v>0.06522089870967741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0.13972358951612904</v>
      </c>
      <c r="AW30" s="9">
        <v>6.6476421292354875</v>
      </c>
      <c r="AX30" s="9">
        <v>0</v>
      </c>
      <c r="AY30" s="9">
        <v>0</v>
      </c>
      <c r="AZ30" s="10">
        <v>0.09230374187096772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0.012310448387096775</v>
      </c>
      <c r="BG30" s="9">
        <v>0</v>
      </c>
      <c r="BH30" s="9">
        <v>0</v>
      </c>
      <c r="BI30" s="9">
        <v>0</v>
      </c>
      <c r="BJ30" s="10">
        <v>0.03691903464516128</v>
      </c>
      <c r="BK30" s="17">
        <f>SUM(C30:BJ30)</f>
        <v>75.38161928568711</v>
      </c>
    </row>
    <row r="31" spans="1:63" s="12" customFormat="1" ht="15">
      <c r="A31" s="5"/>
      <c r="B31" s="8" t="s">
        <v>98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0.3666148282903225</v>
      </c>
      <c r="I31" s="9">
        <v>4.908766219741936</v>
      </c>
      <c r="J31" s="9">
        <v>0</v>
      </c>
      <c r="K31" s="9">
        <v>0</v>
      </c>
      <c r="L31" s="10">
        <v>0.11851941412903226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0.23856239154838707</v>
      </c>
      <c r="S31" s="9">
        <v>1.0143724372580645</v>
      </c>
      <c r="T31" s="9">
        <v>0</v>
      </c>
      <c r="U31" s="9">
        <v>0</v>
      </c>
      <c r="V31" s="10">
        <v>0.00036811058064516124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0.01053586922580645</v>
      </c>
      <c r="AC31" s="9">
        <v>0</v>
      </c>
      <c r="AD31" s="9">
        <v>0</v>
      </c>
      <c r="AE31" s="9">
        <v>0</v>
      </c>
      <c r="AF31" s="10">
        <v>0.06360882177419355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4.022822580645162E-05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2.2961468227096775</v>
      </c>
      <c r="AW31" s="9">
        <v>0.26017656334088163</v>
      </c>
      <c r="AX31" s="9">
        <v>0</v>
      </c>
      <c r="AY31" s="9">
        <v>0</v>
      </c>
      <c r="AZ31" s="10">
        <v>3.135436223935484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1.0128004866451614</v>
      </c>
      <c r="BG31" s="9">
        <v>0.21204073625806455</v>
      </c>
      <c r="BH31" s="9">
        <v>0.016306120483870968</v>
      </c>
      <c r="BI31" s="9">
        <v>0</v>
      </c>
      <c r="BJ31" s="10">
        <v>0.7638533012903226</v>
      </c>
      <c r="BK31" s="17">
        <f>SUM(C31:BJ31)</f>
        <v>14.418148575437655</v>
      </c>
    </row>
    <row r="32" spans="1:63" s="12" customFormat="1" ht="15">
      <c r="A32" s="5"/>
      <c r="B32" s="8" t="s">
        <v>99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0.01355974812903226</v>
      </c>
      <c r="I32" s="9">
        <v>4.485638045903227</v>
      </c>
      <c r="J32" s="9">
        <v>0.2584032265483871</v>
      </c>
      <c r="K32" s="9">
        <v>0</v>
      </c>
      <c r="L32" s="10">
        <v>0.18671549812903226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0.5427282743548387</v>
      </c>
      <c r="S32" s="9">
        <v>0.3541717410967742</v>
      </c>
      <c r="T32" s="9">
        <v>0</v>
      </c>
      <c r="U32" s="9">
        <v>0</v>
      </c>
      <c r="V32" s="10">
        <v>0.045725134290322586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2.331997697129032</v>
      </c>
      <c r="AW32" s="9">
        <v>0.8534771273302418</v>
      </c>
      <c r="AX32" s="9">
        <v>0</v>
      </c>
      <c r="AY32" s="9">
        <v>0</v>
      </c>
      <c r="AZ32" s="10">
        <v>4.131420303129032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0.22077626422580646</v>
      </c>
      <c r="BG32" s="9">
        <v>1.0177438784193549</v>
      </c>
      <c r="BH32" s="9">
        <v>0</v>
      </c>
      <c r="BI32" s="9">
        <v>0</v>
      </c>
      <c r="BJ32" s="10">
        <v>1.1633778767096776</v>
      </c>
      <c r="BK32" s="17">
        <f>SUM(C32:BJ32)</f>
        <v>15.605734815394758</v>
      </c>
    </row>
    <row r="33" spans="1:63" s="12" customFormat="1" ht="15">
      <c r="A33" s="5"/>
      <c r="B33" s="8" t="s">
        <v>119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0.12172623696774193</v>
      </c>
      <c r="I33" s="9">
        <v>0</v>
      </c>
      <c r="J33" s="9">
        <v>0</v>
      </c>
      <c r="K33" s="9">
        <v>0</v>
      </c>
      <c r="L33" s="10">
        <v>0.09557924200000001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0.013640878225806452</v>
      </c>
      <c r="S33" s="9">
        <v>0</v>
      </c>
      <c r="T33" s="9">
        <v>0</v>
      </c>
      <c r="U33" s="9">
        <v>0</v>
      </c>
      <c r="V33" s="10">
        <v>0.020848183967741938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0.02192270806451613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10.000690537999997</v>
      </c>
      <c r="AW33" s="9">
        <v>1.5062965230246061</v>
      </c>
      <c r="AX33" s="9">
        <v>0</v>
      </c>
      <c r="AY33" s="9">
        <v>0</v>
      </c>
      <c r="AZ33" s="10">
        <v>6.702865087290323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1.3823742747741936</v>
      </c>
      <c r="BG33" s="9">
        <v>0.0019486851612903226</v>
      </c>
      <c r="BH33" s="9">
        <v>0</v>
      </c>
      <c r="BI33" s="9">
        <v>0</v>
      </c>
      <c r="BJ33" s="10">
        <v>0.8622458056774192</v>
      </c>
      <c r="BK33" s="17">
        <f>SUM(C33:BJ33)</f>
        <v>20.730138163153633</v>
      </c>
    </row>
    <row r="34" spans="1:63" s="12" customFormat="1" ht="15">
      <c r="A34" s="5"/>
      <c r="B34" s="8" t="s">
        <v>132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0.44555071358064524</v>
      </c>
      <c r="I34" s="9">
        <v>0</v>
      </c>
      <c r="J34" s="9">
        <v>0</v>
      </c>
      <c r="K34" s="9">
        <v>0</v>
      </c>
      <c r="L34" s="10">
        <v>0.3221825636129032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0.045736959</v>
      </c>
      <c r="S34" s="9">
        <v>0</v>
      </c>
      <c r="T34" s="9">
        <v>0</v>
      </c>
      <c r="U34" s="9">
        <v>0</v>
      </c>
      <c r="V34" s="10">
        <v>0.0036248604838709677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0.6063923032258065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70.64165552590322</v>
      </c>
      <c r="AW34" s="9">
        <v>15.957783829104338</v>
      </c>
      <c r="AX34" s="9">
        <v>0</v>
      </c>
      <c r="AY34" s="9">
        <v>0</v>
      </c>
      <c r="AZ34" s="10">
        <v>17.362161819935483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8.207042980225808</v>
      </c>
      <c r="BG34" s="9">
        <v>0</v>
      </c>
      <c r="BH34" s="9">
        <v>0</v>
      </c>
      <c r="BI34" s="9">
        <v>0</v>
      </c>
      <c r="BJ34" s="10">
        <v>1.1348537952580644</v>
      </c>
      <c r="BK34" s="17">
        <f aca="true" t="shared" si="4" ref="BK34:BK102">SUM(C34:BJ34)</f>
        <v>114.72698535033014</v>
      </c>
    </row>
    <row r="35" spans="1:63" s="12" customFormat="1" ht="15">
      <c r="A35" s="5"/>
      <c r="B35" s="8" t="s">
        <v>149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0.6526961795161291</v>
      </c>
      <c r="I35" s="9">
        <v>0</v>
      </c>
      <c r="J35" s="9">
        <v>0</v>
      </c>
      <c r="K35" s="9">
        <v>0</v>
      </c>
      <c r="L35" s="10">
        <v>0.14937386370967742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0.035617567193548395</v>
      </c>
      <c r="S35" s="9">
        <v>0</v>
      </c>
      <c r="T35" s="9">
        <v>0</v>
      </c>
      <c r="U35" s="9">
        <v>0</v>
      </c>
      <c r="V35" s="10">
        <v>0.1674652369677419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0.0017890282258064523</v>
      </c>
      <c r="AC35" s="9">
        <v>0</v>
      </c>
      <c r="AD35" s="9">
        <v>0</v>
      </c>
      <c r="AE35" s="9">
        <v>0</v>
      </c>
      <c r="AF35" s="10">
        <v>0.0005963427419354841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103.0947473242258</v>
      </c>
      <c r="AW35" s="9">
        <v>5.3139242537202405</v>
      </c>
      <c r="AX35" s="9">
        <v>0</v>
      </c>
      <c r="AY35" s="9">
        <v>0</v>
      </c>
      <c r="AZ35" s="10">
        <v>6.080731577967743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13.343102723225806</v>
      </c>
      <c r="BG35" s="9">
        <v>3.6503392662903225</v>
      </c>
      <c r="BH35" s="9">
        <v>0</v>
      </c>
      <c r="BI35" s="9">
        <v>0</v>
      </c>
      <c r="BJ35" s="10">
        <v>0.7608359201612903</v>
      </c>
      <c r="BK35" s="17">
        <f t="shared" si="4"/>
        <v>133.25121928394606</v>
      </c>
    </row>
    <row r="36" spans="1:63" s="12" customFormat="1" ht="15">
      <c r="A36" s="5"/>
      <c r="B36" s="8" t="s">
        <v>152</v>
      </c>
      <c r="C36" s="11">
        <v>0</v>
      </c>
      <c r="D36" s="9">
        <v>2.4088993548387094</v>
      </c>
      <c r="E36" s="9">
        <v>0</v>
      </c>
      <c r="F36" s="9">
        <v>0</v>
      </c>
      <c r="G36" s="10">
        <v>0</v>
      </c>
      <c r="H36" s="11">
        <v>0.18311248406451613</v>
      </c>
      <c r="I36" s="9">
        <v>0</v>
      </c>
      <c r="J36" s="9">
        <v>0</v>
      </c>
      <c r="K36" s="9">
        <v>0</v>
      </c>
      <c r="L36" s="10">
        <v>0.25558422154838706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0.05058686870967742</v>
      </c>
      <c r="S36" s="9">
        <v>0</v>
      </c>
      <c r="T36" s="9">
        <v>0</v>
      </c>
      <c r="U36" s="9">
        <v>0</v>
      </c>
      <c r="V36" s="10">
        <v>0.054200235483870964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16.415285298129035</v>
      </c>
      <c r="AW36" s="9">
        <v>0.058570660494617746</v>
      </c>
      <c r="AX36" s="9">
        <v>0</v>
      </c>
      <c r="AY36" s="9">
        <v>0</v>
      </c>
      <c r="AZ36" s="10">
        <v>2.9934847180967736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1.7028925192903224</v>
      </c>
      <c r="BG36" s="9">
        <v>0</v>
      </c>
      <c r="BH36" s="9">
        <v>0</v>
      </c>
      <c r="BI36" s="9">
        <v>0</v>
      </c>
      <c r="BJ36" s="10">
        <v>0.1319159873548387</v>
      </c>
      <c r="BK36" s="17">
        <f t="shared" si="4"/>
        <v>24.25453234801075</v>
      </c>
    </row>
    <row r="37" spans="1:63" s="12" customFormat="1" ht="15">
      <c r="A37" s="5"/>
      <c r="B37" s="8" t="s">
        <v>170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0.07954780638709677</v>
      </c>
      <c r="I37" s="9">
        <v>0</v>
      </c>
      <c r="J37" s="9">
        <v>0</v>
      </c>
      <c r="K37" s="9">
        <v>0</v>
      </c>
      <c r="L37" s="10">
        <v>0.027259369677419355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0.06034233229032258</v>
      </c>
      <c r="S37" s="9">
        <v>0</v>
      </c>
      <c r="T37" s="9">
        <v>0</v>
      </c>
      <c r="U37" s="9">
        <v>0</v>
      </c>
      <c r="V37" s="10">
        <v>0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0.7246420645161291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34.753457968741934</v>
      </c>
      <c r="AW37" s="9">
        <v>1.0024215204845512</v>
      </c>
      <c r="AX37" s="9">
        <v>0</v>
      </c>
      <c r="AY37" s="9">
        <v>0</v>
      </c>
      <c r="AZ37" s="10">
        <v>6.048167026612902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2.617018013258064</v>
      </c>
      <c r="BG37" s="9">
        <v>0</v>
      </c>
      <c r="BH37" s="9">
        <v>0</v>
      </c>
      <c r="BI37" s="9">
        <v>0</v>
      </c>
      <c r="BJ37" s="10">
        <v>0.10794379890322581</v>
      </c>
      <c r="BK37" s="17">
        <f t="shared" si="4"/>
        <v>45.42079990087164</v>
      </c>
    </row>
    <row r="38" spans="1:63" s="12" customFormat="1" ht="15">
      <c r="A38" s="5"/>
      <c r="B38" s="8" t="s">
        <v>171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0.35203197709677414</v>
      </c>
      <c r="I38" s="9">
        <v>0</v>
      </c>
      <c r="J38" s="9">
        <v>0</v>
      </c>
      <c r="K38" s="9">
        <v>0</v>
      </c>
      <c r="L38" s="10">
        <v>0.030710966129032263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0.015054396451612903</v>
      </c>
      <c r="S38" s="9">
        <v>0</v>
      </c>
      <c r="T38" s="9">
        <v>0</v>
      </c>
      <c r="U38" s="9">
        <v>0</v>
      </c>
      <c r="V38" s="10">
        <v>0.0421523064516129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14.049436146387096</v>
      </c>
      <c r="AW38" s="9">
        <v>3.2107870373062593</v>
      </c>
      <c r="AX38" s="9">
        <v>0</v>
      </c>
      <c r="AY38" s="9">
        <v>0</v>
      </c>
      <c r="AZ38" s="10">
        <v>5.4862791442903225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2.116452229677419</v>
      </c>
      <c r="BG38" s="9">
        <v>0.2950232258064516</v>
      </c>
      <c r="BH38" s="9">
        <v>0</v>
      </c>
      <c r="BI38" s="9">
        <v>0</v>
      </c>
      <c r="BJ38" s="10">
        <v>0.06844911767741936</v>
      </c>
      <c r="BK38" s="17">
        <f t="shared" si="4"/>
        <v>25.666376547274</v>
      </c>
    </row>
    <row r="39" spans="1:63" s="12" customFormat="1" ht="15">
      <c r="A39" s="5"/>
      <c r="B39" s="8" t="s">
        <v>180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0.19725895503225804</v>
      </c>
      <c r="I39" s="9">
        <v>0</v>
      </c>
      <c r="J39" s="9">
        <v>0</v>
      </c>
      <c r="K39" s="9">
        <v>0</v>
      </c>
      <c r="L39" s="10">
        <v>0.12362639690322579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0.07678358245161292</v>
      </c>
      <c r="S39" s="9">
        <v>0</v>
      </c>
      <c r="T39" s="9">
        <v>0</v>
      </c>
      <c r="U39" s="9">
        <v>0</v>
      </c>
      <c r="V39" s="10">
        <v>0.001207289032258065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0.2567718731612903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28.173640837</v>
      </c>
      <c r="AW39" s="9">
        <v>2.427652323600139</v>
      </c>
      <c r="AX39" s="9">
        <v>0</v>
      </c>
      <c r="AY39" s="9">
        <v>0</v>
      </c>
      <c r="AZ39" s="10">
        <v>3.9952141774838705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3.454201195935484</v>
      </c>
      <c r="BG39" s="9">
        <v>3.2447645677419352</v>
      </c>
      <c r="BH39" s="9">
        <v>0</v>
      </c>
      <c r="BI39" s="9">
        <v>0</v>
      </c>
      <c r="BJ39" s="10">
        <v>0.5680432784838708</v>
      </c>
      <c r="BK39" s="17">
        <f t="shared" si="4"/>
        <v>42.51916447682595</v>
      </c>
    </row>
    <row r="40" spans="1:63" s="12" customFormat="1" ht="15">
      <c r="A40" s="5"/>
      <c r="B40" s="8" t="s">
        <v>181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0.09203444854838712</v>
      </c>
      <c r="I40" s="9">
        <v>0</v>
      </c>
      <c r="J40" s="9">
        <v>0</v>
      </c>
      <c r="K40" s="9">
        <v>0</v>
      </c>
      <c r="L40" s="10">
        <v>0.16881987212903224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0.11539858248387096</v>
      </c>
      <c r="S40" s="9">
        <v>0</v>
      </c>
      <c r="T40" s="9">
        <v>0</v>
      </c>
      <c r="U40" s="9">
        <v>0</v>
      </c>
      <c r="V40" s="10">
        <v>0.0012007103225806454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0.058419838709677416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0.2920991935483871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129.19633525390321</v>
      </c>
      <c r="AW40" s="9">
        <v>3.618316107969255</v>
      </c>
      <c r="AX40" s="9">
        <v>0</v>
      </c>
      <c r="AY40" s="9">
        <v>0</v>
      </c>
      <c r="AZ40" s="10">
        <v>16.967991555774194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6.257006259548387</v>
      </c>
      <c r="BG40" s="9">
        <v>0</v>
      </c>
      <c r="BH40" s="9">
        <v>0</v>
      </c>
      <c r="BI40" s="9">
        <v>0</v>
      </c>
      <c r="BJ40" s="10">
        <v>1.0306159153870966</v>
      </c>
      <c r="BK40" s="17">
        <f t="shared" si="4"/>
        <v>157.7982377383241</v>
      </c>
    </row>
    <row r="41" spans="1:63" s="12" customFormat="1" ht="15">
      <c r="A41" s="5"/>
      <c r="B41" s="8" t="s">
        <v>189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0.258434559</v>
      </c>
      <c r="I41" s="9">
        <v>0</v>
      </c>
      <c r="J41" s="9">
        <v>0</v>
      </c>
      <c r="K41" s="9">
        <v>0</v>
      </c>
      <c r="L41" s="10">
        <v>0.38413593445161287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0.028163431032258063</v>
      </c>
      <c r="S41" s="9">
        <v>0</v>
      </c>
      <c r="T41" s="9">
        <v>0</v>
      </c>
      <c r="U41" s="9">
        <v>0</v>
      </c>
      <c r="V41" s="10">
        <v>0.016944802903225805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25.754332128354836</v>
      </c>
      <c r="AW41" s="9">
        <v>2.351188339013825</v>
      </c>
      <c r="AX41" s="9">
        <v>0</v>
      </c>
      <c r="AY41" s="9">
        <v>0</v>
      </c>
      <c r="AZ41" s="10">
        <v>2.9079969456774193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1.5663501092258063</v>
      </c>
      <c r="BG41" s="9">
        <v>0.355304</v>
      </c>
      <c r="BH41" s="9">
        <v>0</v>
      </c>
      <c r="BI41" s="9">
        <v>0</v>
      </c>
      <c r="BJ41" s="10">
        <v>0.15544295800000002</v>
      </c>
      <c r="BK41" s="17">
        <f t="shared" si="4"/>
        <v>33.77829320765898</v>
      </c>
    </row>
    <row r="42" spans="1:63" s="12" customFormat="1" ht="15">
      <c r="A42" s="5"/>
      <c r="B42" s="8" t="s">
        <v>190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0.5884191780967742</v>
      </c>
      <c r="I42" s="9">
        <v>0</v>
      </c>
      <c r="J42" s="9">
        <v>0</v>
      </c>
      <c r="K42" s="9">
        <v>0</v>
      </c>
      <c r="L42" s="10">
        <v>0.2111165674516129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0.011039328</v>
      </c>
      <c r="S42" s="9">
        <v>0</v>
      </c>
      <c r="T42" s="9">
        <v>0</v>
      </c>
      <c r="U42" s="9">
        <v>0</v>
      </c>
      <c r="V42" s="10">
        <v>0.025528445999999993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90.33510924816129</v>
      </c>
      <c r="AW42" s="9">
        <v>1.6376749036152978</v>
      </c>
      <c r="AX42" s="9">
        <v>0</v>
      </c>
      <c r="AY42" s="9">
        <v>0</v>
      </c>
      <c r="AZ42" s="10">
        <v>5.303669991806452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4.827344354161291</v>
      </c>
      <c r="BG42" s="9">
        <v>0</v>
      </c>
      <c r="BH42" s="9">
        <v>0</v>
      </c>
      <c r="BI42" s="9">
        <v>0</v>
      </c>
      <c r="BJ42" s="10">
        <v>0.023783056903225807</v>
      </c>
      <c r="BK42" s="17">
        <f t="shared" si="4"/>
        <v>102.96368507419595</v>
      </c>
    </row>
    <row r="43" spans="1:63" s="12" customFormat="1" ht="15">
      <c r="A43" s="5"/>
      <c r="B43" s="8" t="s">
        <v>197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0.6412822838709676</v>
      </c>
      <c r="I43" s="9">
        <v>0</v>
      </c>
      <c r="J43" s="9">
        <v>0</v>
      </c>
      <c r="K43" s="9">
        <v>0</v>
      </c>
      <c r="L43" s="10">
        <v>0.17226141935483874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0.2503940268709678</v>
      </c>
      <c r="S43" s="9">
        <v>0</v>
      </c>
      <c r="T43" s="9">
        <v>0</v>
      </c>
      <c r="U43" s="9">
        <v>0</v>
      </c>
      <c r="V43" s="10">
        <v>0.056488322580645164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64.94537259716127</v>
      </c>
      <c r="AW43" s="9">
        <v>2.3725861771894086</v>
      </c>
      <c r="AX43" s="9">
        <v>0</v>
      </c>
      <c r="AY43" s="9">
        <v>0</v>
      </c>
      <c r="AZ43" s="10">
        <v>5.875725404096773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9.385700010774194</v>
      </c>
      <c r="BG43" s="9">
        <v>3.958420299516129</v>
      </c>
      <c r="BH43" s="9">
        <v>0</v>
      </c>
      <c r="BI43" s="9">
        <v>0</v>
      </c>
      <c r="BJ43" s="10">
        <v>0.2416493832903226</v>
      </c>
      <c r="BK43" s="17">
        <f t="shared" si="4"/>
        <v>87.89987992470552</v>
      </c>
    </row>
    <row r="44" spans="1:63" s="12" customFormat="1" ht="15">
      <c r="A44" s="5"/>
      <c r="B44" s="8" t="s">
        <v>198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0.33161116258064516</v>
      </c>
      <c r="I44" s="9">
        <v>0</v>
      </c>
      <c r="J44" s="9">
        <v>0</v>
      </c>
      <c r="K44" s="9">
        <v>0</v>
      </c>
      <c r="L44" s="10">
        <v>0.22844307358064517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0.15775113180645162</v>
      </c>
      <c r="S44" s="9">
        <v>0</v>
      </c>
      <c r="T44" s="9">
        <v>0</v>
      </c>
      <c r="U44" s="9">
        <v>0</v>
      </c>
      <c r="V44" s="10">
        <v>0.406856385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0.011058083870967742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77.87038117883871</v>
      </c>
      <c r="AW44" s="9">
        <v>8.3900614114132</v>
      </c>
      <c r="AX44" s="9">
        <v>0</v>
      </c>
      <c r="AY44" s="9">
        <v>0</v>
      </c>
      <c r="AZ44" s="10">
        <v>3.6216660409032264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13.891306274032264</v>
      </c>
      <c r="BG44" s="9">
        <v>0.18798742580645159</v>
      </c>
      <c r="BH44" s="9">
        <v>0</v>
      </c>
      <c r="BI44" s="9">
        <v>0</v>
      </c>
      <c r="BJ44" s="10">
        <v>0.5586169920645161</v>
      </c>
      <c r="BK44" s="17">
        <f t="shared" si="4"/>
        <v>105.65573915989707</v>
      </c>
    </row>
    <row r="45" spans="1:63" s="12" customFormat="1" ht="15">
      <c r="A45" s="5"/>
      <c r="B45" s="8" t="s">
        <v>100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6.993028161354839</v>
      </c>
      <c r="I45" s="9">
        <v>822.4654373577418</v>
      </c>
      <c r="J45" s="9">
        <v>48.87163670064517</v>
      </c>
      <c r="K45" s="9">
        <v>0</v>
      </c>
      <c r="L45" s="10">
        <v>9.011303072419352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1.1057335336451615</v>
      </c>
      <c r="S45" s="9">
        <v>127.58032145787094</v>
      </c>
      <c r="T45" s="9">
        <v>85.94891847499997</v>
      </c>
      <c r="U45" s="9">
        <v>0</v>
      </c>
      <c r="V45" s="10">
        <v>7.42221576051613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0.0025169198709677396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20.347528679548383</v>
      </c>
      <c r="AW45" s="9">
        <v>357.9967448497529</v>
      </c>
      <c r="AX45" s="9">
        <v>2.2394091105161293</v>
      </c>
      <c r="AY45" s="9">
        <v>0</v>
      </c>
      <c r="AZ45" s="10">
        <v>32.4901315960645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2.586356782580645</v>
      </c>
      <c r="BG45" s="9">
        <v>11.179206133290323</v>
      </c>
      <c r="BH45" s="9">
        <v>7.123234636806453</v>
      </c>
      <c r="BI45" s="9">
        <v>0</v>
      </c>
      <c r="BJ45" s="10">
        <v>1.8985477863225808</v>
      </c>
      <c r="BK45" s="17">
        <f t="shared" si="4"/>
        <v>1545.2622710139458</v>
      </c>
    </row>
    <row r="46" spans="1:63" s="12" customFormat="1" ht="15">
      <c r="A46" s="5"/>
      <c r="B46" s="8" t="s">
        <v>120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9.141805526129032</v>
      </c>
      <c r="I46" s="9">
        <v>35.36188558016129</v>
      </c>
      <c r="J46" s="9">
        <v>0.9870215322580644</v>
      </c>
      <c r="K46" s="9">
        <v>0</v>
      </c>
      <c r="L46" s="10">
        <v>1.4567121787419355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1.732642640548387</v>
      </c>
      <c r="S46" s="9">
        <v>0</v>
      </c>
      <c r="T46" s="9">
        <v>0</v>
      </c>
      <c r="U46" s="9">
        <v>0</v>
      </c>
      <c r="V46" s="10">
        <v>1.9947935512903225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0.12960332258064516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38.67011753770968</v>
      </c>
      <c r="AW46" s="9">
        <v>9.467522715999245</v>
      </c>
      <c r="AX46" s="9">
        <v>0</v>
      </c>
      <c r="AY46" s="9">
        <v>0</v>
      </c>
      <c r="AZ46" s="10">
        <v>17.631743565258063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4.281915141580646</v>
      </c>
      <c r="BG46" s="9">
        <v>0</v>
      </c>
      <c r="BH46" s="9">
        <v>0</v>
      </c>
      <c r="BI46" s="9">
        <v>0</v>
      </c>
      <c r="BJ46" s="10">
        <v>0.4287748731290323</v>
      </c>
      <c r="BK46" s="17">
        <f t="shared" si="4"/>
        <v>121.28453816538634</v>
      </c>
    </row>
    <row r="47" spans="1:63" s="12" customFormat="1" ht="15">
      <c r="A47" s="5"/>
      <c r="B47" s="8" t="s">
        <v>121</v>
      </c>
      <c r="C47" s="11">
        <v>0</v>
      </c>
      <c r="D47" s="9">
        <v>0.19077575806451613</v>
      </c>
      <c r="E47" s="9">
        <v>0</v>
      </c>
      <c r="F47" s="9">
        <v>0</v>
      </c>
      <c r="G47" s="10">
        <v>0</v>
      </c>
      <c r="H47" s="11">
        <v>0.0012718383870967743</v>
      </c>
      <c r="I47" s="9">
        <v>75.24912248319356</v>
      </c>
      <c r="J47" s="9">
        <v>0</v>
      </c>
      <c r="K47" s="9">
        <v>0</v>
      </c>
      <c r="L47" s="10">
        <v>0.13303429529032262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0.6365551127419355</v>
      </c>
      <c r="S47" s="9">
        <v>0</v>
      </c>
      <c r="T47" s="9">
        <v>0</v>
      </c>
      <c r="U47" s="9">
        <v>0</v>
      </c>
      <c r="V47" s="10">
        <v>0.0010174707096774192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0.22798107632258066</v>
      </c>
      <c r="AW47" s="9">
        <v>25.40320645157337</v>
      </c>
      <c r="AX47" s="9">
        <v>0</v>
      </c>
      <c r="AY47" s="9">
        <v>0</v>
      </c>
      <c r="AZ47" s="10">
        <v>0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</v>
      </c>
      <c r="BG47" s="9">
        <v>0</v>
      </c>
      <c r="BH47" s="9">
        <v>0</v>
      </c>
      <c r="BI47" s="9">
        <v>0</v>
      </c>
      <c r="BJ47" s="10">
        <v>0.0076209619354838725</v>
      </c>
      <c r="BK47" s="17">
        <f t="shared" si="4"/>
        <v>101.85058544821855</v>
      </c>
    </row>
    <row r="48" spans="1:63" s="12" customFormat="1" ht="15">
      <c r="A48" s="5"/>
      <c r="B48" s="8" t="s">
        <v>133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0.021877971774193546</v>
      </c>
      <c r="I48" s="9">
        <v>100.9512535483871</v>
      </c>
      <c r="J48" s="9">
        <v>0</v>
      </c>
      <c r="K48" s="9">
        <v>0</v>
      </c>
      <c r="L48" s="10">
        <v>0.1940264340645161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0.00500068129032258</v>
      </c>
      <c r="S48" s="9">
        <v>0</v>
      </c>
      <c r="T48" s="9">
        <v>0</v>
      </c>
      <c r="U48" s="9">
        <v>0</v>
      </c>
      <c r="V48" s="10">
        <v>0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0.03651965822580645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0.4654709006451613</v>
      </c>
      <c r="AW48" s="9">
        <v>6.189772580645161</v>
      </c>
      <c r="AX48" s="9">
        <v>0</v>
      </c>
      <c r="AY48" s="9">
        <v>0</v>
      </c>
      <c r="AZ48" s="10">
        <v>0.27358794806451614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0.016712385967741935</v>
      </c>
      <c r="BG48" s="9">
        <v>0</v>
      </c>
      <c r="BH48" s="9">
        <v>0</v>
      </c>
      <c r="BI48" s="9">
        <v>0</v>
      </c>
      <c r="BJ48" s="10">
        <v>0.001856931774193549</v>
      </c>
      <c r="BK48" s="17">
        <f t="shared" si="4"/>
        <v>108.15607904083869</v>
      </c>
    </row>
    <row r="49" spans="1:63" s="12" customFormat="1" ht="15">
      <c r="A49" s="5"/>
      <c r="B49" s="8" t="s">
        <v>134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0.3813906306774194</v>
      </c>
      <c r="I49" s="9">
        <v>134.26420698690322</v>
      </c>
      <c r="J49" s="9">
        <v>3.7354616129032263</v>
      </c>
      <c r="K49" s="9">
        <v>0</v>
      </c>
      <c r="L49" s="10">
        <v>0.4819618596129033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0.36233977645161297</v>
      </c>
      <c r="S49" s="9">
        <v>4.9806154838709675</v>
      </c>
      <c r="T49" s="9">
        <v>0</v>
      </c>
      <c r="U49" s="9">
        <v>0</v>
      </c>
      <c r="V49" s="10">
        <v>0.05255936680645161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3.30730480167742</v>
      </c>
      <c r="AW49" s="9">
        <v>1.7277255479265514</v>
      </c>
      <c r="AX49" s="9">
        <v>0</v>
      </c>
      <c r="AY49" s="9">
        <v>0</v>
      </c>
      <c r="AZ49" s="10">
        <v>0.17918982116129034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0.12704953225806453</v>
      </c>
      <c r="BG49" s="9">
        <v>0</v>
      </c>
      <c r="BH49" s="9">
        <v>0</v>
      </c>
      <c r="BI49" s="9">
        <v>0</v>
      </c>
      <c r="BJ49" s="10">
        <v>0.007404538064516131</v>
      </c>
      <c r="BK49" s="17">
        <f t="shared" si="4"/>
        <v>149.6072099583137</v>
      </c>
    </row>
    <row r="50" spans="1:63" s="12" customFormat="1" ht="15">
      <c r="A50" s="5"/>
      <c r="B50" s="8" t="s">
        <v>135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1.5971496363870965</v>
      </c>
      <c r="I50" s="9">
        <v>26.516827802838712</v>
      </c>
      <c r="J50" s="9">
        <v>2.7030915483870968</v>
      </c>
      <c r="K50" s="9">
        <v>0</v>
      </c>
      <c r="L50" s="10">
        <v>2.5917575727096773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2.0987083454516124</v>
      </c>
      <c r="S50" s="9">
        <v>2.712851047483871</v>
      </c>
      <c r="T50" s="9">
        <v>0</v>
      </c>
      <c r="U50" s="9">
        <v>0</v>
      </c>
      <c r="V50" s="10">
        <v>1.761900814967742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44.67403443009679</v>
      </c>
      <c r="AW50" s="9">
        <v>25.398636026673238</v>
      </c>
      <c r="AX50" s="9">
        <v>0</v>
      </c>
      <c r="AY50" s="9">
        <v>0</v>
      </c>
      <c r="AZ50" s="10">
        <v>12.240932848677419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7.915516544322581</v>
      </c>
      <c r="BG50" s="9">
        <v>4.436952258064515</v>
      </c>
      <c r="BH50" s="9">
        <v>0.31692516129032255</v>
      </c>
      <c r="BI50" s="9">
        <v>0</v>
      </c>
      <c r="BJ50" s="10">
        <v>2.169170327129032</v>
      </c>
      <c r="BK50" s="17">
        <f t="shared" si="4"/>
        <v>137.1344543644797</v>
      </c>
    </row>
    <row r="51" spans="1:63" s="12" customFormat="1" ht="15">
      <c r="A51" s="5"/>
      <c r="B51" s="8" t="s">
        <v>150</v>
      </c>
      <c r="C51" s="11">
        <v>0</v>
      </c>
      <c r="D51" s="9">
        <v>3.4079925</v>
      </c>
      <c r="E51" s="9">
        <v>0</v>
      </c>
      <c r="F51" s="9">
        <v>0</v>
      </c>
      <c r="G51" s="10">
        <v>0</v>
      </c>
      <c r="H51" s="11">
        <v>0.0037178099999999998</v>
      </c>
      <c r="I51" s="9">
        <v>18.58905</v>
      </c>
      <c r="J51" s="9">
        <v>0</v>
      </c>
      <c r="K51" s="9">
        <v>0</v>
      </c>
      <c r="L51" s="10">
        <v>18.757095011999997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1.2515536442258066</v>
      </c>
      <c r="S51" s="9">
        <v>12.3927</v>
      </c>
      <c r="T51" s="9">
        <v>0</v>
      </c>
      <c r="U51" s="9">
        <v>0</v>
      </c>
      <c r="V51" s="10">
        <v>0.025429820419354838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0.3568200688064516</v>
      </c>
      <c r="AW51" s="9">
        <v>19.775272258143247</v>
      </c>
      <c r="AX51" s="9">
        <v>0</v>
      </c>
      <c r="AY51" s="9">
        <v>0</v>
      </c>
      <c r="AZ51" s="10">
        <v>0.32597064400000003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0.05870783951612903</v>
      </c>
      <c r="BG51" s="9">
        <v>0</v>
      </c>
      <c r="BH51" s="9">
        <v>0</v>
      </c>
      <c r="BI51" s="9">
        <v>0</v>
      </c>
      <c r="BJ51" s="10">
        <v>0.007415727096774195</v>
      </c>
      <c r="BK51" s="17">
        <f t="shared" si="4"/>
        <v>74.95172532420776</v>
      </c>
    </row>
    <row r="52" spans="1:63" s="12" customFormat="1" ht="15">
      <c r="A52" s="5"/>
      <c r="B52" s="8" t="s">
        <v>153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1.6377594083548386</v>
      </c>
      <c r="I52" s="9">
        <v>0</v>
      </c>
      <c r="J52" s="9">
        <v>0</v>
      </c>
      <c r="K52" s="9">
        <v>0</v>
      </c>
      <c r="L52" s="10">
        <v>0.603099671516129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1.3720999929354842</v>
      </c>
      <c r="S52" s="9">
        <v>1.2747106451612902</v>
      </c>
      <c r="T52" s="9">
        <v>0</v>
      </c>
      <c r="U52" s="9">
        <v>0</v>
      </c>
      <c r="V52" s="10">
        <v>0.04933130196774193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26.94446738183871</v>
      </c>
      <c r="AW52" s="9">
        <v>2.5669848005811433</v>
      </c>
      <c r="AX52" s="9">
        <v>0</v>
      </c>
      <c r="AY52" s="9">
        <v>0</v>
      </c>
      <c r="AZ52" s="10">
        <v>7.790274433580645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3.7232329975161287</v>
      </c>
      <c r="BG52" s="9">
        <v>1.8811611290322579</v>
      </c>
      <c r="BH52" s="9">
        <v>0</v>
      </c>
      <c r="BI52" s="9">
        <v>0</v>
      </c>
      <c r="BJ52" s="10">
        <v>3.533630517870967</v>
      </c>
      <c r="BK52" s="17">
        <f t="shared" si="4"/>
        <v>51.37675228035534</v>
      </c>
    </row>
    <row r="53" spans="1:63" s="12" customFormat="1" ht="15">
      <c r="A53" s="5"/>
      <c r="B53" s="8" t="s">
        <v>151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0.8032466422258066</v>
      </c>
      <c r="I53" s="9">
        <v>370.5872009350645</v>
      </c>
      <c r="J53" s="9">
        <v>0</v>
      </c>
      <c r="K53" s="9">
        <v>0</v>
      </c>
      <c r="L53" s="10">
        <v>0.024705148387096774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</v>
      </c>
      <c r="S53" s="9">
        <v>14.823089032258064</v>
      </c>
      <c r="T53" s="9">
        <v>0</v>
      </c>
      <c r="U53" s="9">
        <v>0</v>
      </c>
      <c r="V53" s="10">
        <v>0.037057722580645165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0.04065613838709678</v>
      </c>
      <c r="AW53" s="9">
        <v>110.880377419205</v>
      </c>
      <c r="AX53" s="9">
        <v>0</v>
      </c>
      <c r="AY53" s="9">
        <v>0</v>
      </c>
      <c r="AZ53" s="10">
        <v>19.74175345145161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0.0018480062903225803</v>
      </c>
      <c r="BG53" s="9">
        <v>0</v>
      </c>
      <c r="BH53" s="9">
        <v>0</v>
      </c>
      <c r="BI53" s="9">
        <v>0</v>
      </c>
      <c r="BJ53" s="10">
        <v>2.3414239698387096</v>
      </c>
      <c r="BK53" s="17">
        <f t="shared" si="4"/>
        <v>519.2813584656889</v>
      </c>
    </row>
    <row r="54" spans="1:63" s="12" customFormat="1" ht="15">
      <c r="A54" s="5"/>
      <c r="B54" s="8" t="s">
        <v>154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</v>
      </c>
      <c r="I54" s="9">
        <v>318.2568580645161</v>
      </c>
      <c r="J54" s="9">
        <v>0</v>
      </c>
      <c r="K54" s="9">
        <v>0</v>
      </c>
      <c r="L54" s="10">
        <v>35.311822467096775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2.4481296774193546</v>
      </c>
      <c r="S54" s="9">
        <v>0</v>
      </c>
      <c r="T54" s="9">
        <v>0</v>
      </c>
      <c r="U54" s="9">
        <v>0</v>
      </c>
      <c r="V54" s="10">
        <v>0.001003733193548387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0.46063546777419345</v>
      </c>
      <c r="AW54" s="9">
        <v>137.95867451610331</v>
      </c>
      <c r="AX54" s="9">
        <v>0</v>
      </c>
      <c r="AY54" s="9">
        <v>0</v>
      </c>
      <c r="AZ54" s="10">
        <v>0.6501149927419355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</v>
      </c>
      <c r="BG54" s="9">
        <v>0</v>
      </c>
      <c r="BH54" s="9">
        <v>0</v>
      </c>
      <c r="BI54" s="9">
        <v>0</v>
      </c>
      <c r="BJ54" s="10">
        <v>0</v>
      </c>
      <c r="BK54" s="17">
        <f t="shared" si="4"/>
        <v>495.0872389188452</v>
      </c>
    </row>
    <row r="55" spans="1:63" s="12" customFormat="1" ht="15">
      <c r="A55" s="5"/>
      <c r="B55" s="8" t="s">
        <v>155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0.21797280387096774</v>
      </c>
      <c r="I55" s="9">
        <v>177.7878735483871</v>
      </c>
      <c r="J55" s="9">
        <v>0</v>
      </c>
      <c r="K55" s="9">
        <v>0</v>
      </c>
      <c r="L55" s="10">
        <v>0.19812388374193554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0.0006088625806451611</v>
      </c>
      <c r="S55" s="9">
        <v>0</v>
      </c>
      <c r="T55" s="9">
        <v>0</v>
      </c>
      <c r="U55" s="9">
        <v>0</v>
      </c>
      <c r="V55" s="10">
        <v>0.0010959526451612906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5.628974404870968</v>
      </c>
      <c r="AW55" s="9">
        <v>60.74227419366767</v>
      </c>
      <c r="AX55" s="9">
        <v>0</v>
      </c>
      <c r="AY55" s="9">
        <v>0</v>
      </c>
      <c r="AZ55" s="10">
        <v>0.2716151532258065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</v>
      </c>
      <c r="BG55" s="9">
        <v>0</v>
      </c>
      <c r="BH55" s="9">
        <v>0</v>
      </c>
      <c r="BI55" s="9">
        <v>0</v>
      </c>
      <c r="BJ55" s="10">
        <v>0.0007289072903225806</v>
      </c>
      <c r="BK55" s="17">
        <f t="shared" si="4"/>
        <v>244.84926771028057</v>
      </c>
    </row>
    <row r="56" spans="1:63" s="12" customFormat="1" ht="15">
      <c r="A56" s="5"/>
      <c r="B56" s="8" t="s">
        <v>156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3.1478849756129037</v>
      </c>
      <c r="I56" s="9">
        <v>0.751105935483871</v>
      </c>
      <c r="J56" s="9">
        <v>0</v>
      </c>
      <c r="K56" s="9">
        <v>0</v>
      </c>
      <c r="L56" s="10">
        <v>4.559964138193548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0.1428353120645161</v>
      </c>
      <c r="S56" s="9">
        <v>0</v>
      </c>
      <c r="T56" s="9">
        <v>0</v>
      </c>
      <c r="U56" s="9">
        <v>0</v>
      </c>
      <c r="V56" s="10">
        <v>0.29030244406451616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72.71988078929029</v>
      </c>
      <c r="AW56" s="9">
        <v>17.70877678968074</v>
      </c>
      <c r="AX56" s="9">
        <v>0</v>
      </c>
      <c r="AY56" s="9">
        <v>0</v>
      </c>
      <c r="AZ56" s="10">
        <v>15.971969103064517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2.037279832387097</v>
      </c>
      <c r="BG56" s="9">
        <v>0.04319397419354839</v>
      </c>
      <c r="BH56" s="9">
        <v>0</v>
      </c>
      <c r="BI56" s="9">
        <v>0</v>
      </c>
      <c r="BJ56" s="10">
        <v>1.8616915589354839</v>
      </c>
      <c r="BK56" s="17">
        <f t="shared" si="4"/>
        <v>119.23488485297102</v>
      </c>
    </row>
    <row r="57" spans="1:63" s="12" customFormat="1" ht="15">
      <c r="A57" s="5"/>
      <c r="B57" s="8" t="s">
        <v>157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1.1644330731612904</v>
      </c>
      <c r="I57" s="9">
        <v>58.40873806451613</v>
      </c>
      <c r="J57" s="9">
        <v>2.433697419354839</v>
      </c>
      <c r="K57" s="9">
        <v>0</v>
      </c>
      <c r="L57" s="10">
        <v>0.014602181290322579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0.031029642096774192</v>
      </c>
      <c r="S57" s="9">
        <v>0</v>
      </c>
      <c r="T57" s="9">
        <v>0</v>
      </c>
      <c r="U57" s="9">
        <v>0</v>
      </c>
      <c r="V57" s="10">
        <v>0.0011560063548387096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0.0018195348387096773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1.0911022581935486</v>
      </c>
      <c r="AW57" s="9">
        <v>0.6671627740655797</v>
      </c>
      <c r="AX57" s="9">
        <v>0</v>
      </c>
      <c r="AY57" s="9">
        <v>0</v>
      </c>
      <c r="AZ57" s="10">
        <v>9.800781829677419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0.004245581290322581</v>
      </c>
      <c r="BG57" s="9">
        <v>0</v>
      </c>
      <c r="BH57" s="9">
        <v>0</v>
      </c>
      <c r="BI57" s="9">
        <v>0</v>
      </c>
      <c r="BJ57" s="10">
        <v>0.0006065116129032258</v>
      </c>
      <c r="BK57" s="17">
        <f t="shared" si="4"/>
        <v>73.61937487645268</v>
      </c>
    </row>
    <row r="58" spans="1:63" s="12" customFormat="1" ht="15">
      <c r="A58" s="5"/>
      <c r="B58" s="8" t="s">
        <v>158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0.6456067000967742</v>
      </c>
      <c r="I58" s="9">
        <v>392.2784012903225</v>
      </c>
      <c r="J58" s="9">
        <v>0</v>
      </c>
      <c r="K58" s="9">
        <v>0</v>
      </c>
      <c r="L58" s="10">
        <v>1.149816672967742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0.0006053679032258065</v>
      </c>
      <c r="S58" s="9">
        <v>0</v>
      </c>
      <c r="T58" s="9">
        <v>0</v>
      </c>
      <c r="U58" s="9">
        <v>0</v>
      </c>
      <c r="V58" s="10">
        <v>0.0016344934838709675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1.0413504290322582</v>
      </c>
      <c r="AW58" s="9">
        <v>11.969545161451757</v>
      </c>
      <c r="AX58" s="9">
        <v>0</v>
      </c>
      <c r="AY58" s="9">
        <v>0</v>
      </c>
      <c r="AZ58" s="10">
        <v>0.5146904419354839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0.26295295277419356</v>
      </c>
      <c r="BG58" s="9">
        <v>0</v>
      </c>
      <c r="BH58" s="9">
        <v>0</v>
      </c>
      <c r="BI58" s="9">
        <v>0</v>
      </c>
      <c r="BJ58" s="10">
        <v>0.14435271464516128</v>
      </c>
      <c r="BK58" s="17">
        <f t="shared" si="4"/>
        <v>408.00895622461303</v>
      </c>
    </row>
    <row r="59" spans="1:63" s="12" customFormat="1" ht="15">
      <c r="A59" s="5"/>
      <c r="B59" s="8" t="s">
        <v>203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0.15776131403225807</v>
      </c>
      <c r="I59" s="9">
        <v>0</v>
      </c>
      <c r="J59" s="9">
        <v>0</v>
      </c>
      <c r="K59" s="9">
        <v>0</v>
      </c>
      <c r="L59" s="10">
        <v>0.025085721774193548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0.06537691658064518</v>
      </c>
      <c r="S59" s="9">
        <v>0</v>
      </c>
      <c r="T59" s="9">
        <v>0</v>
      </c>
      <c r="U59" s="9">
        <v>0</v>
      </c>
      <c r="V59" s="10">
        <v>0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31.17725636593548</v>
      </c>
      <c r="AW59" s="9">
        <v>3.229953233662021</v>
      </c>
      <c r="AX59" s="9">
        <v>0</v>
      </c>
      <c r="AY59" s="9">
        <v>0</v>
      </c>
      <c r="AZ59" s="10">
        <v>3.463761924193549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4.427705278483871</v>
      </c>
      <c r="BG59" s="9">
        <v>0.554714032548387</v>
      </c>
      <c r="BH59" s="9">
        <v>0</v>
      </c>
      <c r="BI59" s="9">
        <v>0</v>
      </c>
      <c r="BJ59" s="10">
        <v>0.03190631451612903</v>
      </c>
      <c r="BK59" s="17">
        <f t="shared" si="4"/>
        <v>43.13352110172654</v>
      </c>
    </row>
    <row r="60" spans="1:63" s="12" customFormat="1" ht="15">
      <c r="A60" s="5"/>
      <c r="B60" s="8" t="s">
        <v>204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0.11781763929032257</v>
      </c>
      <c r="I60" s="9">
        <v>0</v>
      </c>
      <c r="J60" s="9">
        <v>0</v>
      </c>
      <c r="K60" s="9">
        <v>0</v>
      </c>
      <c r="L60" s="10">
        <v>0.17184450825806452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0.012651419806451613</v>
      </c>
      <c r="S60" s="9">
        <v>0</v>
      </c>
      <c r="T60" s="9">
        <v>0</v>
      </c>
      <c r="U60" s="9">
        <v>0</v>
      </c>
      <c r="V60" s="10">
        <v>0.03283295890322581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44.358596119354836</v>
      </c>
      <c r="AW60" s="9">
        <v>1.0218729610748292</v>
      </c>
      <c r="AX60" s="9">
        <v>0</v>
      </c>
      <c r="AY60" s="9">
        <v>0</v>
      </c>
      <c r="AZ60" s="10">
        <v>2.390451592935484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2.0238917922258066</v>
      </c>
      <c r="BG60" s="9">
        <v>0</v>
      </c>
      <c r="BH60" s="9">
        <v>0</v>
      </c>
      <c r="BI60" s="9">
        <v>0</v>
      </c>
      <c r="BJ60" s="10">
        <v>0.006557473548387096</v>
      </c>
      <c r="BK60" s="17">
        <f t="shared" si="4"/>
        <v>50.136516465397406</v>
      </c>
    </row>
    <row r="61" spans="1:63" s="12" customFormat="1" ht="15">
      <c r="A61" s="5"/>
      <c r="B61" s="8" t="s">
        <v>205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0.07520767741935483</v>
      </c>
      <c r="I61" s="9">
        <v>0</v>
      </c>
      <c r="J61" s="9">
        <v>0</v>
      </c>
      <c r="K61" s="9">
        <v>0</v>
      </c>
      <c r="L61" s="10">
        <v>0.03141026432258064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0.01681112693548387</v>
      </c>
      <c r="S61" s="9">
        <v>0</v>
      </c>
      <c r="T61" s="9">
        <v>0</v>
      </c>
      <c r="U61" s="9">
        <v>0</v>
      </c>
      <c r="V61" s="10">
        <v>0.0033179854838709675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28.25950367951613</v>
      </c>
      <c r="AW61" s="9">
        <v>1.0480706320091584</v>
      </c>
      <c r="AX61" s="9">
        <v>0</v>
      </c>
      <c r="AY61" s="9">
        <v>0</v>
      </c>
      <c r="AZ61" s="10">
        <v>8.70639979932258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0.5185601810322581</v>
      </c>
      <c r="BG61" s="9">
        <v>5.545423734516129</v>
      </c>
      <c r="BH61" s="9">
        <v>0</v>
      </c>
      <c r="BI61" s="9">
        <v>0</v>
      </c>
      <c r="BJ61" s="10">
        <v>0.05513367477419355</v>
      </c>
      <c r="BK61" s="17">
        <f t="shared" si="4"/>
        <v>44.259838755331735</v>
      </c>
    </row>
    <row r="62" spans="1:63" s="12" customFormat="1" ht="15">
      <c r="A62" s="5"/>
      <c r="B62" s="8" t="s">
        <v>208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0.22015518870967743</v>
      </c>
      <c r="I62" s="9">
        <v>0</v>
      </c>
      <c r="J62" s="9">
        <v>0</v>
      </c>
      <c r="K62" s="9">
        <v>0</v>
      </c>
      <c r="L62" s="10">
        <v>0.08373399774193548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0.07764307648387096</v>
      </c>
      <c r="S62" s="9">
        <v>0</v>
      </c>
      <c r="T62" s="9">
        <v>0</v>
      </c>
      <c r="U62" s="9">
        <v>0</v>
      </c>
      <c r="V62" s="10">
        <v>0.0006524727096774196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47.911148550419355</v>
      </c>
      <c r="AW62" s="9">
        <v>5.391426439529493</v>
      </c>
      <c r="AX62" s="9">
        <v>0</v>
      </c>
      <c r="AY62" s="9">
        <v>0</v>
      </c>
      <c r="AZ62" s="10">
        <v>2.152974166548387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5.974397434709678</v>
      </c>
      <c r="BG62" s="9">
        <v>1.8255735161290323</v>
      </c>
      <c r="BH62" s="9">
        <v>0</v>
      </c>
      <c r="BI62" s="9">
        <v>0</v>
      </c>
      <c r="BJ62" s="10">
        <v>0</v>
      </c>
      <c r="BK62" s="17">
        <f t="shared" si="4"/>
        <v>63.63770484298111</v>
      </c>
    </row>
    <row r="63" spans="1:63" s="12" customFormat="1" ht="15">
      <c r="A63" s="5"/>
      <c r="B63" s="8" t="s">
        <v>218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0.24926082161290325</v>
      </c>
      <c r="I63" s="9">
        <v>0</v>
      </c>
      <c r="J63" s="9">
        <v>0</v>
      </c>
      <c r="K63" s="9">
        <v>0</v>
      </c>
      <c r="L63" s="10">
        <v>0.1602903318064516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0.061635691903225806</v>
      </c>
      <c r="S63" s="9">
        <v>0</v>
      </c>
      <c r="T63" s="9">
        <v>0</v>
      </c>
      <c r="U63" s="9">
        <v>0</v>
      </c>
      <c r="V63" s="10">
        <v>0.010663567741935484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0.02109145806451613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107.176647925871</v>
      </c>
      <c r="AW63" s="9">
        <v>7.677978923183379</v>
      </c>
      <c r="AX63" s="9">
        <v>0</v>
      </c>
      <c r="AY63" s="9">
        <v>0</v>
      </c>
      <c r="AZ63" s="10">
        <v>9.769187553387097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5.219723201129033</v>
      </c>
      <c r="BG63" s="9">
        <v>0</v>
      </c>
      <c r="BH63" s="9">
        <v>0</v>
      </c>
      <c r="BI63" s="9">
        <v>0</v>
      </c>
      <c r="BJ63" s="10">
        <v>0.024840591451612902</v>
      </c>
      <c r="BK63" s="17">
        <f t="shared" si="4"/>
        <v>130.37132006615116</v>
      </c>
    </row>
    <row r="64" spans="1:63" s="12" customFormat="1" ht="15">
      <c r="A64" s="5"/>
      <c r="B64" s="8" t="s">
        <v>224</v>
      </c>
      <c r="C64" s="11">
        <v>0</v>
      </c>
      <c r="D64" s="9">
        <v>2.4184284838709678</v>
      </c>
      <c r="E64" s="9">
        <v>0</v>
      </c>
      <c r="F64" s="9">
        <v>0</v>
      </c>
      <c r="G64" s="10">
        <v>0</v>
      </c>
      <c r="H64" s="11">
        <v>0.25835125151612903</v>
      </c>
      <c r="I64" s="9">
        <v>0</v>
      </c>
      <c r="J64" s="9">
        <v>0</v>
      </c>
      <c r="K64" s="9">
        <v>0</v>
      </c>
      <c r="L64" s="10">
        <v>0.30277519612903225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0.033805424193548386</v>
      </c>
      <c r="S64" s="9">
        <v>0</v>
      </c>
      <c r="T64" s="9">
        <v>0</v>
      </c>
      <c r="U64" s="9">
        <v>0</v>
      </c>
      <c r="V64" s="10">
        <v>0.005257453225806452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0.0010392374193548388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9.235229638838709</v>
      </c>
      <c r="AW64" s="9">
        <v>4.053750298194026</v>
      </c>
      <c r="AX64" s="9">
        <v>0</v>
      </c>
      <c r="AY64" s="9">
        <v>0</v>
      </c>
      <c r="AZ64" s="10">
        <v>2.557087180903226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1.4541704214838713</v>
      </c>
      <c r="BG64" s="9">
        <v>0.8345180401935485</v>
      </c>
      <c r="BH64" s="9">
        <v>0</v>
      </c>
      <c r="BI64" s="9">
        <v>0</v>
      </c>
      <c r="BJ64" s="10">
        <v>0.017605560161290324</v>
      </c>
      <c r="BK64" s="17">
        <f t="shared" si="4"/>
        <v>21.172018186129506</v>
      </c>
    </row>
    <row r="65" spans="1:63" s="12" customFormat="1" ht="15">
      <c r="A65" s="5"/>
      <c r="B65" s="8" t="s">
        <v>229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0.27615268280645155</v>
      </c>
      <c r="I65" s="9">
        <v>0</v>
      </c>
      <c r="J65" s="9">
        <v>0</v>
      </c>
      <c r="K65" s="9">
        <v>0</v>
      </c>
      <c r="L65" s="10">
        <v>0.21629309093548385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0.0931461732903226</v>
      </c>
      <c r="S65" s="9">
        <v>0</v>
      </c>
      <c r="T65" s="9">
        <v>0</v>
      </c>
      <c r="U65" s="9">
        <v>0</v>
      </c>
      <c r="V65" s="10">
        <v>0.003249666967741935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0.0005101970967741935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21.562726778967736</v>
      </c>
      <c r="AW65" s="9">
        <v>5.163194619636387</v>
      </c>
      <c r="AX65" s="9">
        <v>0</v>
      </c>
      <c r="AY65" s="9">
        <v>0</v>
      </c>
      <c r="AZ65" s="10">
        <v>0.981651759580645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2.5704478510322586</v>
      </c>
      <c r="BG65" s="9">
        <v>0</v>
      </c>
      <c r="BH65" s="9">
        <v>0</v>
      </c>
      <c r="BI65" s="9">
        <v>0</v>
      </c>
      <c r="BJ65" s="10">
        <v>0.006122365161290324</v>
      </c>
      <c r="BK65" s="17">
        <f t="shared" si="4"/>
        <v>30.873495185475093</v>
      </c>
    </row>
    <row r="66" spans="1:63" s="12" customFormat="1" ht="15">
      <c r="A66" s="5"/>
      <c r="B66" s="8" t="s">
        <v>232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0.4550038977096775</v>
      </c>
      <c r="I66" s="9">
        <v>0</v>
      </c>
      <c r="J66" s="9">
        <v>0</v>
      </c>
      <c r="K66" s="9">
        <v>0</v>
      </c>
      <c r="L66" s="10">
        <v>0.5498000928064516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0.16385825270967744</v>
      </c>
      <c r="S66" s="9">
        <v>0</v>
      </c>
      <c r="T66" s="9">
        <v>0</v>
      </c>
      <c r="U66" s="9">
        <v>0</v>
      </c>
      <c r="V66" s="10">
        <v>0.0010300529032258063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0.00102041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0.000510205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17.513693349967742</v>
      </c>
      <c r="AW66" s="9">
        <v>3.891629453043417</v>
      </c>
      <c r="AX66" s="9">
        <v>0</v>
      </c>
      <c r="AY66" s="9">
        <v>0</v>
      </c>
      <c r="AZ66" s="10">
        <v>1.078476646451613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1.5545602880645164</v>
      </c>
      <c r="BG66" s="9">
        <v>0.102041</v>
      </c>
      <c r="BH66" s="9">
        <v>0</v>
      </c>
      <c r="BI66" s="9">
        <v>0</v>
      </c>
      <c r="BJ66" s="10">
        <v>0.04283281177419355</v>
      </c>
      <c r="BK66" s="17">
        <f t="shared" si="4"/>
        <v>25.354456460430512</v>
      </c>
    </row>
    <row r="67" spans="1:63" s="12" customFormat="1" ht="15">
      <c r="A67" s="5"/>
      <c r="B67" s="8" t="s">
        <v>234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0.32893820487096775</v>
      </c>
      <c r="I67" s="9">
        <v>0</v>
      </c>
      <c r="J67" s="9">
        <v>0</v>
      </c>
      <c r="K67" s="9">
        <v>0</v>
      </c>
      <c r="L67" s="10">
        <v>0.4376461941290323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0.02461289441935484</v>
      </c>
      <c r="S67" s="9">
        <v>0</v>
      </c>
      <c r="T67" s="9">
        <v>0</v>
      </c>
      <c r="U67" s="9">
        <v>0</v>
      </c>
      <c r="V67" s="10">
        <v>0.0010254954838709676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0.0030542593548387093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21.432358233465987</v>
      </c>
      <c r="AW67" s="9">
        <v>0</v>
      </c>
      <c r="AX67" s="9">
        <v>0</v>
      </c>
      <c r="AY67" s="9">
        <v>0</v>
      </c>
      <c r="AZ67" s="10">
        <v>1.351220742870968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1.2971439479999998</v>
      </c>
      <c r="BG67" s="9">
        <v>0.050904322580645166</v>
      </c>
      <c r="BH67" s="9">
        <v>0</v>
      </c>
      <c r="BI67" s="9">
        <v>0</v>
      </c>
      <c r="BJ67" s="10">
        <v>0.01628938322580645</v>
      </c>
      <c r="BK67" s="17">
        <f t="shared" si="4"/>
        <v>24.94319367840147</v>
      </c>
    </row>
    <row r="68" spans="1:63" s="12" customFormat="1" ht="15">
      <c r="A68" s="5"/>
      <c r="B68" s="8" t="s">
        <v>296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1.0568628521612904</v>
      </c>
      <c r="I68" s="9">
        <v>0.99286</v>
      </c>
      <c r="J68" s="9">
        <v>0</v>
      </c>
      <c r="K68" s="9">
        <v>0</v>
      </c>
      <c r="L68" s="10">
        <v>12.829279905645159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0.2705144955483871</v>
      </c>
      <c r="S68" s="9">
        <v>2.66267</v>
      </c>
      <c r="T68" s="9">
        <v>0</v>
      </c>
      <c r="U68" s="9">
        <v>0</v>
      </c>
      <c r="V68" s="10">
        <v>12.942611583645164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0.01805003870967742</v>
      </c>
      <c r="AC68" s="9">
        <v>0</v>
      </c>
      <c r="AD68" s="9">
        <v>0</v>
      </c>
      <c r="AE68" s="9">
        <v>0</v>
      </c>
      <c r="AF68" s="10">
        <v>0.310104177516129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2.5625928439032264</v>
      </c>
      <c r="AW68" s="9">
        <v>6.738318388091156</v>
      </c>
      <c r="AX68" s="9">
        <v>0</v>
      </c>
      <c r="AY68" s="9">
        <v>0</v>
      </c>
      <c r="AZ68" s="10">
        <v>27.488690492000003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2.0108658964516124</v>
      </c>
      <c r="BG68" s="9">
        <v>0.5595512</v>
      </c>
      <c r="BH68" s="9">
        <v>0.22562548387096776</v>
      </c>
      <c r="BI68" s="9">
        <v>0</v>
      </c>
      <c r="BJ68" s="10">
        <v>4.012282338258064</v>
      </c>
      <c r="BK68" s="17">
        <f t="shared" si="4"/>
        <v>74.68087969580083</v>
      </c>
    </row>
    <row r="69" spans="1:63" s="12" customFormat="1" ht="15">
      <c r="A69" s="5"/>
      <c r="B69" s="8" t="s">
        <v>297</v>
      </c>
      <c r="C69" s="11">
        <v>0</v>
      </c>
      <c r="D69" s="9">
        <v>1.2880238709677418</v>
      </c>
      <c r="E69" s="9">
        <v>0</v>
      </c>
      <c r="F69" s="9">
        <v>0</v>
      </c>
      <c r="G69" s="10">
        <v>0</v>
      </c>
      <c r="H69" s="11">
        <v>0.07856971438709678</v>
      </c>
      <c r="I69" s="9">
        <v>67.78225620967743</v>
      </c>
      <c r="J69" s="9">
        <v>0</v>
      </c>
      <c r="K69" s="9">
        <v>0</v>
      </c>
      <c r="L69" s="10">
        <v>0.6095226733225807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0.04532219629032259</v>
      </c>
      <c r="S69" s="9">
        <v>0</v>
      </c>
      <c r="T69" s="9">
        <v>0</v>
      </c>
      <c r="U69" s="9">
        <v>0</v>
      </c>
      <c r="V69" s="10">
        <v>1.9449160451612904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0.032520694838709674</v>
      </c>
      <c r="AW69" s="9">
        <v>0.0016935483502891202</v>
      </c>
      <c r="AX69" s="9">
        <v>0</v>
      </c>
      <c r="AY69" s="9">
        <v>0</v>
      </c>
      <c r="AZ69" s="10">
        <v>6.953308387096773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0.0016099345161290325</v>
      </c>
      <c r="BG69" s="9">
        <v>0</v>
      </c>
      <c r="BH69" s="9">
        <v>0</v>
      </c>
      <c r="BI69" s="9">
        <v>0</v>
      </c>
      <c r="BJ69" s="10">
        <v>0.033164670967741935</v>
      </c>
      <c r="BK69" s="17">
        <f>SUM(C69:BJ69)</f>
        <v>78.7709079455761</v>
      </c>
    </row>
    <row r="70" spans="1:63" s="12" customFormat="1" ht="15">
      <c r="A70" s="5"/>
      <c r="B70" s="8" t="s">
        <v>298</v>
      </c>
      <c r="C70" s="11">
        <v>0</v>
      </c>
      <c r="D70" s="9">
        <v>4.203061290322581</v>
      </c>
      <c r="E70" s="9">
        <v>0</v>
      </c>
      <c r="F70" s="9">
        <v>0</v>
      </c>
      <c r="G70" s="10">
        <v>0</v>
      </c>
      <c r="H70" s="11">
        <v>0.3615053015806452</v>
      </c>
      <c r="I70" s="9">
        <v>27.894715620741938</v>
      </c>
      <c r="J70" s="9">
        <v>0</v>
      </c>
      <c r="K70" s="9">
        <v>0</v>
      </c>
      <c r="L70" s="10">
        <v>6.949720120967743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0.02206705861290323</v>
      </c>
      <c r="S70" s="9">
        <v>0</v>
      </c>
      <c r="T70" s="9">
        <v>0</v>
      </c>
      <c r="U70" s="9">
        <v>0</v>
      </c>
      <c r="V70" s="10">
        <v>2.1645765645161292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0.3885738709354839</v>
      </c>
      <c r="AW70" s="9">
        <v>4.633055955024276</v>
      </c>
      <c r="AX70" s="9">
        <v>0</v>
      </c>
      <c r="AY70" s="9">
        <v>0</v>
      </c>
      <c r="AZ70" s="10">
        <v>6.294447267064516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0.13419570822580645</v>
      </c>
      <c r="BG70" s="9">
        <v>0</v>
      </c>
      <c r="BH70" s="9">
        <v>0</v>
      </c>
      <c r="BI70" s="9">
        <v>0</v>
      </c>
      <c r="BJ70" s="10">
        <v>1.9347722027741936</v>
      </c>
      <c r="BK70" s="17">
        <f>SUM(C70:BJ70)</f>
        <v>54.9806909607662</v>
      </c>
    </row>
    <row r="71" spans="1:63" s="12" customFormat="1" ht="15">
      <c r="A71" s="5"/>
      <c r="B71" s="8" t="s">
        <v>299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0.20050260193548386</v>
      </c>
      <c r="I71" s="9">
        <v>70.982088573</v>
      </c>
      <c r="J71" s="9">
        <v>2.858005051354839</v>
      </c>
      <c r="K71" s="9">
        <v>0</v>
      </c>
      <c r="L71" s="10">
        <v>0.833281486967742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0.21131237132258066</v>
      </c>
      <c r="S71" s="9">
        <v>6.437325430612903</v>
      </c>
      <c r="T71" s="9">
        <v>13.276339444483872</v>
      </c>
      <c r="U71" s="9">
        <v>0</v>
      </c>
      <c r="V71" s="10">
        <v>0.5659468619999999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0.09934971764516126</v>
      </c>
      <c r="AW71" s="9">
        <v>30.87011323018363</v>
      </c>
      <c r="AX71" s="9">
        <v>0</v>
      </c>
      <c r="AY71" s="9">
        <v>0</v>
      </c>
      <c r="AZ71" s="10">
        <v>0.9672101036774194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0.28822610245161295</v>
      </c>
      <c r="BG71" s="9">
        <v>2.597796179967742</v>
      </c>
      <c r="BH71" s="9">
        <v>3.759131521451613</v>
      </c>
      <c r="BI71" s="9">
        <v>0</v>
      </c>
      <c r="BJ71" s="10">
        <v>8.92305884329032</v>
      </c>
      <c r="BK71" s="17">
        <f>SUM(C71:BJ71)</f>
        <v>142.86968752034494</v>
      </c>
    </row>
    <row r="72" spans="1:63" s="12" customFormat="1" ht="15">
      <c r="A72" s="5"/>
      <c r="B72" s="8" t="s">
        <v>300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0.4627897169032258</v>
      </c>
      <c r="I72" s="9">
        <v>98.70351271293546</v>
      </c>
      <c r="J72" s="9">
        <v>9.233495326451612</v>
      </c>
      <c r="K72" s="9">
        <v>0</v>
      </c>
      <c r="L72" s="10">
        <v>1.5073651662903227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0.26769495538709676</v>
      </c>
      <c r="S72" s="9">
        <v>3.4585110548387097</v>
      </c>
      <c r="T72" s="9">
        <v>18.243967265838712</v>
      </c>
      <c r="U72" s="9">
        <v>0</v>
      </c>
      <c r="V72" s="10">
        <v>1.3802375699354839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0.6291725878709676</v>
      </c>
      <c r="AW72" s="9">
        <v>23.47209941781559</v>
      </c>
      <c r="AX72" s="9">
        <v>2.259383870967742</v>
      </c>
      <c r="AY72" s="9">
        <v>0</v>
      </c>
      <c r="AZ72" s="10">
        <v>1.6303806150645164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0.845122392483871</v>
      </c>
      <c r="BG72" s="9">
        <v>5.882305908064517</v>
      </c>
      <c r="BH72" s="9">
        <v>1.7422902745806452</v>
      </c>
      <c r="BI72" s="9">
        <v>0</v>
      </c>
      <c r="BJ72" s="10">
        <v>1.0133023400322578</v>
      </c>
      <c r="BK72" s="17">
        <f>SUM(C72:BJ72)</f>
        <v>170.73163117546076</v>
      </c>
    </row>
    <row r="73" spans="1:63" s="12" customFormat="1" ht="15">
      <c r="A73" s="5"/>
      <c r="B73" s="8" t="s">
        <v>266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12.482173549548389</v>
      </c>
      <c r="I73" s="9">
        <v>26.982708342419354</v>
      </c>
      <c r="J73" s="9">
        <v>0</v>
      </c>
      <c r="K73" s="9">
        <v>0</v>
      </c>
      <c r="L73" s="10">
        <v>13.662775348903223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0.14624529338709674</v>
      </c>
      <c r="S73" s="9">
        <v>0</v>
      </c>
      <c r="T73" s="9">
        <v>0</v>
      </c>
      <c r="U73" s="9">
        <v>0</v>
      </c>
      <c r="V73" s="10">
        <v>0.09444763309677419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0.0030215109677419355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107.77000700132258</v>
      </c>
      <c r="AW73" s="9">
        <v>25.005319749759835</v>
      </c>
      <c r="AX73" s="9">
        <v>0</v>
      </c>
      <c r="AY73" s="9">
        <v>0</v>
      </c>
      <c r="AZ73" s="10">
        <v>9.154160990225806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2.3296856731612907</v>
      </c>
      <c r="BG73" s="9">
        <v>3.021510967741935</v>
      </c>
      <c r="BH73" s="9">
        <v>0</v>
      </c>
      <c r="BI73" s="9">
        <v>0</v>
      </c>
      <c r="BJ73" s="10">
        <v>2.050095191612903</v>
      </c>
      <c r="BK73" s="17">
        <f t="shared" si="4"/>
        <v>202.70215125214693</v>
      </c>
    </row>
    <row r="74" spans="1:63" s="12" customFormat="1" ht="15">
      <c r="A74" s="5"/>
      <c r="B74" s="8" t="s">
        <v>267</v>
      </c>
      <c r="C74" s="11">
        <v>0</v>
      </c>
      <c r="D74" s="9">
        <v>3.0142306451612906</v>
      </c>
      <c r="E74" s="9">
        <v>0</v>
      </c>
      <c r="F74" s="9">
        <v>0</v>
      </c>
      <c r="G74" s="10">
        <v>0</v>
      </c>
      <c r="H74" s="11">
        <v>1.990597918064516</v>
      </c>
      <c r="I74" s="9">
        <v>50.23717741935484</v>
      </c>
      <c r="J74" s="9">
        <v>0</v>
      </c>
      <c r="K74" s="9">
        <v>0</v>
      </c>
      <c r="L74" s="10">
        <v>0.9788920028709676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0.003516602419354839</v>
      </c>
      <c r="S74" s="9">
        <v>0</v>
      </c>
      <c r="T74" s="9">
        <v>0.10047435483870967</v>
      </c>
      <c r="U74" s="9">
        <v>0</v>
      </c>
      <c r="V74" s="10">
        <v>0.010856674032258063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2.1495744957741936</v>
      </c>
      <c r="AW74" s="9">
        <v>2.908937612527711</v>
      </c>
      <c r="AX74" s="9">
        <v>0</v>
      </c>
      <c r="AY74" s="9">
        <v>0</v>
      </c>
      <c r="AZ74" s="10">
        <v>0.5763840093548387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0.5607228019354837</v>
      </c>
      <c r="BG74" s="9">
        <v>0</v>
      </c>
      <c r="BH74" s="9">
        <v>0</v>
      </c>
      <c r="BI74" s="9">
        <v>0</v>
      </c>
      <c r="BJ74" s="10">
        <v>0.009027737419354837</v>
      </c>
      <c r="BK74" s="17">
        <f t="shared" si="4"/>
        <v>62.54039227375352</v>
      </c>
    </row>
    <row r="75" spans="1:63" s="12" customFormat="1" ht="15">
      <c r="A75" s="5"/>
      <c r="B75" s="8" t="s">
        <v>268</v>
      </c>
      <c r="C75" s="11">
        <v>0</v>
      </c>
      <c r="D75" s="9">
        <v>10.165719354838709</v>
      </c>
      <c r="E75" s="9">
        <v>0</v>
      </c>
      <c r="F75" s="9">
        <v>0</v>
      </c>
      <c r="G75" s="10">
        <v>0</v>
      </c>
      <c r="H75" s="11">
        <v>11.462519831774193</v>
      </c>
      <c r="I75" s="9">
        <v>331.079607941129</v>
      </c>
      <c r="J75" s="9">
        <v>30.497158064516128</v>
      </c>
      <c r="K75" s="9">
        <v>0</v>
      </c>
      <c r="L75" s="10">
        <v>5.687878729387097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0.7173282100645162</v>
      </c>
      <c r="S75" s="9">
        <v>23.38227848887097</v>
      </c>
      <c r="T75" s="9">
        <v>10.98165122848387</v>
      </c>
      <c r="U75" s="9">
        <v>0</v>
      </c>
      <c r="V75" s="10">
        <v>1.1321172940645163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1.7988593892903224</v>
      </c>
      <c r="AW75" s="9">
        <v>129.3029640317316</v>
      </c>
      <c r="AX75" s="9">
        <v>0</v>
      </c>
      <c r="AY75" s="9">
        <v>0</v>
      </c>
      <c r="AZ75" s="10">
        <v>0.6706521870967742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5.494719409129031</v>
      </c>
      <c r="BG75" s="9">
        <v>11.288939679225805</v>
      </c>
      <c r="BH75" s="9">
        <v>1.1177536451612902</v>
      </c>
      <c r="BI75" s="9">
        <v>0</v>
      </c>
      <c r="BJ75" s="10">
        <v>2.0338035643548387</v>
      </c>
      <c r="BK75" s="17">
        <f t="shared" si="4"/>
        <v>576.8139510491186</v>
      </c>
    </row>
    <row r="76" spans="1:63" s="12" customFormat="1" ht="15">
      <c r="A76" s="5"/>
      <c r="B76" s="8" t="s">
        <v>270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9.223672898903224</v>
      </c>
      <c r="I76" s="9">
        <v>25.656424980645163</v>
      </c>
      <c r="J76" s="9">
        <v>0</v>
      </c>
      <c r="K76" s="9">
        <v>0</v>
      </c>
      <c r="L76" s="10">
        <v>1.3947162411612903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0.03267374258064516</v>
      </c>
      <c r="S76" s="9">
        <v>0</v>
      </c>
      <c r="T76" s="9">
        <v>0</v>
      </c>
      <c r="U76" s="9">
        <v>0</v>
      </c>
      <c r="V76" s="10">
        <v>0.0015080187096774196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75.01654196622582</v>
      </c>
      <c r="AW76" s="9">
        <v>42.38281391113205</v>
      </c>
      <c r="AX76" s="9">
        <v>0</v>
      </c>
      <c r="AY76" s="9">
        <v>0</v>
      </c>
      <c r="AZ76" s="10">
        <v>6.1024217540322585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3.137280900677419</v>
      </c>
      <c r="BG76" s="9">
        <v>0</v>
      </c>
      <c r="BH76" s="9">
        <v>0</v>
      </c>
      <c r="BI76" s="9">
        <v>0</v>
      </c>
      <c r="BJ76" s="10">
        <v>0.12059129032258065</v>
      </c>
      <c r="BK76" s="17">
        <f t="shared" si="4"/>
        <v>163.06864570439012</v>
      </c>
    </row>
    <row r="77" spans="1:63" s="12" customFormat="1" ht="15">
      <c r="A77" s="5"/>
      <c r="B77" s="8" t="s">
        <v>271</v>
      </c>
      <c r="C77" s="11">
        <v>0</v>
      </c>
      <c r="D77" s="9">
        <v>247.39248496335492</v>
      </c>
      <c r="E77" s="9">
        <v>0</v>
      </c>
      <c r="F77" s="9">
        <v>0</v>
      </c>
      <c r="G77" s="10">
        <v>131.2132554681613</v>
      </c>
      <c r="H77" s="11">
        <v>2.279358429935484</v>
      </c>
      <c r="I77" s="9">
        <v>401.85359643548384</v>
      </c>
      <c r="J77" s="9">
        <v>0</v>
      </c>
      <c r="K77" s="9">
        <v>0</v>
      </c>
      <c r="L77" s="10">
        <v>2.678825583451613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0.568343683548387</v>
      </c>
      <c r="S77" s="9">
        <v>7.022781612903225</v>
      </c>
      <c r="T77" s="9">
        <v>0</v>
      </c>
      <c r="U77" s="9">
        <v>0</v>
      </c>
      <c r="V77" s="10">
        <v>0.07233465061290323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3.7907770219354844</v>
      </c>
      <c r="AW77" s="9">
        <v>5.610029419788214</v>
      </c>
      <c r="AX77" s="9">
        <v>0</v>
      </c>
      <c r="AY77" s="9">
        <v>0</v>
      </c>
      <c r="AZ77" s="10">
        <v>1.153568321096774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0.19811294858064513</v>
      </c>
      <c r="BG77" s="9">
        <v>0.30053729032258064</v>
      </c>
      <c r="BH77" s="9">
        <v>0</v>
      </c>
      <c r="BI77" s="9">
        <v>0</v>
      </c>
      <c r="BJ77" s="10">
        <v>0.015026864516129033</v>
      </c>
      <c r="BK77" s="17">
        <f t="shared" si="4"/>
        <v>804.1490326936915</v>
      </c>
    </row>
    <row r="78" spans="1:63" s="12" customFormat="1" ht="15">
      <c r="A78" s="5"/>
      <c r="B78" s="8" t="s">
        <v>272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2.6053890561290323</v>
      </c>
      <c r="I78" s="9">
        <v>204.39129651612902</v>
      </c>
      <c r="J78" s="9">
        <v>0</v>
      </c>
      <c r="K78" s="9">
        <v>0</v>
      </c>
      <c r="L78" s="10">
        <v>1.9626496074838704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0.0439981264516129</v>
      </c>
      <c r="S78" s="9">
        <v>0</v>
      </c>
      <c r="T78" s="9">
        <v>0</v>
      </c>
      <c r="U78" s="9">
        <v>0</v>
      </c>
      <c r="V78" s="10">
        <v>0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8.996536001129034</v>
      </c>
      <c r="AW78" s="9">
        <v>12.497314515994342</v>
      </c>
      <c r="AX78" s="9">
        <v>0</v>
      </c>
      <c r="AY78" s="9">
        <v>0</v>
      </c>
      <c r="AZ78" s="10">
        <v>1.0397765677419355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0.2844138837419355</v>
      </c>
      <c r="BG78" s="9">
        <v>0</v>
      </c>
      <c r="BH78" s="9">
        <v>0</v>
      </c>
      <c r="BI78" s="9">
        <v>0</v>
      </c>
      <c r="BJ78" s="10">
        <v>0.12497314516129032</v>
      </c>
      <c r="BK78" s="17">
        <f t="shared" si="4"/>
        <v>231.94634741996208</v>
      </c>
    </row>
    <row r="79" spans="1:63" s="12" customFormat="1" ht="15">
      <c r="A79" s="5"/>
      <c r="B79" s="8" t="s">
        <v>273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15.721062227548385</v>
      </c>
      <c r="I79" s="9">
        <v>47.53956947129033</v>
      </c>
      <c r="J79" s="9">
        <v>0</v>
      </c>
      <c r="K79" s="9">
        <v>0</v>
      </c>
      <c r="L79" s="10">
        <v>15.886839600193548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3.316586319096775</v>
      </c>
      <c r="S79" s="9">
        <v>6.998961290322581</v>
      </c>
      <c r="T79" s="9">
        <v>0</v>
      </c>
      <c r="U79" s="9">
        <v>0</v>
      </c>
      <c r="V79" s="10">
        <v>3.617020975032258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0.42884738467741945</v>
      </c>
      <c r="AC79" s="9">
        <v>0</v>
      </c>
      <c r="AD79" s="9">
        <v>0</v>
      </c>
      <c r="AE79" s="9">
        <v>0</v>
      </c>
      <c r="AF79" s="10">
        <v>0.3497939516129032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42.23216066029033</v>
      </c>
      <c r="AW79" s="9">
        <v>15.817894675152093</v>
      </c>
      <c r="AX79" s="9">
        <v>0</v>
      </c>
      <c r="AY79" s="9">
        <v>0</v>
      </c>
      <c r="AZ79" s="10">
        <v>16.839489229419353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6.5490206024516135</v>
      </c>
      <c r="BG79" s="9">
        <v>4.7637143463225815</v>
      </c>
      <c r="BH79" s="9">
        <v>0.5096997580645162</v>
      </c>
      <c r="BI79" s="9">
        <v>0</v>
      </c>
      <c r="BJ79" s="10">
        <v>6.789703482387097</v>
      </c>
      <c r="BK79" s="17">
        <f t="shared" si="4"/>
        <v>187.3603639738618</v>
      </c>
    </row>
    <row r="80" spans="1:63" s="12" customFormat="1" ht="15">
      <c r="A80" s="5"/>
      <c r="B80" s="8" t="s">
        <v>274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4.642314266129032</v>
      </c>
      <c r="I80" s="9">
        <v>191.1477374187097</v>
      </c>
      <c r="J80" s="9">
        <v>0</v>
      </c>
      <c r="K80" s="9">
        <v>0</v>
      </c>
      <c r="L80" s="10">
        <v>14.227844299387096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0.10137776032258063</v>
      </c>
      <c r="S80" s="9">
        <v>0</v>
      </c>
      <c r="T80" s="9">
        <v>0</v>
      </c>
      <c r="U80" s="9">
        <v>0</v>
      </c>
      <c r="V80" s="10">
        <v>6.987112464516129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0.09935674193548387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19.596742794774194</v>
      </c>
      <c r="AW80" s="9">
        <v>11.276990209624755</v>
      </c>
      <c r="AX80" s="9">
        <v>0</v>
      </c>
      <c r="AY80" s="9">
        <v>0</v>
      </c>
      <c r="AZ80" s="10">
        <v>6.799789491709676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0.10727547416129032</v>
      </c>
      <c r="BG80" s="9">
        <v>0</v>
      </c>
      <c r="BH80" s="9">
        <v>0</v>
      </c>
      <c r="BI80" s="9">
        <v>0</v>
      </c>
      <c r="BJ80" s="10">
        <v>0.050175154677419356</v>
      </c>
      <c r="BK80" s="17">
        <f t="shared" si="4"/>
        <v>255.03671607594737</v>
      </c>
    </row>
    <row r="81" spans="1:63" s="12" customFormat="1" ht="15">
      <c r="A81" s="5"/>
      <c r="B81" s="8" t="s">
        <v>235</v>
      </c>
      <c r="C81" s="11">
        <v>0</v>
      </c>
      <c r="D81" s="9">
        <v>1.3467224193548386</v>
      </c>
      <c r="E81" s="9">
        <v>0</v>
      </c>
      <c r="F81" s="9">
        <v>0</v>
      </c>
      <c r="G81" s="10">
        <v>0</v>
      </c>
      <c r="H81" s="11">
        <v>0.7393505920322582</v>
      </c>
      <c r="I81" s="9">
        <v>1.7300203387096773</v>
      </c>
      <c r="J81" s="9">
        <v>0.15539104838709678</v>
      </c>
      <c r="K81" s="9">
        <v>0</v>
      </c>
      <c r="L81" s="10">
        <v>3.1055066692903233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0.7841249842580644</v>
      </c>
      <c r="S81" s="9">
        <v>0</v>
      </c>
      <c r="T81" s="9">
        <v>0</v>
      </c>
      <c r="U81" s="9">
        <v>0</v>
      </c>
      <c r="V81" s="10">
        <v>0.010359403225806451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0.005143424193548387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9.484501715903226</v>
      </c>
      <c r="AW81" s="9">
        <v>1.6367404466758706</v>
      </c>
      <c r="AX81" s="9">
        <v>0</v>
      </c>
      <c r="AY81" s="9">
        <v>0</v>
      </c>
      <c r="AZ81" s="10">
        <v>1.1099352391935482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0.5983939790645162</v>
      </c>
      <c r="BG81" s="9">
        <v>0</v>
      </c>
      <c r="BH81" s="9">
        <v>0</v>
      </c>
      <c r="BI81" s="9">
        <v>0</v>
      </c>
      <c r="BJ81" s="10">
        <v>0.03394659967741935</v>
      </c>
      <c r="BK81" s="17">
        <f t="shared" si="4"/>
        <v>20.740136859966192</v>
      </c>
    </row>
    <row r="82" spans="1:63" s="12" customFormat="1" ht="15">
      <c r="A82" s="5"/>
      <c r="B82" s="8" t="s">
        <v>237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7.344077839032257</v>
      </c>
      <c r="I82" s="9">
        <v>45.171278054838716</v>
      </c>
      <c r="J82" s="9">
        <v>0</v>
      </c>
      <c r="K82" s="9">
        <v>0</v>
      </c>
      <c r="L82" s="10">
        <v>0.4812038381612903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0.040539624999999996</v>
      </c>
      <c r="S82" s="9">
        <v>0</v>
      </c>
      <c r="T82" s="9">
        <v>0</v>
      </c>
      <c r="U82" s="9">
        <v>0</v>
      </c>
      <c r="V82" s="10">
        <v>5.2002205003225805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2.5158183650645163</v>
      </c>
      <c r="AW82" s="9">
        <v>3.035727096840032</v>
      </c>
      <c r="AX82" s="9">
        <v>0</v>
      </c>
      <c r="AY82" s="9">
        <v>0</v>
      </c>
      <c r="AZ82" s="10">
        <v>8.712054263870968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0.0694169709032258</v>
      </c>
      <c r="BG82" s="9">
        <v>0</v>
      </c>
      <c r="BH82" s="9">
        <v>0</v>
      </c>
      <c r="BI82" s="9">
        <v>0</v>
      </c>
      <c r="BJ82" s="10">
        <v>0.002023818064516129</v>
      </c>
      <c r="BK82" s="17">
        <f t="shared" si="4"/>
        <v>72.5723603720981</v>
      </c>
    </row>
    <row r="83" spans="1:63" s="12" customFormat="1" ht="15">
      <c r="A83" s="5"/>
      <c r="B83" s="8" t="s">
        <v>238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0.678032895967742</v>
      </c>
      <c r="I83" s="9">
        <v>23.23760483870968</v>
      </c>
      <c r="J83" s="9">
        <v>0</v>
      </c>
      <c r="K83" s="9">
        <v>0</v>
      </c>
      <c r="L83" s="10">
        <v>0.7026849637096775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0.048596904032258054</v>
      </c>
      <c r="S83" s="9">
        <v>0</v>
      </c>
      <c r="T83" s="9">
        <v>0</v>
      </c>
      <c r="U83" s="9">
        <v>0</v>
      </c>
      <c r="V83" s="10">
        <v>0.08082645161290322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0.061126710129032265</v>
      </c>
      <c r="AW83" s="9">
        <v>16.161906193548386</v>
      </c>
      <c r="AX83" s="9">
        <v>0</v>
      </c>
      <c r="AY83" s="9">
        <v>0</v>
      </c>
      <c r="AZ83" s="10">
        <v>3.279293138709677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0.003117371419354838</v>
      </c>
      <c r="BG83" s="9">
        <v>0</v>
      </c>
      <c r="BH83" s="9">
        <v>0</v>
      </c>
      <c r="BI83" s="9">
        <v>0</v>
      </c>
      <c r="BJ83" s="10">
        <v>0</v>
      </c>
      <c r="BK83" s="17">
        <f t="shared" si="4"/>
        <v>44.253189467838716</v>
      </c>
    </row>
    <row r="84" spans="1:63" s="12" customFormat="1" ht="15">
      <c r="A84" s="5"/>
      <c r="B84" s="8" t="s">
        <v>256</v>
      </c>
      <c r="C84" s="11">
        <v>0</v>
      </c>
      <c r="D84" s="9">
        <v>5.096609677419354</v>
      </c>
      <c r="E84" s="9">
        <v>0</v>
      </c>
      <c r="F84" s="9">
        <v>0</v>
      </c>
      <c r="G84" s="10">
        <v>0</v>
      </c>
      <c r="H84" s="11">
        <v>1.1782470353225807</v>
      </c>
      <c r="I84" s="9">
        <v>3.468752546451613</v>
      </c>
      <c r="J84" s="9">
        <v>0.20386438709677418</v>
      </c>
      <c r="K84" s="9">
        <v>0</v>
      </c>
      <c r="L84" s="10">
        <v>3.1730305444193547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0.048468759000000014</v>
      </c>
      <c r="S84" s="9">
        <v>0</v>
      </c>
      <c r="T84" s="9">
        <v>0</v>
      </c>
      <c r="U84" s="9">
        <v>0</v>
      </c>
      <c r="V84" s="10">
        <v>0.1072326676129032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0.10150483870967741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2.6287570871612895</v>
      </c>
      <c r="AW84" s="9">
        <v>0.9135435483935415</v>
      </c>
      <c r="AX84" s="9">
        <v>0</v>
      </c>
      <c r="AY84" s="9">
        <v>0</v>
      </c>
      <c r="AZ84" s="10">
        <v>1.7607988137096773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2.1373873887096773</v>
      </c>
      <c r="BG84" s="9">
        <v>0</v>
      </c>
      <c r="BH84" s="9">
        <v>0</v>
      </c>
      <c r="BI84" s="9">
        <v>0</v>
      </c>
      <c r="BJ84" s="10">
        <v>0.0030451451612903235</v>
      </c>
      <c r="BK84" s="17">
        <f t="shared" si="4"/>
        <v>20.821242439167733</v>
      </c>
    </row>
    <row r="85" spans="1:63" s="12" customFormat="1" ht="15">
      <c r="A85" s="5"/>
      <c r="B85" s="8" t="s">
        <v>257</v>
      </c>
      <c r="C85" s="11">
        <v>0</v>
      </c>
      <c r="D85" s="9">
        <v>5.051654838709678</v>
      </c>
      <c r="E85" s="9">
        <v>0</v>
      </c>
      <c r="F85" s="9">
        <v>0</v>
      </c>
      <c r="G85" s="10">
        <v>0</v>
      </c>
      <c r="H85" s="11">
        <v>0.11371790309677421</v>
      </c>
      <c r="I85" s="9">
        <v>45.4648935483871</v>
      </c>
      <c r="J85" s="9">
        <v>0</v>
      </c>
      <c r="K85" s="9">
        <v>0</v>
      </c>
      <c r="L85" s="10">
        <v>2.0815523248709673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0.07733492312903226</v>
      </c>
      <c r="S85" s="9">
        <v>0</v>
      </c>
      <c r="T85" s="9">
        <v>0</v>
      </c>
      <c r="U85" s="9">
        <v>0</v>
      </c>
      <c r="V85" s="10">
        <v>0.030363342258064512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2.6152614894516133</v>
      </c>
      <c r="AW85" s="9">
        <v>8.275217806340919</v>
      </c>
      <c r="AX85" s="9">
        <v>0</v>
      </c>
      <c r="AY85" s="9">
        <v>0</v>
      </c>
      <c r="AZ85" s="10">
        <v>0.050458645161290325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0.025824737774193553</v>
      </c>
      <c r="BG85" s="9">
        <v>0</v>
      </c>
      <c r="BH85" s="9">
        <v>0</v>
      </c>
      <c r="BI85" s="9">
        <v>0</v>
      </c>
      <c r="BJ85" s="10">
        <v>0</v>
      </c>
      <c r="BK85" s="17">
        <f t="shared" si="4"/>
        <v>63.78627955917963</v>
      </c>
    </row>
    <row r="86" spans="1:63" s="12" customFormat="1" ht="15">
      <c r="A86" s="5"/>
      <c r="B86" s="8" t="s">
        <v>258</v>
      </c>
      <c r="C86" s="11">
        <v>0</v>
      </c>
      <c r="D86" s="9">
        <v>10.112574193548387</v>
      </c>
      <c r="E86" s="9">
        <v>0</v>
      </c>
      <c r="F86" s="9">
        <v>0</v>
      </c>
      <c r="G86" s="10">
        <v>0</v>
      </c>
      <c r="H86" s="11">
        <v>1.8571740486451611</v>
      </c>
      <c r="I86" s="9">
        <v>117.25529777419354</v>
      </c>
      <c r="J86" s="9">
        <v>0</v>
      </c>
      <c r="K86" s="9">
        <v>0</v>
      </c>
      <c r="L86" s="10">
        <v>1.3427476014193547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0.06573173225806452</v>
      </c>
      <c r="S86" s="9">
        <v>7.584430645161291</v>
      </c>
      <c r="T86" s="9">
        <v>0</v>
      </c>
      <c r="U86" s="9">
        <v>0</v>
      </c>
      <c r="V86" s="10">
        <v>0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2.7030589335806443</v>
      </c>
      <c r="AW86" s="9">
        <v>22.226321122299442</v>
      </c>
      <c r="AX86" s="9">
        <v>0</v>
      </c>
      <c r="AY86" s="9">
        <v>0</v>
      </c>
      <c r="AZ86" s="10">
        <v>2.0552773346774194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0.03030346451612903</v>
      </c>
      <c r="BG86" s="9">
        <v>0</v>
      </c>
      <c r="BH86" s="9">
        <v>0</v>
      </c>
      <c r="BI86" s="9">
        <v>0</v>
      </c>
      <c r="BJ86" s="10">
        <v>0.005555635161290323</v>
      </c>
      <c r="BK86" s="17">
        <f t="shared" si="4"/>
        <v>165.23847248546073</v>
      </c>
    </row>
    <row r="87" spans="1:63" s="12" customFormat="1" ht="15">
      <c r="A87" s="5"/>
      <c r="B87" s="8" t="s">
        <v>261</v>
      </c>
      <c r="C87" s="11">
        <v>0</v>
      </c>
      <c r="D87" s="9">
        <v>5.04495806451613</v>
      </c>
      <c r="E87" s="9">
        <v>0</v>
      </c>
      <c r="F87" s="9">
        <v>0</v>
      </c>
      <c r="G87" s="10">
        <v>0</v>
      </c>
      <c r="H87" s="11">
        <v>0.3143008803225807</v>
      </c>
      <c r="I87" s="9">
        <v>68.86090073580644</v>
      </c>
      <c r="J87" s="9">
        <v>0</v>
      </c>
      <c r="K87" s="9">
        <v>0</v>
      </c>
      <c r="L87" s="10">
        <v>0.9295184268387097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0.02678973374193549</v>
      </c>
      <c r="S87" s="9">
        <v>5.04495806451613</v>
      </c>
      <c r="T87" s="9">
        <v>0</v>
      </c>
      <c r="U87" s="9">
        <v>0</v>
      </c>
      <c r="V87" s="10">
        <v>0.09585420322580646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0.5019644453870967</v>
      </c>
      <c r="AW87" s="9">
        <v>7.055866774243784</v>
      </c>
      <c r="AX87" s="9">
        <v>0</v>
      </c>
      <c r="AY87" s="9">
        <v>0</v>
      </c>
      <c r="AZ87" s="10">
        <v>0.02545151938709677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0.0035279337096774193</v>
      </c>
      <c r="BG87" s="9">
        <v>0</v>
      </c>
      <c r="BH87" s="9">
        <v>0</v>
      </c>
      <c r="BI87" s="9">
        <v>0</v>
      </c>
      <c r="BJ87" s="10">
        <v>0.0010079809677419355</v>
      </c>
      <c r="BK87" s="17">
        <f t="shared" si="4"/>
        <v>87.90509876266313</v>
      </c>
    </row>
    <row r="88" spans="1:63" s="12" customFormat="1" ht="15">
      <c r="A88" s="5"/>
      <c r="B88" s="8" t="s">
        <v>262</v>
      </c>
      <c r="C88" s="11">
        <v>0</v>
      </c>
      <c r="D88" s="9">
        <v>10.088606451612904</v>
      </c>
      <c r="E88" s="9">
        <v>0</v>
      </c>
      <c r="F88" s="9">
        <v>0</v>
      </c>
      <c r="G88" s="10">
        <v>0</v>
      </c>
      <c r="H88" s="11">
        <v>0.7688913780967742</v>
      </c>
      <c r="I88" s="9">
        <v>120.80218781641935</v>
      </c>
      <c r="J88" s="9">
        <v>0</v>
      </c>
      <c r="K88" s="9">
        <v>0</v>
      </c>
      <c r="L88" s="10">
        <v>1.4709853108387099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0.7762385662903225</v>
      </c>
      <c r="S88" s="9">
        <v>5.044303225806452</v>
      </c>
      <c r="T88" s="9">
        <v>0</v>
      </c>
      <c r="U88" s="9">
        <v>0</v>
      </c>
      <c r="V88" s="10">
        <v>0.03278797096774194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1.3455500879032258</v>
      </c>
      <c r="AW88" s="9">
        <v>4.6674430717977184</v>
      </c>
      <c r="AX88" s="9">
        <v>0</v>
      </c>
      <c r="AY88" s="9">
        <v>0</v>
      </c>
      <c r="AZ88" s="10">
        <v>4.193724007741935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0.5405336144838709</v>
      </c>
      <c r="BG88" s="9">
        <v>0</v>
      </c>
      <c r="BH88" s="9">
        <v>0</v>
      </c>
      <c r="BI88" s="9">
        <v>0</v>
      </c>
      <c r="BJ88" s="10">
        <v>0</v>
      </c>
      <c r="BK88" s="17">
        <f t="shared" si="4"/>
        <v>149.731251501959</v>
      </c>
    </row>
    <row r="89" spans="1:63" s="12" customFormat="1" ht="15">
      <c r="A89" s="5"/>
      <c r="B89" s="8" t="s">
        <v>263</v>
      </c>
      <c r="C89" s="11">
        <v>0</v>
      </c>
      <c r="D89" s="9">
        <v>2.0169387096774196</v>
      </c>
      <c r="E89" s="9">
        <v>0</v>
      </c>
      <c r="F89" s="9">
        <v>0</v>
      </c>
      <c r="G89" s="10">
        <v>0</v>
      </c>
      <c r="H89" s="11">
        <v>1.6602726329032258</v>
      </c>
      <c r="I89" s="9">
        <v>118.99938387096773</v>
      </c>
      <c r="J89" s="9">
        <v>0</v>
      </c>
      <c r="K89" s="9">
        <v>0</v>
      </c>
      <c r="L89" s="10">
        <v>1.199880619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0.026846462709677416</v>
      </c>
      <c r="S89" s="9">
        <v>5.042346774193549</v>
      </c>
      <c r="T89" s="9">
        <v>0</v>
      </c>
      <c r="U89" s="9">
        <v>0</v>
      </c>
      <c r="V89" s="10">
        <v>0.027732907258064515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0.0030225716129032264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3.3534323769032257</v>
      </c>
      <c r="AW89" s="9">
        <v>52.139360322775936</v>
      </c>
      <c r="AX89" s="9">
        <v>0</v>
      </c>
      <c r="AY89" s="9">
        <v>0</v>
      </c>
      <c r="AZ89" s="10">
        <v>6.547192727290323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0.1304743412903226</v>
      </c>
      <c r="BG89" s="9">
        <v>0</v>
      </c>
      <c r="BH89" s="9">
        <v>0</v>
      </c>
      <c r="BI89" s="9">
        <v>0</v>
      </c>
      <c r="BJ89" s="10">
        <v>0.001007523870967742</v>
      </c>
      <c r="BK89" s="17">
        <f t="shared" si="4"/>
        <v>191.14789184045335</v>
      </c>
    </row>
    <row r="90" spans="1:63" s="12" customFormat="1" ht="15">
      <c r="A90" s="5"/>
      <c r="B90" s="8" t="s">
        <v>264</v>
      </c>
      <c r="C90" s="11">
        <v>0</v>
      </c>
      <c r="D90" s="9">
        <v>2.031667741935484</v>
      </c>
      <c r="E90" s="9">
        <v>0</v>
      </c>
      <c r="F90" s="9">
        <v>0</v>
      </c>
      <c r="G90" s="10">
        <v>0</v>
      </c>
      <c r="H90" s="11">
        <v>20.453701459</v>
      </c>
      <c r="I90" s="9">
        <v>51.060889524193556</v>
      </c>
      <c r="J90" s="9">
        <v>9.651321535838711</v>
      </c>
      <c r="K90" s="9">
        <v>0</v>
      </c>
      <c r="L90" s="10">
        <v>13.973118825483866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7.6508313069032265</v>
      </c>
      <c r="S90" s="9">
        <v>0.9701213467741935</v>
      </c>
      <c r="T90" s="9">
        <v>19.409683147548385</v>
      </c>
      <c r="U90" s="9">
        <v>0</v>
      </c>
      <c r="V90" s="10">
        <v>2.546370966774194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0.20152746412903225</v>
      </c>
      <c r="AC90" s="9">
        <v>0</v>
      </c>
      <c r="AD90" s="9">
        <v>0</v>
      </c>
      <c r="AE90" s="9">
        <v>0</v>
      </c>
      <c r="AF90" s="10">
        <v>0.005060832258064516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0.004048665806451612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63.33050334648388</v>
      </c>
      <c r="AW90" s="9">
        <v>16.89662109559323</v>
      </c>
      <c r="AX90" s="9">
        <v>0</v>
      </c>
      <c r="AY90" s="9">
        <v>0</v>
      </c>
      <c r="AZ90" s="10">
        <v>17.216220372322574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14.111317592161292</v>
      </c>
      <c r="BG90" s="9">
        <v>11.832836914870967</v>
      </c>
      <c r="BH90" s="9">
        <v>5.364482193548387</v>
      </c>
      <c r="BI90" s="9">
        <v>0</v>
      </c>
      <c r="BJ90" s="10">
        <v>5.157536813741934</v>
      </c>
      <c r="BK90" s="17">
        <f t="shared" si="4"/>
        <v>261.86786114536744</v>
      </c>
    </row>
    <row r="91" spans="1:63" s="12" customFormat="1" ht="15">
      <c r="A91" s="5"/>
      <c r="B91" s="8" t="s">
        <v>269</v>
      </c>
      <c r="C91" s="11">
        <v>0</v>
      </c>
      <c r="D91" s="9">
        <v>2.0110812903225805</v>
      </c>
      <c r="E91" s="9">
        <v>0</v>
      </c>
      <c r="F91" s="9">
        <v>0</v>
      </c>
      <c r="G91" s="10">
        <v>0</v>
      </c>
      <c r="H91" s="11">
        <v>3.8258104198387097</v>
      </c>
      <c r="I91" s="9">
        <v>104.5762270967742</v>
      </c>
      <c r="J91" s="9">
        <v>0</v>
      </c>
      <c r="K91" s="9">
        <v>0</v>
      </c>
      <c r="L91" s="10">
        <v>1.316473772612903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0.05269034077419355</v>
      </c>
      <c r="S91" s="9">
        <v>5.027703225806452</v>
      </c>
      <c r="T91" s="9">
        <v>0</v>
      </c>
      <c r="U91" s="9">
        <v>0</v>
      </c>
      <c r="V91" s="10">
        <v>0.020110812903225805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4.954139565387097</v>
      </c>
      <c r="AW91" s="9">
        <v>9.15179043659009E-12</v>
      </c>
      <c r="AX91" s="9">
        <v>0</v>
      </c>
      <c r="AY91" s="9">
        <v>0</v>
      </c>
      <c r="AZ91" s="10">
        <v>1.033427172096774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0.03667485790322581</v>
      </c>
      <c r="BG91" s="9">
        <v>0</v>
      </c>
      <c r="BH91" s="9">
        <v>0</v>
      </c>
      <c r="BI91" s="9">
        <v>0</v>
      </c>
      <c r="BJ91" s="10">
        <v>0.06933055451612904</v>
      </c>
      <c r="BK91" s="17">
        <f t="shared" si="4"/>
        <v>122.92366910894465</v>
      </c>
    </row>
    <row r="92" spans="1:63" s="12" customFormat="1" ht="15">
      <c r="A92" s="5"/>
      <c r="B92" s="8" t="s">
        <v>279</v>
      </c>
      <c r="C92" s="11">
        <v>0</v>
      </c>
      <c r="D92" s="9">
        <v>1.9972819354838711</v>
      </c>
      <c r="E92" s="9">
        <v>0</v>
      </c>
      <c r="F92" s="9">
        <v>0</v>
      </c>
      <c r="G92" s="10">
        <v>0</v>
      </c>
      <c r="H92" s="11">
        <v>1.481980940903226</v>
      </c>
      <c r="I92" s="9">
        <v>24.96602419354839</v>
      </c>
      <c r="J92" s="9">
        <v>0</v>
      </c>
      <c r="K92" s="9">
        <v>0</v>
      </c>
      <c r="L92" s="10">
        <v>0.5864019762580646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0.05577918512903226</v>
      </c>
      <c r="S92" s="9">
        <v>0</v>
      </c>
      <c r="T92" s="9">
        <v>0</v>
      </c>
      <c r="U92" s="9">
        <v>0</v>
      </c>
      <c r="V92" s="10">
        <v>0.04993204838709678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8.88055739983871</v>
      </c>
      <c r="AW92" s="9">
        <v>5.491906128909817</v>
      </c>
      <c r="AX92" s="9">
        <v>0</v>
      </c>
      <c r="AY92" s="9">
        <v>0</v>
      </c>
      <c r="AZ92" s="10">
        <v>0.5032583070967742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1.0225829368387098</v>
      </c>
      <c r="BG92" s="9">
        <v>0</v>
      </c>
      <c r="BH92" s="9">
        <v>0</v>
      </c>
      <c r="BI92" s="9">
        <v>0</v>
      </c>
      <c r="BJ92" s="10">
        <v>0.0009985283870967744</v>
      </c>
      <c r="BK92" s="17">
        <f t="shared" si="4"/>
        <v>45.03670358078078</v>
      </c>
    </row>
    <row r="93" spans="1:63" s="12" customFormat="1" ht="15">
      <c r="A93" s="5"/>
      <c r="B93" s="8" t="s">
        <v>280</v>
      </c>
      <c r="C93" s="11">
        <v>0</v>
      </c>
      <c r="D93" s="9">
        <v>9.99441935483871</v>
      </c>
      <c r="E93" s="9">
        <v>0</v>
      </c>
      <c r="F93" s="9">
        <v>0</v>
      </c>
      <c r="G93" s="10">
        <v>0</v>
      </c>
      <c r="H93" s="11">
        <v>22.49945676158065</v>
      </c>
      <c r="I93" s="9">
        <v>413.05803072490323</v>
      </c>
      <c r="J93" s="9">
        <v>0</v>
      </c>
      <c r="K93" s="9">
        <v>0</v>
      </c>
      <c r="L93" s="10">
        <v>12.800341232741937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0.030577005451612904</v>
      </c>
      <c r="S93" s="9">
        <v>3.9977677419354842</v>
      </c>
      <c r="T93" s="9">
        <v>0</v>
      </c>
      <c r="U93" s="9">
        <v>0</v>
      </c>
      <c r="V93" s="10">
        <v>2.008878290322581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1.611829059903226</v>
      </c>
      <c r="AW93" s="9">
        <v>6.21469098405214E-10</v>
      </c>
      <c r="AX93" s="9">
        <v>0</v>
      </c>
      <c r="AY93" s="9">
        <v>0</v>
      </c>
      <c r="AZ93" s="10">
        <v>2.8019992103225806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0.06594290996774194</v>
      </c>
      <c r="BG93" s="9">
        <v>0</v>
      </c>
      <c r="BH93" s="9">
        <v>0</v>
      </c>
      <c r="BI93" s="9">
        <v>0</v>
      </c>
      <c r="BJ93" s="10">
        <v>0.000999286451612903</v>
      </c>
      <c r="BK93" s="17">
        <f t="shared" si="4"/>
        <v>468.87024157904085</v>
      </c>
    </row>
    <row r="94" spans="1:63" s="12" customFormat="1" ht="15">
      <c r="A94" s="5"/>
      <c r="B94" s="8" t="s">
        <v>101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0.032870706548387106</v>
      </c>
      <c r="I94" s="9">
        <v>0</v>
      </c>
      <c r="J94" s="9">
        <v>0</v>
      </c>
      <c r="K94" s="9">
        <v>0</v>
      </c>
      <c r="L94" s="10">
        <v>3.515275422032258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</v>
      </c>
      <c r="S94" s="9">
        <v>0</v>
      </c>
      <c r="T94" s="9">
        <v>0</v>
      </c>
      <c r="U94" s="9">
        <v>0</v>
      </c>
      <c r="V94" s="10">
        <v>0.020679189193548386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0.034995223064516134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0.3089223211612903</v>
      </c>
      <c r="AW94" s="9">
        <v>0.4509356428909475</v>
      </c>
      <c r="AX94" s="9">
        <v>0</v>
      </c>
      <c r="AY94" s="9">
        <v>0</v>
      </c>
      <c r="AZ94" s="10">
        <v>14.002803244645161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0.14932168496774195</v>
      </c>
      <c r="BG94" s="9">
        <v>0</v>
      </c>
      <c r="BH94" s="9">
        <v>0</v>
      </c>
      <c r="BI94" s="9">
        <v>0</v>
      </c>
      <c r="BJ94" s="10">
        <v>0.41844028387096777</v>
      </c>
      <c r="BK94" s="17">
        <f t="shared" si="4"/>
        <v>18.93424371837482</v>
      </c>
    </row>
    <row r="95" spans="1:63" s="12" customFormat="1" ht="15">
      <c r="A95" s="5"/>
      <c r="B95" s="8" t="s">
        <v>199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3.537478744580645</v>
      </c>
      <c r="I95" s="9">
        <v>1.8293048322580643</v>
      </c>
      <c r="J95" s="9">
        <v>0</v>
      </c>
      <c r="K95" s="9">
        <v>0</v>
      </c>
      <c r="L95" s="10">
        <v>6.082382458580646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0.2945265706451613</v>
      </c>
      <c r="S95" s="9">
        <v>3.9279551612903223</v>
      </c>
      <c r="T95" s="9">
        <v>0</v>
      </c>
      <c r="U95" s="9">
        <v>0</v>
      </c>
      <c r="V95" s="10">
        <v>7.05685201548387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16.34896379780645</v>
      </c>
      <c r="AW95" s="9">
        <v>4.2700462625568765</v>
      </c>
      <c r="AX95" s="9">
        <v>0</v>
      </c>
      <c r="AY95" s="9">
        <v>0</v>
      </c>
      <c r="AZ95" s="10">
        <v>8.543630681709676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3.4109179632258066</v>
      </c>
      <c r="BG95" s="9">
        <v>0</v>
      </c>
      <c r="BH95" s="9">
        <v>0.38818703225806456</v>
      </c>
      <c r="BI95" s="9">
        <v>0</v>
      </c>
      <c r="BJ95" s="10">
        <v>2.026042465483871</v>
      </c>
      <c r="BK95" s="17">
        <f t="shared" si="4"/>
        <v>57.71628798587945</v>
      </c>
    </row>
    <row r="96" spans="1:63" s="12" customFormat="1" ht="15">
      <c r="A96" s="5"/>
      <c r="B96" s="8" t="s">
        <v>221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10.379856918451612</v>
      </c>
      <c r="I96" s="9">
        <v>28.14089556451613</v>
      </c>
      <c r="J96" s="9">
        <v>0</v>
      </c>
      <c r="K96" s="9">
        <v>0</v>
      </c>
      <c r="L96" s="10">
        <v>4.740296231322581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0.03273424999999999</v>
      </c>
      <c r="S96" s="9">
        <v>0</v>
      </c>
      <c r="T96" s="9">
        <v>0</v>
      </c>
      <c r="U96" s="9">
        <v>0</v>
      </c>
      <c r="V96" s="10">
        <v>5.306116330645162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9.513301257903226</v>
      </c>
      <c r="AW96" s="9">
        <v>2.090725161362031</v>
      </c>
      <c r="AX96" s="9">
        <v>0</v>
      </c>
      <c r="AY96" s="9">
        <v>0</v>
      </c>
      <c r="AZ96" s="10">
        <v>5.797580872258064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0.028224792580645162</v>
      </c>
      <c r="BG96" s="9">
        <v>0</v>
      </c>
      <c r="BH96" s="9">
        <v>0</v>
      </c>
      <c r="BI96" s="9">
        <v>0</v>
      </c>
      <c r="BJ96" s="10">
        <v>0.0010453625806451615</v>
      </c>
      <c r="BK96" s="17">
        <f t="shared" si="4"/>
        <v>66.03077674162009</v>
      </c>
    </row>
    <row r="97" spans="1:63" s="12" customFormat="1" ht="15">
      <c r="A97" s="5"/>
      <c r="B97" s="8" t="s">
        <v>222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1.8981958044193548</v>
      </c>
      <c r="I97" s="9">
        <v>23.21235612903226</v>
      </c>
      <c r="J97" s="9">
        <v>0</v>
      </c>
      <c r="K97" s="9">
        <v>0</v>
      </c>
      <c r="L97" s="10">
        <v>0.2283962925806452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0.3012330761290322</v>
      </c>
      <c r="S97" s="9">
        <v>0</v>
      </c>
      <c r="T97" s="9">
        <v>0</v>
      </c>
      <c r="U97" s="9">
        <v>0</v>
      </c>
      <c r="V97" s="10">
        <v>0.005275535483870967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7.8875531049677425</v>
      </c>
      <c r="AW97" s="9">
        <v>2.0901716130545926</v>
      </c>
      <c r="AX97" s="9">
        <v>0</v>
      </c>
      <c r="AY97" s="9">
        <v>0</v>
      </c>
      <c r="AZ97" s="10">
        <v>7.596892610258066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0.05538954774193548</v>
      </c>
      <c r="BG97" s="9">
        <v>0</v>
      </c>
      <c r="BH97" s="9">
        <v>0</v>
      </c>
      <c r="BI97" s="9">
        <v>0</v>
      </c>
      <c r="BJ97" s="10">
        <v>0.001045085806451613</v>
      </c>
      <c r="BK97" s="17">
        <f t="shared" si="4"/>
        <v>43.27650879947396</v>
      </c>
    </row>
    <row r="98" spans="1:63" s="12" customFormat="1" ht="15">
      <c r="A98" s="5"/>
      <c r="B98" s="8" t="s">
        <v>225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0.18648268790322584</v>
      </c>
      <c r="I98" s="9">
        <v>23.79624343548387</v>
      </c>
      <c r="J98" s="9">
        <v>0</v>
      </c>
      <c r="K98" s="9">
        <v>0</v>
      </c>
      <c r="L98" s="10">
        <v>0.5141420629354838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0.04307487129032257</v>
      </c>
      <c r="S98" s="9">
        <v>0</v>
      </c>
      <c r="T98" s="9">
        <v>0</v>
      </c>
      <c r="U98" s="9">
        <v>0</v>
      </c>
      <c r="V98" s="10">
        <v>0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1.3997378391935484</v>
      </c>
      <c r="AW98" s="9">
        <v>12.518616774040426</v>
      </c>
      <c r="AX98" s="9">
        <v>0</v>
      </c>
      <c r="AY98" s="9">
        <v>0</v>
      </c>
      <c r="AZ98" s="10">
        <v>3.1322622387096772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0.004694481290322581</v>
      </c>
      <c r="BG98" s="9">
        <v>0</v>
      </c>
      <c r="BH98" s="9">
        <v>0</v>
      </c>
      <c r="BI98" s="9">
        <v>0</v>
      </c>
      <c r="BJ98" s="10">
        <v>0.5226522512903224</v>
      </c>
      <c r="BK98" s="17">
        <f t="shared" si="4"/>
        <v>42.1179066421372</v>
      </c>
    </row>
    <row r="99" spans="1:63" s="12" customFormat="1" ht="15">
      <c r="A99" s="5"/>
      <c r="B99" s="8" t="s">
        <v>226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0.5802583039677419</v>
      </c>
      <c r="I99" s="9">
        <v>0</v>
      </c>
      <c r="J99" s="9">
        <v>0</v>
      </c>
      <c r="K99" s="9">
        <v>0</v>
      </c>
      <c r="L99" s="10">
        <v>2.1740792842580645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0.25618904693548394</v>
      </c>
      <c r="S99" s="9">
        <v>0</v>
      </c>
      <c r="T99" s="9">
        <v>0</v>
      </c>
      <c r="U99" s="9">
        <v>0</v>
      </c>
      <c r="V99" s="10">
        <v>1.0907842919354838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22.189148334483868</v>
      </c>
      <c r="AW99" s="9">
        <v>8.167970090985452</v>
      </c>
      <c r="AX99" s="9">
        <v>0</v>
      </c>
      <c r="AY99" s="9">
        <v>0</v>
      </c>
      <c r="AZ99" s="10">
        <v>1.387736896709677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0.5094252912580646</v>
      </c>
      <c r="BG99" s="9">
        <v>0</v>
      </c>
      <c r="BH99" s="9">
        <v>0</v>
      </c>
      <c r="BI99" s="9">
        <v>0</v>
      </c>
      <c r="BJ99" s="10">
        <v>0.0742542735483871</v>
      </c>
      <c r="BK99" s="17">
        <f t="shared" si="4"/>
        <v>36.42984581408222</v>
      </c>
    </row>
    <row r="100" spans="1:63" s="12" customFormat="1" ht="15">
      <c r="A100" s="5"/>
      <c r="B100" s="8" t="s">
        <v>227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0.04474672441935484</v>
      </c>
      <c r="I100" s="9">
        <v>57.488200000000006</v>
      </c>
      <c r="J100" s="9">
        <v>0</v>
      </c>
      <c r="K100" s="9">
        <v>0</v>
      </c>
      <c r="L100" s="10">
        <v>0.20926060087096773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0.0078393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0.010429406451612904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0.20255992983870966</v>
      </c>
      <c r="AW100" s="9">
        <v>2.085881290311468</v>
      </c>
      <c r="AX100" s="9">
        <v>0</v>
      </c>
      <c r="AY100" s="9">
        <v>0</v>
      </c>
      <c r="AZ100" s="10">
        <v>4.767444386322581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0.01145148835483871</v>
      </c>
      <c r="BG100" s="9">
        <v>0</v>
      </c>
      <c r="BH100" s="9">
        <v>0</v>
      </c>
      <c r="BI100" s="9">
        <v>0</v>
      </c>
      <c r="BJ100" s="10">
        <v>0.0010429406451612905</v>
      </c>
      <c r="BK100" s="17">
        <f t="shared" si="4"/>
        <v>64.8288560672147</v>
      </c>
    </row>
    <row r="101" spans="1:63" s="12" customFormat="1" ht="15">
      <c r="A101" s="5"/>
      <c r="B101" s="8" t="s">
        <v>230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15.114972896290324</v>
      </c>
      <c r="I101" s="9">
        <v>10.588491387096774</v>
      </c>
      <c r="J101" s="9">
        <v>0</v>
      </c>
      <c r="K101" s="9">
        <v>0</v>
      </c>
      <c r="L101" s="10">
        <v>2.357683604096774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7.447075746354838</v>
      </c>
      <c r="S101" s="9">
        <v>0</v>
      </c>
      <c r="T101" s="9">
        <v>0</v>
      </c>
      <c r="U101" s="9">
        <v>0</v>
      </c>
      <c r="V101" s="10">
        <v>12.58300672016129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5.064821683741935</v>
      </c>
      <c r="AW101" s="9">
        <v>0.12518817991380676</v>
      </c>
      <c r="AX101" s="9">
        <v>0</v>
      </c>
      <c r="AY101" s="9">
        <v>0</v>
      </c>
      <c r="AZ101" s="10">
        <v>0.12913846041935487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0.33623458851612903</v>
      </c>
      <c r="BG101" s="9">
        <v>0</v>
      </c>
      <c r="BH101" s="9">
        <v>0</v>
      </c>
      <c r="BI101" s="9">
        <v>0</v>
      </c>
      <c r="BJ101" s="10">
        <v>0.8877928477419356</v>
      </c>
      <c r="BK101" s="17">
        <f t="shared" si="4"/>
        <v>54.63440611433316</v>
      </c>
    </row>
    <row r="102" spans="1:63" s="12" customFormat="1" ht="15">
      <c r="A102" s="5"/>
      <c r="B102" s="8" t="s">
        <v>231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0.30103870967741936</v>
      </c>
      <c r="I102" s="9">
        <v>42.82016129032258</v>
      </c>
      <c r="J102" s="9">
        <v>0</v>
      </c>
      <c r="K102" s="9">
        <v>0</v>
      </c>
      <c r="L102" s="10">
        <v>0.30701733825806454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0.001038064516129032</v>
      </c>
      <c r="S102" s="9">
        <v>0</v>
      </c>
      <c r="T102" s="9">
        <v>0</v>
      </c>
      <c r="U102" s="9">
        <v>0</v>
      </c>
      <c r="V102" s="10">
        <v>0.0005709353548387097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0.48253303196774194</v>
      </c>
      <c r="AW102" s="9">
        <v>4.141913548676871</v>
      </c>
      <c r="AX102" s="9">
        <v>0</v>
      </c>
      <c r="AY102" s="9">
        <v>0</v>
      </c>
      <c r="AZ102" s="10">
        <v>3.1866847362903226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0.0021745049354838708</v>
      </c>
      <c r="BG102" s="9">
        <v>0</v>
      </c>
      <c r="BH102" s="9">
        <v>0</v>
      </c>
      <c r="BI102" s="9">
        <v>0</v>
      </c>
      <c r="BJ102" s="10">
        <v>0.001035478387096774</v>
      </c>
      <c r="BK102" s="17">
        <f t="shared" si="4"/>
        <v>51.24416763838654</v>
      </c>
    </row>
    <row r="103" spans="1:63" s="12" customFormat="1" ht="15">
      <c r="A103" s="5"/>
      <c r="B103" s="8" t="s">
        <v>233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1.8204075117741936</v>
      </c>
      <c r="I103" s="9">
        <v>2.6947682338709673</v>
      </c>
      <c r="J103" s="9">
        <v>0.3139535806451613</v>
      </c>
      <c r="K103" s="9">
        <v>0</v>
      </c>
      <c r="L103" s="10">
        <v>2.289087102548387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0.09695933096774195</v>
      </c>
      <c r="S103" s="9">
        <v>0</v>
      </c>
      <c r="T103" s="9">
        <v>1.046511935483871</v>
      </c>
      <c r="U103" s="9">
        <v>0</v>
      </c>
      <c r="V103" s="10">
        <v>0.03528695816129032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5.969948690548388</v>
      </c>
      <c r="AW103" s="9">
        <v>2.0321950198197967</v>
      </c>
      <c r="AX103" s="9">
        <v>0</v>
      </c>
      <c r="AY103" s="9">
        <v>0</v>
      </c>
      <c r="AZ103" s="10">
        <v>4.653265024129032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0.5494704467741935</v>
      </c>
      <c r="BG103" s="9">
        <v>0.5184170967741936</v>
      </c>
      <c r="BH103" s="9">
        <v>0</v>
      </c>
      <c r="BI103" s="9">
        <v>0</v>
      </c>
      <c r="BJ103" s="10">
        <v>0.14619362129032257</v>
      </c>
      <c r="BK103" s="17">
        <f aca="true" t="shared" si="5" ref="BK103:BK166">SUM(C103:BJ103)</f>
        <v>22.166464552787538</v>
      </c>
    </row>
    <row r="104" spans="1:63" s="12" customFormat="1" ht="15">
      <c r="A104" s="5"/>
      <c r="B104" s="8" t="s">
        <v>194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16.8501134132258</v>
      </c>
      <c r="I104" s="9">
        <v>51.66989178374194</v>
      </c>
      <c r="J104" s="9">
        <v>0</v>
      </c>
      <c r="K104" s="9">
        <v>0</v>
      </c>
      <c r="L104" s="10">
        <v>0.010085792032258064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0.022378051612903228</v>
      </c>
      <c r="S104" s="9">
        <v>0</v>
      </c>
      <c r="T104" s="9">
        <v>0</v>
      </c>
      <c r="U104" s="9">
        <v>0</v>
      </c>
      <c r="V104" s="10">
        <v>0.002237805161290322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0.462936440548387</v>
      </c>
      <c r="AW104" s="9">
        <v>2.332996018594713E-10</v>
      </c>
      <c r="AX104" s="9">
        <v>0</v>
      </c>
      <c r="AY104" s="9">
        <v>0</v>
      </c>
      <c r="AZ104" s="10">
        <v>0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0.11097832035483872</v>
      </c>
      <c r="BG104" s="9">
        <v>0</v>
      </c>
      <c r="BH104" s="9">
        <v>0</v>
      </c>
      <c r="BI104" s="9">
        <v>0</v>
      </c>
      <c r="BJ104" s="10">
        <v>0.0011098941935483871</v>
      </c>
      <c r="BK104" s="17">
        <f t="shared" si="5"/>
        <v>69.12973150110425</v>
      </c>
    </row>
    <row r="105" spans="1:63" s="12" customFormat="1" ht="15">
      <c r="A105" s="5"/>
      <c r="B105" s="8" t="s">
        <v>196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2.869015016645161</v>
      </c>
      <c r="I105" s="9">
        <v>14.064359612903226</v>
      </c>
      <c r="J105" s="9">
        <v>0</v>
      </c>
      <c r="K105" s="9">
        <v>0</v>
      </c>
      <c r="L105" s="10">
        <v>1.5043422166129032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0.04517846425806452</v>
      </c>
      <c r="S105" s="9">
        <v>0.004573775483870968</v>
      </c>
      <c r="T105" s="9">
        <v>0</v>
      </c>
      <c r="U105" s="9">
        <v>0</v>
      </c>
      <c r="V105" s="10">
        <v>0.11663127483870968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63.99832732516129</v>
      </c>
      <c r="AW105" s="9">
        <v>24.402387259620873</v>
      </c>
      <c r="AX105" s="9">
        <v>0</v>
      </c>
      <c r="AY105" s="9">
        <v>0</v>
      </c>
      <c r="AZ105" s="10">
        <v>9.409026905806453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7.514294960516128</v>
      </c>
      <c r="BG105" s="9">
        <v>0</v>
      </c>
      <c r="BH105" s="9">
        <v>0</v>
      </c>
      <c r="BI105" s="9">
        <v>0</v>
      </c>
      <c r="BJ105" s="10">
        <v>0.2905032120967742</v>
      </c>
      <c r="BK105" s="17">
        <f t="shared" si="5"/>
        <v>124.21864002394345</v>
      </c>
    </row>
    <row r="106" spans="1:63" s="12" customFormat="1" ht="15">
      <c r="A106" s="5"/>
      <c r="B106" s="8" t="s">
        <v>200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2.8462158087096774</v>
      </c>
      <c r="I106" s="9">
        <v>9.05156970967742</v>
      </c>
      <c r="J106" s="9">
        <v>0</v>
      </c>
      <c r="K106" s="9">
        <v>0</v>
      </c>
      <c r="L106" s="10">
        <v>0.020952705516129034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0.001676215967741936</v>
      </c>
      <c r="S106" s="9">
        <v>0</v>
      </c>
      <c r="T106" s="9">
        <v>0</v>
      </c>
      <c r="U106" s="9">
        <v>0</v>
      </c>
      <c r="V106" s="10">
        <v>0.05699136483870968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4.129768246451614</v>
      </c>
      <c r="AC106" s="9">
        <v>9.83979693548387</v>
      </c>
      <c r="AD106" s="9">
        <v>0</v>
      </c>
      <c r="AE106" s="9">
        <v>0</v>
      </c>
      <c r="AF106" s="10">
        <v>3.9685270597419353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0.02675540077246338</v>
      </c>
      <c r="AW106" s="9">
        <v>0</v>
      </c>
      <c r="AX106" s="9">
        <v>0</v>
      </c>
      <c r="AY106" s="9">
        <v>0</v>
      </c>
      <c r="AZ106" s="10">
        <v>1.6833791925806454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0.2448727432903226</v>
      </c>
      <c r="BG106" s="9">
        <v>0</v>
      </c>
      <c r="BH106" s="9">
        <v>0</v>
      </c>
      <c r="BI106" s="9">
        <v>0</v>
      </c>
      <c r="BJ106" s="10">
        <v>0.0011055951612903227</v>
      </c>
      <c r="BK106" s="17">
        <f t="shared" si="5"/>
        <v>31.871610978191818</v>
      </c>
    </row>
    <row r="107" spans="1:63" s="12" customFormat="1" ht="15">
      <c r="A107" s="5"/>
      <c r="B107" s="8" t="s">
        <v>201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14.881074110419357</v>
      </c>
      <c r="I107" s="9">
        <v>4.107923112903226</v>
      </c>
      <c r="J107" s="9">
        <v>0</v>
      </c>
      <c r="K107" s="9">
        <v>0</v>
      </c>
      <c r="L107" s="10">
        <v>0.12987789787096773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0.0028136459677419357</v>
      </c>
      <c r="S107" s="9">
        <v>1.1254583870967743</v>
      </c>
      <c r="T107" s="9">
        <v>0</v>
      </c>
      <c r="U107" s="9">
        <v>0</v>
      </c>
      <c r="V107" s="10">
        <v>0.012380042258064517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309.2971903357742</v>
      </c>
      <c r="AW107" s="9">
        <v>150.451496192022</v>
      </c>
      <c r="AX107" s="9">
        <v>0</v>
      </c>
      <c r="AY107" s="9">
        <v>0</v>
      </c>
      <c r="AZ107" s="10">
        <v>17.678220523064518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14.770147413032257</v>
      </c>
      <c r="BG107" s="9">
        <v>0</v>
      </c>
      <c r="BH107" s="9">
        <v>0</v>
      </c>
      <c r="BI107" s="9">
        <v>0</v>
      </c>
      <c r="BJ107" s="10">
        <v>0</v>
      </c>
      <c r="BK107" s="17">
        <f t="shared" si="5"/>
        <v>512.4565816604091</v>
      </c>
    </row>
    <row r="108" spans="1:63" s="12" customFormat="1" ht="15">
      <c r="A108" s="5"/>
      <c r="B108" s="8" t="s">
        <v>202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5.442713075451612</v>
      </c>
      <c r="I108" s="9">
        <v>36.94291935483871</v>
      </c>
      <c r="J108" s="9">
        <v>0</v>
      </c>
      <c r="K108" s="9">
        <v>0</v>
      </c>
      <c r="L108" s="10">
        <v>0.046281898064516123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0.001629836451612903</v>
      </c>
      <c r="S108" s="9">
        <v>0</v>
      </c>
      <c r="T108" s="9">
        <v>0</v>
      </c>
      <c r="U108" s="9">
        <v>0</v>
      </c>
      <c r="V108" s="10">
        <v>0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0.36628869861290325</v>
      </c>
      <c r="AW108" s="9">
        <v>1.426059270670521E-10</v>
      </c>
      <c r="AX108" s="9">
        <v>0</v>
      </c>
      <c r="AY108" s="9">
        <v>0</v>
      </c>
      <c r="AZ108" s="10">
        <v>3.912847976193548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0.07366942322580647</v>
      </c>
      <c r="BG108" s="9">
        <v>0</v>
      </c>
      <c r="BH108" s="9">
        <v>0</v>
      </c>
      <c r="BI108" s="9">
        <v>0</v>
      </c>
      <c r="BJ108" s="10">
        <v>0.2724685285483871</v>
      </c>
      <c r="BK108" s="17">
        <f t="shared" si="5"/>
        <v>47.0588187915297</v>
      </c>
    </row>
    <row r="109" spans="1:63" s="12" customFormat="1" ht="15">
      <c r="A109" s="5"/>
      <c r="B109" s="8" t="s">
        <v>206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0.2208333438064516</v>
      </c>
      <c r="I109" s="9">
        <v>0</v>
      </c>
      <c r="J109" s="9">
        <v>0</v>
      </c>
      <c r="K109" s="9">
        <v>0</v>
      </c>
      <c r="L109" s="10">
        <v>0.19456001658064517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0.018243293548387093</v>
      </c>
      <c r="S109" s="9">
        <v>0</v>
      </c>
      <c r="T109" s="9">
        <v>0</v>
      </c>
      <c r="U109" s="9">
        <v>0</v>
      </c>
      <c r="V109" s="10">
        <v>0.009932161935483873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23.210728454096774</v>
      </c>
      <c r="AW109" s="9">
        <v>0.27257298394892493</v>
      </c>
      <c r="AX109" s="9">
        <v>0</v>
      </c>
      <c r="AY109" s="9">
        <v>0</v>
      </c>
      <c r="AZ109" s="10">
        <v>1.6041289566129033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1.4354895531612906</v>
      </c>
      <c r="BG109" s="9">
        <v>0</v>
      </c>
      <c r="BH109" s="9">
        <v>0</v>
      </c>
      <c r="BI109" s="9">
        <v>0</v>
      </c>
      <c r="BJ109" s="10">
        <v>0.03379904999999999</v>
      </c>
      <c r="BK109" s="17">
        <f t="shared" si="5"/>
        <v>27.00028781369086</v>
      </c>
    </row>
    <row r="110" spans="1:63" s="12" customFormat="1" ht="15">
      <c r="A110" s="5"/>
      <c r="B110" s="8" t="s">
        <v>207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1.4107550994838707</v>
      </c>
      <c r="I110" s="9">
        <v>72.7991329032258</v>
      </c>
      <c r="J110" s="9">
        <v>0</v>
      </c>
      <c r="K110" s="9">
        <v>0</v>
      </c>
      <c r="L110" s="10">
        <v>0.33882193845161285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0.007172855741935485</v>
      </c>
      <c r="S110" s="9">
        <v>0</v>
      </c>
      <c r="T110" s="9">
        <v>0</v>
      </c>
      <c r="U110" s="9">
        <v>0</v>
      </c>
      <c r="V110" s="10">
        <v>0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0.10245280387096774</v>
      </c>
      <c r="AW110" s="9">
        <v>35.597111290133434</v>
      </c>
      <c r="AX110" s="9">
        <v>0</v>
      </c>
      <c r="AY110" s="9">
        <v>0</v>
      </c>
      <c r="AZ110" s="10">
        <v>4.331048854548388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0.0010693974193548385</v>
      </c>
      <c r="BG110" s="9">
        <v>40.92144290322581</v>
      </c>
      <c r="BH110" s="9">
        <v>0</v>
      </c>
      <c r="BI110" s="9">
        <v>0</v>
      </c>
      <c r="BJ110" s="10">
        <v>0.0005346987096774193</v>
      </c>
      <c r="BK110" s="17">
        <f t="shared" si="5"/>
        <v>155.50954274481086</v>
      </c>
    </row>
    <row r="111" spans="1:63" s="12" customFormat="1" ht="15">
      <c r="A111" s="5"/>
      <c r="B111" s="8" t="s">
        <v>209</v>
      </c>
      <c r="C111" s="11">
        <v>0</v>
      </c>
      <c r="D111" s="9">
        <v>1.0737587096774195</v>
      </c>
      <c r="E111" s="9">
        <v>0</v>
      </c>
      <c r="F111" s="9">
        <v>0</v>
      </c>
      <c r="G111" s="10">
        <v>0</v>
      </c>
      <c r="H111" s="11">
        <v>0.9562895068387096</v>
      </c>
      <c r="I111" s="9">
        <v>60.13048774193548</v>
      </c>
      <c r="J111" s="9">
        <v>0</v>
      </c>
      <c r="K111" s="9">
        <v>0</v>
      </c>
      <c r="L111" s="10">
        <v>11.069925969935483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0.009459814903225807</v>
      </c>
      <c r="S111" s="9">
        <v>0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0.4509262072903226</v>
      </c>
      <c r="AW111" s="9">
        <v>3.97335497837048E-11</v>
      </c>
      <c r="AX111" s="9">
        <v>0</v>
      </c>
      <c r="AY111" s="9">
        <v>0</v>
      </c>
      <c r="AZ111" s="10">
        <v>0.0192982993548387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0.03591627935483871</v>
      </c>
      <c r="BG111" s="9">
        <v>12.865532903225807</v>
      </c>
      <c r="BH111" s="9">
        <v>0</v>
      </c>
      <c r="BI111" s="9">
        <v>0</v>
      </c>
      <c r="BJ111" s="10">
        <v>0.0005360638709677421</v>
      </c>
      <c r="BK111" s="17">
        <f t="shared" si="5"/>
        <v>86.61213149642683</v>
      </c>
    </row>
    <row r="112" spans="1:63" s="12" customFormat="1" ht="15">
      <c r="A112" s="5"/>
      <c r="B112" s="8" t="s">
        <v>210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2.0768742580322583</v>
      </c>
      <c r="I112" s="9">
        <v>24.259588135483874</v>
      </c>
      <c r="J112" s="9">
        <v>0</v>
      </c>
      <c r="K112" s="9">
        <v>0</v>
      </c>
      <c r="L112" s="10">
        <v>3.9224762508709685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0.14247867919354845</v>
      </c>
      <c r="S112" s="9">
        <v>0.007107482838709679</v>
      </c>
      <c r="T112" s="9">
        <v>0</v>
      </c>
      <c r="U112" s="9">
        <v>0</v>
      </c>
      <c r="V112" s="10">
        <v>4.596438616129032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8.220306364645163</v>
      </c>
      <c r="AW112" s="9">
        <v>11.134234682748978</v>
      </c>
      <c r="AX112" s="9">
        <v>0</v>
      </c>
      <c r="AY112" s="9">
        <v>0</v>
      </c>
      <c r="AZ112" s="10">
        <v>1.941672429935484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0.09410154570967744</v>
      </c>
      <c r="BG112" s="9">
        <v>0</v>
      </c>
      <c r="BH112" s="9">
        <v>0</v>
      </c>
      <c r="BI112" s="9">
        <v>0</v>
      </c>
      <c r="BJ112" s="10">
        <v>0.11784585770967744</v>
      </c>
      <c r="BK112" s="17">
        <f t="shared" si="5"/>
        <v>56.513124303297374</v>
      </c>
    </row>
    <row r="113" spans="1:63" s="12" customFormat="1" ht="15">
      <c r="A113" s="5"/>
      <c r="B113" s="8" t="s">
        <v>211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0.0069794609677419385</v>
      </c>
      <c r="I113" s="9">
        <v>94.49116387096774</v>
      </c>
      <c r="J113" s="9">
        <v>0</v>
      </c>
      <c r="K113" s="9">
        <v>0</v>
      </c>
      <c r="L113" s="10">
        <v>0.03704483129032257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0.5666248542580642</v>
      </c>
      <c r="S113" s="9">
        <v>0</v>
      </c>
      <c r="T113" s="9">
        <v>0</v>
      </c>
      <c r="U113" s="9">
        <v>0</v>
      </c>
      <c r="V113" s="10">
        <v>3.855346862258065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0.024647237858092703</v>
      </c>
      <c r="AW113" s="9">
        <v>0</v>
      </c>
      <c r="AX113" s="9">
        <v>0</v>
      </c>
      <c r="AY113" s="9">
        <v>0</v>
      </c>
      <c r="AZ113" s="10">
        <v>3.2569947200000002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</v>
      </c>
      <c r="BG113" s="9">
        <v>16.081277419354837</v>
      </c>
      <c r="BH113" s="9">
        <v>0</v>
      </c>
      <c r="BI113" s="9">
        <v>0</v>
      </c>
      <c r="BJ113" s="10">
        <v>0.0005360425806451613</v>
      </c>
      <c r="BK113" s="17">
        <f t="shared" si="5"/>
        <v>118.32061529953549</v>
      </c>
    </row>
    <row r="114" spans="1:63" s="12" customFormat="1" ht="15">
      <c r="A114" s="5"/>
      <c r="B114" s="8" t="s">
        <v>212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2.9295851261290324</v>
      </c>
      <c r="I114" s="9">
        <v>18.32785674193548</v>
      </c>
      <c r="J114" s="9">
        <v>0</v>
      </c>
      <c r="K114" s="9">
        <v>0</v>
      </c>
      <c r="L114" s="10">
        <v>2.7557741283225803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2.637031946741935</v>
      </c>
      <c r="S114" s="9">
        <v>4.40077082332258</v>
      </c>
      <c r="T114" s="9">
        <v>0</v>
      </c>
      <c r="U114" s="9">
        <v>0</v>
      </c>
      <c r="V114" s="10">
        <v>5.466530205483871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18.670269829451616</v>
      </c>
      <c r="AW114" s="9">
        <v>17.972075534866192</v>
      </c>
      <c r="AX114" s="9">
        <v>0</v>
      </c>
      <c r="AY114" s="9">
        <v>0</v>
      </c>
      <c r="AZ114" s="10">
        <v>11.779122913387097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4.285245704935485</v>
      </c>
      <c r="BG114" s="9">
        <v>3.2657059106774176</v>
      </c>
      <c r="BH114" s="9">
        <v>0</v>
      </c>
      <c r="BI114" s="9">
        <v>0</v>
      </c>
      <c r="BJ114" s="10">
        <v>1.7301975682258066</v>
      </c>
      <c r="BK114" s="17">
        <f t="shared" si="5"/>
        <v>94.2201664334791</v>
      </c>
    </row>
    <row r="115" spans="1:63" s="12" customFormat="1" ht="15">
      <c r="A115" s="5"/>
      <c r="B115" s="8" t="s">
        <v>213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0.48211259419354835</v>
      </c>
      <c r="I115" s="9">
        <v>92.30116451612903</v>
      </c>
      <c r="J115" s="9">
        <v>0</v>
      </c>
      <c r="K115" s="9">
        <v>0</v>
      </c>
      <c r="L115" s="10">
        <v>0.8864189964838709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0.004829712096774193</v>
      </c>
      <c r="S115" s="9">
        <v>5.366346774193548</v>
      </c>
      <c r="T115" s="9">
        <v>0</v>
      </c>
      <c r="U115" s="9">
        <v>0</v>
      </c>
      <c r="V115" s="10">
        <v>2.7246015841935485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0.2619435764516129</v>
      </c>
      <c r="AW115" s="9">
        <v>10.80985965808029</v>
      </c>
      <c r="AX115" s="9">
        <v>0</v>
      </c>
      <c r="AY115" s="9">
        <v>0</v>
      </c>
      <c r="AZ115" s="10">
        <v>0.21583480041935488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0.022444657225806453</v>
      </c>
      <c r="BG115" s="9">
        <v>0</v>
      </c>
      <c r="BH115" s="9">
        <v>0</v>
      </c>
      <c r="BI115" s="9">
        <v>0</v>
      </c>
      <c r="BJ115" s="10">
        <v>0.001071343870967742</v>
      </c>
      <c r="BK115" s="17">
        <f t="shared" si="5"/>
        <v>113.07662821333835</v>
      </c>
    </row>
    <row r="116" spans="1:63" s="12" customFormat="1" ht="15">
      <c r="A116" s="5"/>
      <c r="B116" s="8" t="s">
        <v>214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0.6982545522903225</v>
      </c>
      <c r="I116" s="9">
        <v>136.0304824766774</v>
      </c>
      <c r="J116" s="9">
        <v>0</v>
      </c>
      <c r="K116" s="9">
        <v>0</v>
      </c>
      <c r="L116" s="10">
        <v>10.198859131645163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0.0005362114516129034</v>
      </c>
      <c r="S116" s="9">
        <v>6.434537419354839</v>
      </c>
      <c r="T116" s="9">
        <v>0</v>
      </c>
      <c r="U116" s="9">
        <v>0</v>
      </c>
      <c r="V116" s="10">
        <v>0.21448458064516132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0.0984844864516129</v>
      </c>
      <c r="AW116" s="9">
        <v>10.704835483723402</v>
      </c>
      <c r="AX116" s="9">
        <v>0</v>
      </c>
      <c r="AY116" s="9">
        <v>0</v>
      </c>
      <c r="AZ116" s="10">
        <v>0.2922420087096774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0.016057253225806454</v>
      </c>
      <c r="BG116" s="9">
        <v>0</v>
      </c>
      <c r="BH116" s="9">
        <v>0</v>
      </c>
      <c r="BI116" s="9">
        <v>0</v>
      </c>
      <c r="BJ116" s="10">
        <v>0.001070483548387097</v>
      </c>
      <c r="BK116" s="17">
        <f t="shared" si="5"/>
        <v>164.68984408772334</v>
      </c>
    </row>
    <row r="117" spans="1:63" s="12" customFormat="1" ht="15">
      <c r="A117" s="5"/>
      <c r="B117" s="8" t="s">
        <v>215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7.370944228064516</v>
      </c>
      <c r="I117" s="9">
        <v>21.646125273193547</v>
      </c>
      <c r="J117" s="9">
        <v>0</v>
      </c>
      <c r="K117" s="9">
        <v>0</v>
      </c>
      <c r="L117" s="10">
        <v>4.62408126132258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5.242274585032258</v>
      </c>
      <c r="S117" s="9">
        <v>5.904548129032258</v>
      </c>
      <c r="T117" s="9">
        <v>0</v>
      </c>
      <c r="U117" s="9">
        <v>0</v>
      </c>
      <c r="V117" s="10">
        <v>2.4602283870967736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10.973210838709678</v>
      </c>
      <c r="AC117" s="9">
        <v>0.3243313548387097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38.25332137048388</v>
      </c>
      <c r="AW117" s="9">
        <v>28.32718791003054</v>
      </c>
      <c r="AX117" s="9">
        <v>0</v>
      </c>
      <c r="AY117" s="9">
        <v>0</v>
      </c>
      <c r="AZ117" s="10">
        <v>22.259077787612906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9.280514686</v>
      </c>
      <c r="BG117" s="9">
        <v>1.7946334967741935</v>
      </c>
      <c r="BH117" s="9">
        <v>0</v>
      </c>
      <c r="BI117" s="9">
        <v>0</v>
      </c>
      <c r="BJ117" s="10">
        <v>4.824833283903227</v>
      </c>
      <c r="BK117" s="17">
        <f t="shared" si="5"/>
        <v>163.28531259209507</v>
      </c>
    </row>
    <row r="118" spans="1:63" s="12" customFormat="1" ht="15">
      <c r="A118" s="5"/>
      <c r="B118" s="8" t="s">
        <v>216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7.015999399935484</v>
      </c>
      <c r="I118" s="9">
        <v>155.78720929032255</v>
      </c>
      <c r="J118" s="9">
        <v>0</v>
      </c>
      <c r="K118" s="9">
        <v>0</v>
      </c>
      <c r="L118" s="10">
        <v>1.1822066436129033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5.361046592612903</v>
      </c>
      <c r="S118" s="9">
        <v>8.024753225806453</v>
      </c>
      <c r="T118" s="9">
        <v>0</v>
      </c>
      <c r="U118" s="9">
        <v>0</v>
      </c>
      <c r="V118" s="10">
        <v>5.740373474193548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1.4525322053225809</v>
      </c>
      <c r="AW118" s="9">
        <v>1.0680383870700862</v>
      </c>
      <c r="AX118" s="9">
        <v>0</v>
      </c>
      <c r="AY118" s="9">
        <v>0</v>
      </c>
      <c r="AZ118" s="10">
        <v>13.470634157258063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0.0005340191935483869</v>
      </c>
      <c r="BG118" s="9">
        <v>0</v>
      </c>
      <c r="BH118" s="9">
        <v>0</v>
      </c>
      <c r="BI118" s="9">
        <v>0</v>
      </c>
      <c r="BJ118" s="10">
        <v>0.03310919</v>
      </c>
      <c r="BK118" s="17">
        <f t="shared" si="5"/>
        <v>199.1364365853281</v>
      </c>
    </row>
    <row r="119" spans="1:63" s="12" customFormat="1" ht="15">
      <c r="A119" s="5"/>
      <c r="B119" s="8" t="s">
        <v>217</v>
      </c>
      <c r="C119" s="11">
        <v>0</v>
      </c>
      <c r="D119" s="9">
        <v>3.2057487096774193</v>
      </c>
      <c r="E119" s="9">
        <v>0</v>
      </c>
      <c r="F119" s="9">
        <v>0</v>
      </c>
      <c r="G119" s="10">
        <v>0</v>
      </c>
      <c r="H119" s="11">
        <v>0.6016121780645161</v>
      </c>
      <c r="I119" s="9">
        <v>73.76199830967741</v>
      </c>
      <c r="J119" s="9">
        <v>0</v>
      </c>
      <c r="K119" s="9">
        <v>0</v>
      </c>
      <c r="L119" s="10">
        <v>0.34440426970967747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0.0026714572580645163</v>
      </c>
      <c r="S119" s="9">
        <v>17.097326451612904</v>
      </c>
      <c r="T119" s="9">
        <v>0</v>
      </c>
      <c r="U119" s="9">
        <v>0</v>
      </c>
      <c r="V119" s="10">
        <v>5.342914516129032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5.420303642774194</v>
      </c>
      <c r="AW119" s="9">
        <v>4.266725161411726</v>
      </c>
      <c r="AX119" s="9">
        <v>0</v>
      </c>
      <c r="AY119" s="9">
        <v>0</v>
      </c>
      <c r="AZ119" s="10">
        <v>0.499740184516129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</v>
      </c>
      <c r="BG119" s="9">
        <v>0</v>
      </c>
      <c r="BH119" s="9">
        <v>0</v>
      </c>
      <c r="BI119" s="9">
        <v>0</v>
      </c>
      <c r="BJ119" s="10">
        <v>0.2303411056451613</v>
      </c>
      <c r="BK119" s="17">
        <f t="shared" si="5"/>
        <v>110.77378598647623</v>
      </c>
    </row>
    <row r="120" spans="1:63" s="12" customFormat="1" ht="15">
      <c r="A120" s="5"/>
      <c r="B120" s="8" t="s">
        <v>219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1.5314817266129026</v>
      </c>
      <c r="I120" s="9">
        <v>29.789154838709678</v>
      </c>
      <c r="J120" s="9">
        <v>0</v>
      </c>
      <c r="K120" s="9">
        <v>0</v>
      </c>
      <c r="L120" s="10">
        <v>2.623935147225806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0.012234831451612903</v>
      </c>
      <c r="S120" s="9">
        <v>0</v>
      </c>
      <c r="T120" s="9">
        <v>0</v>
      </c>
      <c r="U120" s="9">
        <v>0</v>
      </c>
      <c r="V120" s="10">
        <v>6.915339516129031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0.8442263413548386</v>
      </c>
      <c r="AW120" s="9">
        <v>2.6548999998028457</v>
      </c>
      <c r="AX120" s="9">
        <v>0</v>
      </c>
      <c r="AY120" s="9">
        <v>0</v>
      </c>
      <c r="AZ120" s="10">
        <v>7.790482008548388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0.00902666</v>
      </c>
      <c r="BG120" s="9">
        <v>0</v>
      </c>
      <c r="BH120" s="9">
        <v>0</v>
      </c>
      <c r="BI120" s="9">
        <v>0</v>
      </c>
      <c r="BJ120" s="10">
        <v>0.010619593548387096</v>
      </c>
      <c r="BK120" s="17">
        <f t="shared" si="5"/>
        <v>52.18140066338349</v>
      </c>
    </row>
    <row r="121" spans="1:63" s="12" customFormat="1" ht="15">
      <c r="A121" s="5"/>
      <c r="B121" s="8" t="s">
        <v>223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6.780863245000001</v>
      </c>
      <c r="I121" s="9">
        <v>14.67269347967742</v>
      </c>
      <c r="J121" s="9">
        <v>0</v>
      </c>
      <c r="K121" s="9">
        <v>0</v>
      </c>
      <c r="L121" s="10">
        <v>5.882557277064515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3.3120792021612897</v>
      </c>
      <c r="S121" s="9">
        <v>0.0863865656129032</v>
      </c>
      <c r="T121" s="9">
        <v>0</v>
      </c>
      <c r="U121" s="9">
        <v>0</v>
      </c>
      <c r="V121" s="10">
        <v>2.4023468814516122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0.25570892903225806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38.341855518870965</v>
      </c>
      <c r="AW121" s="9">
        <v>7.597751551233263</v>
      </c>
      <c r="AX121" s="9">
        <v>0</v>
      </c>
      <c r="AY121" s="9">
        <v>0</v>
      </c>
      <c r="AZ121" s="10">
        <v>7.6923215556774185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9.969359183645162</v>
      </c>
      <c r="BG121" s="9">
        <v>0.06924384712903225</v>
      </c>
      <c r="BH121" s="9">
        <v>0</v>
      </c>
      <c r="BI121" s="9">
        <v>0</v>
      </c>
      <c r="BJ121" s="10">
        <v>1.0499601641935483</v>
      </c>
      <c r="BK121" s="17">
        <f t="shared" si="5"/>
        <v>98.11312740074939</v>
      </c>
    </row>
    <row r="122" spans="1:63" s="12" customFormat="1" ht="15">
      <c r="A122" s="5"/>
      <c r="B122" s="8" t="s">
        <v>220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2.276822291483871</v>
      </c>
      <c r="I122" s="9">
        <v>66.68038242783871</v>
      </c>
      <c r="J122" s="9">
        <v>0</v>
      </c>
      <c r="K122" s="9">
        <v>0</v>
      </c>
      <c r="L122" s="10">
        <v>27.555560209290327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0.05302509087096774</v>
      </c>
      <c r="S122" s="9">
        <v>0</v>
      </c>
      <c r="T122" s="9">
        <v>0</v>
      </c>
      <c r="U122" s="9">
        <v>0</v>
      </c>
      <c r="V122" s="10">
        <v>5.3047774193548385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3.7690165554193547</v>
      </c>
      <c r="AW122" s="9">
        <v>5.715186080511824</v>
      </c>
      <c r="AX122" s="9">
        <v>0</v>
      </c>
      <c r="AY122" s="9">
        <v>0</v>
      </c>
      <c r="AZ122" s="10">
        <v>6.8076040909354845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0.012493798838709677</v>
      </c>
      <c r="BG122" s="9">
        <v>0</v>
      </c>
      <c r="BH122" s="9">
        <v>0</v>
      </c>
      <c r="BI122" s="9">
        <v>0</v>
      </c>
      <c r="BJ122" s="10">
        <v>0.0015794201612903225</v>
      </c>
      <c r="BK122" s="17">
        <f t="shared" si="5"/>
        <v>118.17644738470538</v>
      </c>
    </row>
    <row r="123" spans="1:63" s="12" customFormat="1" ht="15">
      <c r="A123" s="5"/>
      <c r="B123" s="8" t="s">
        <v>228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3.3789523157419357</v>
      </c>
      <c r="I123" s="9">
        <v>4.058943420645162</v>
      </c>
      <c r="J123" s="9">
        <v>0.2695442326774194</v>
      </c>
      <c r="K123" s="9">
        <v>0</v>
      </c>
      <c r="L123" s="10">
        <v>5.345358652516129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1.3838730224193547</v>
      </c>
      <c r="S123" s="9">
        <v>0</v>
      </c>
      <c r="T123" s="9">
        <v>1.0715267741935484</v>
      </c>
      <c r="U123" s="9">
        <v>0</v>
      </c>
      <c r="V123" s="10">
        <v>2.278065921935484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29.541413682193554</v>
      </c>
      <c r="AW123" s="9">
        <v>8.137852593648674</v>
      </c>
      <c r="AX123" s="9">
        <v>0</v>
      </c>
      <c r="AY123" s="9">
        <v>0</v>
      </c>
      <c r="AZ123" s="10">
        <v>5.723880235387097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5.409368466290325</v>
      </c>
      <c r="BG123" s="9">
        <v>0.5298967741935484</v>
      </c>
      <c r="BH123" s="9">
        <v>0</v>
      </c>
      <c r="BI123" s="9">
        <v>0</v>
      </c>
      <c r="BJ123" s="10">
        <v>0.5536157144838708</v>
      </c>
      <c r="BK123" s="17">
        <f t="shared" si="5"/>
        <v>67.6822918063261</v>
      </c>
    </row>
    <row r="124" spans="1:63" s="12" customFormat="1" ht="15">
      <c r="A124" s="5"/>
      <c r="B124" s="8" t="s">
        <v>136</v>
      </c>
      <c r="C124" s="11">
        <v>0</v>
      </c>
      <c r="D124" s="9">
        <v>1.7471713548387096</v>
      </c>
      <c r="E124" s="9">
        <v>0</v>
      </c>
      <c r="F124" s="9">
        <v>0</v>
      </c>
      <c r="G124" s="10">
        <v>0</v>
      </c>
      <c r="H124" s="11">
        <v>0.4091292922580645</v>
      </c>
      <c r="I124" s="9">
        <v>1.4559761290322581</v>
      </c>
      <c r="J124" s="9">
        <v>0</v>
      </c>
      <c r="K124" s="9">
        <v>0</v>
      </c>
      <c r="L124" s="10">
        <v>12.047400229258065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0.01803517629032258</v>
      </c>
      <c r="S124" s="9">
        <v>0</v>
      </c>
      <c r="T124" s="9">
        <v>0</v>
      </c>
      <c r="U124" s="9">
        <v>0</v>
      </c>
      <c r="V124" s="10">
        <v>0.022662268419354835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10.860734540645163</v>
      </c>
      <c r="AW124" s="9">
        <v>10.886721039602005</v>
      </c>
      <c r="AX124" s="9">
        <v>0</v>
      </c>
      <c r="AY124" s="9">
        <v>0</v>
      </c>
      <c r="AZ124" s="10">
        <v>6.290238867709678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0.8312711661290322</v>
      </c>
      <c r="BG124" s="9">
        <v>0.3571758870967742</v>
      </c>
      <c r="BH124" s="9">
        <v>0</v>
      </c>
      <c r="BI124" s="9">
        <v>0</v>
      </c>
      <c r="BJ124" s="10">
        <v>1.2629459112258064</v>
      </c>
      <c r="BK124" s="17">
        <f t="shared" si="5"/>
        <v>46.189461862505226</v>
      </c>
    </row>
    <row r="125" spans="1:63" s="12" customFormat="1" ht="15">
      <c r="A125" s="5"/>
      <c r="B125" s="8" t="s">
        <v>137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14.934052406129034</v>
      </c>
      <c r="I125" s="9">
        <v>82.65143405996776</v>
      </c>
      <c r="J125" s="9">
        <v>0</v>
      </c>
      <c r="K125" s="9">
        <v>0</v>
      </c>
      <c r="L125" s="10">
        <v>9.192909212322581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1.7064352249354835</v>
      </c>
      <c r="S125" s="9">
        <v>2.0697947310645164</v>
      </c>
      <c r="T125" s="9">
        <v>7.505853225806453</v>
      </c>
      <c r="U125" s="9">
        <v>0</v>
      </c>
      <c r="V125" s="10">
        <v>4.345147685774194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0.11817452903225807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153.78144711767746</v>
      </c>
      <c r="AW125" s="9">
        <v>58.90811517525969</v>
      </c>
      <c r="AX125" s="9">
        <v>0</v>
      </c>
      <c r="AY125" s="9">
        <v>0</v>
      </c>
      <c r="AZ125" s="10">
        <v>113.75303160287098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18.732598660419352</v>
      </c>
      <c r="BG125" s="9">
        <v>3.4772707449032256</v>
      </c>
      <c r="BH125" s="9">
        <v>0</v>
      </c>
      <c r="BI125" s="9">
        <v>0</v>
      </c>
      <c r="BJ125" s="10">
        <v>20.63053407412903</v>
      </c>
      <c r="BK125" s="17">
        <f t="shared" si="5"/>
        <v>491.80679845029204</v>
      </c>
    </row>
    <row r="126" spans="1:63" s="12" customFormat="1" ht="15">
      <c r="A126" s="5"/>
      <c r="B126" s="8" t="s">
        <v>138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3.837764785741936</v>
      </c>
      <c r="I126" s="9">
        <v>31.08411327448387</v>
      </c>
      <c r="J126" s="9">
        <v>0</v>
      </c>
      <c r="K126" s="9">
        <v>0</v>
      </c>
      <c r="L126" s="10">
        <v>3.959389787258065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3.7677671174838707</v>
      </c>
      <c r="S126" s="9">
        <v>8.249872431935485</v>
      </c>
      <c r="T126" s="9">
        <v>0</v>
      </c>
      <c r="U126" s="9">
        <v>0</v>
      </c>
      <c r="V126" s="10">
        <v>3.6039658388387106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4.408375161290322</v>
      </c>
      <c r="AD126" s="9">
        <v>0</v>
      </c>
      <c r="AE126" s="9">
        <v>0</v>
      </c>
      <c r="AF126" s="10">
        <v>0.9700093762580645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118.40198836280643</v>
      </c>
      <c r="AW126" s="9">
        <v>58.16237297459644</v>
      </c>
      <c r="AX126" s="9">
        <v>0</v>
      </c>
      <c r="AY126" s="9">
        <v>0</v>
      </c>
      <c r="AZ126" s="10">
        <v>64.26236175077419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14.260615715064516</v>
      </c>
      <c r="BG126" s="9">
        <v>11.19938378083871</v>
      </c>
      <c r="BH126" s="9">
        <v>0</v>
      </c>
      <c r="BI126" s="9">
        <v>0</v>
      </c>
      <c r="BJ126" s="10">
        <v>18.776209918258065</v>
      </c>
      <c r="BK126" s="17">
        <f t="shared" si="5"/>
        <v>344.94419027562867</v>
      </c>
    </row>
    <row r="127" spans="1:63" s="12" customFormat="1" ht="15">
      <c r="A127" s="5"/>
      <c r="B127" s="8" t="s">
        <v>139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0.010482631451612903</v>
      </c>
      <c r="I127" s="9">
        <v>0</v>
      </c>
      <c r="J127" s="9">
        <v>0</v>
      </c>
      <c r="K127" s="9">
        <v>0</v>
      </c>
      <c r="L127" s="10">
        <v>0.07687263064516128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</v>
      </c>
      <c r="S127" s="9">
        <v>0</v>
      </c>
      <c r="T127" s="9">
        <v>0</v>
      </c>
      <c r="U127" s="9">
        <v>0</v>
      </c>
      <c r="V127" s="10">
        <v>0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0</v>
      </c>
      <c r="AW127" s="9">
        <v>0</v>
      </c>
      <c r="AX127" s="9">
        <v>0</v>
      </c>
      <c r="AY127" s="9">
        <v>0</v>
      </c>
      <c r="AZ127" s="10">
        <v>4.449607225806451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</v>
      </c>
      <c r="BG127" s="9">
        <v>0</v>
      </c>
      <c r="BH127" s="9">
        <v>0</v>
      </c>
      <c r="BI127" s="9">
        <v>0</v>
      </c>
      <c r="BJ127" s="10">
        <v>0.0027810045161290324</v>
      </c>
      <c r="BK127" s="17">
        <f t="shared" si="5"/>
        <v>4.539743492419355</v>
      </c>
    </row>
    <row r="128" spans="1:63" s="12" customFormat="1" ht="15">
      <c r="A128" s="5"/>
      <c r="B128" s="8" t="s">
        <v>140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2.6059441703225805</v>
      </c>
      <c r="I128" s="9">
        <v>485.85681809980633</v>
      </c>
      <c r="J128" s="9">
        <v>0</v>
      </c>
      <c r="K128" s="9">
        <v>0</v>
      </c>
      <c r="L128" s="10">
        <v>0.9508586305806451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0.012795143225806452</v>
      </c>
      <c r="S128" s="9">
        <v>1.4216825806451614</v>
      </c>
      <c r="T128" s="9">
        <v>0</v>
      </c>
      <c r="U128" s="9">
        <v>0</v>
      </c>
      <c r="V128" s="10">
        <v>0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0.14058690322580644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24.456414682935485</v>
      </c>
      <c r="AW128" s="9">
        <v>11.716057540682936</v>
      </c>
      <c r="AX128" s="9">
        <v>0</v>
      </c>
      <c r="AY128" s="9">
        <v>0</v>
      </c>
      <c r="AZ128" s="10">
        <v>5.532014194870968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0.49909756519354836</v>
      </c>
      <c r="BG128" s="9">
        <v>0</v>
      </c>
      <c r="BH128" s="9">
        <v>0</v>
      </c>
      <c r="BI128" s="9">
        <v>0</v>
      </c>
      <c r="BJ128" s="10">
        <v>0.5530283628387096</v>
      </c>
      <c r="BK128" s="17">
        <f t="shared" si="5"/>
        <v>533.745297874328</v>
      </c>
    </row>
    <row r="129" spans="1:63" s="12" customFormat="1" ht="15">
      <c r="A129" s="5"/>
      <c r="B129" s="8" t="s">
        <v>141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1.5540876993548387</v>
      </c>
      <c r="I129" s="9">
        <v>106.90783007419355</v>
      </c>
      <c r="J129" s="9">
        <v>0</v>
      </c>
      <c r="K129" s="9">
        <v>0</v>
      </c>
      <c r="L129" s="10">
        <v>0.09581147554838709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</v>
      </c>
      <c r="S129" s="9">
        <v>0</v>
      </c>
      <c r="T129" s="9">
        <v>0</v>
      </c>
      <c r="U129" s="9">
        <v>0</v>
      </c>
      <c r="V129" s="10">
        <v>0.02420072812903226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2.9686962278387092</v>
      </c>
      <c r="AW129" s="9">
        <v>19.123274044276542</v>
      </c>
      <c r="AX129" s="9">
        <v>0</v>
      </c>
      <c r="AY129" s="9">
        <v>0</v>
      </c>
      <c r="AZ129" s="10">
        <v>3.9234684563870967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0.47199904783870966</v>
      </c>
      <c r="BG129" s="9">
        <v>0</v>
      </c>
      <c r="BH129" s="9">
        <v>0</v>
      </c>
      <c r="BI129" s="9">
        <v>0</v>
      </c>
      <c r="BJ129" s="10">
        <v>9.190582258354839</v>
      </c>
      <c r="BK129" s="17">
        <f t="shared" si="5"/>
        <v>144.25995001192172</v>
      </c>
    </row>
    <row r="130" spans="1:63" s="12" customFormat="1" ht="15">
      <c r="A130" s="5"/>
      <c r="B130" s="8" t="s">
        <v>142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1.141560699935484</v>
      </c>
      <c r="I130" s="9">
        <v>167.040038125258</v>
      </c>
      <c r="J130" s="9">
        <v>0</v>
      </c>
      <c r="K130" s="9">
        <v>0</v>
      </c>
      <c r="L130" s="10">
        <v>0.6458921590967741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0.016140866612903225</v>
      </c>
      <c r="S130" s="9">
        <v>21.201604838709677</v>
      </c>
      <c r="T130" s="9">
        <v>0</v>
      </c>
      <c r="U130" s="9">
        <v>0</v>
      </c>
      <c r="V130" s="10">
        <v>0.06372131029032257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11.765020398483873</v>
      </c>
      <c r="AW130" s="9">
        <v>15.002590095153092</v>
      </c>
      <c r="AX130" s="9">
        <v>0</v>
      </c>
      <c r="AY130" s="9">
        <v>0</v>
      </c>
      <c r="AZ130" s="10">
        <v>4.807270359806451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0.7762878952258065</v>
      </c>
      <c r="BG130" s="9">
        <v>0.13957545161290322</v>
      </c>
      <c r="BH130" s="9">
        <v>0</v>
      </c>
      <c r="BI130" s="9">
        <v>0</v>
      </c>
      <c r="BJ130" s="10">
        <v>0.08580290764516128</v>
      </c>
      <c r="BK130" s="17">
        <f t="shared" si="5"/>
        <v>222.68550510783047</v>
      </c>
    </row>
    <row r="131" spans="1:63" s="12" customFormat="1" ht="15">
      <c r="A131" s="5"/>
      <c r="B131" s="8" t="s">
        <v>143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1.8011439298709673</v>
      </c>
      <c r="I131" s="9">
        <v>13.635151193548387</v>
      </c>
      <c r="J131" s="9">
        <v>0</v>
      </c>
      <c r="K131" s="9">
        <v>0</v>
      </c>
      <c r="L131" s="10">
        <v>4.045574283096775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0.4361384907741936</v>
      </c>
      <c r="S131" s="9">
        <v>1.4015984722258066</v>
      </c>
      <c r="T131" s="9">
        <v>0.9809461290322581</v>
      </c>
      <c r="U131" s="9">
        <v>0</v>
      </c>
      <c r="V131" s="10">
        <v>0.1885453613548387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25.553764964419358</v>
      </c>
      <c r="AW131" s="9">
        <v>20.84573758524368</v>
      </c>
      <c r="AX131" s="9">
        <v>0</v>
      </c>
      <c r="AY131" s="9">
        <v>0</v>
      </c>
      <c r="AZ131" s="10">
        <v>23.32784598203226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2.674278975354839</v>
      </c>
      <c r="BG131" s="9">
        <v>0.9259819622258065</v>
      </c>
      <c r="BH131" s="9">
        <v>0</v>
      </c>
      <c r="BI131" s="9">
        <v>0</v>
      </c>
      <c r="BJ131" s="10">
        <v>6.8809026462903224</v>
      </c>
      <c r="BK131" s="17">
        <f t="shared" si="5"/>
        <v>102.69760997546949</v>
      </c>
    </row>
    <row r="132" spans="1:63" s="12" customFormat="1" ht="15">
      <c r="A132" s="5"/>
      <c r="B132" s="8" t="s">
        <v>144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4.595139405258067</v>
      </c>
      <c r="I132" s="9">
        <v>17.60756932454839</v>
      </c>
      <c r="J132" s="9">
        <v>0</v>
      </c>
      <c r="K132" s="9">
        <v>0</v>
      </c>
      <c r="L132" s="10">
        <v>13.779225271774193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1.117524534032258</v>
      </c>
      <c r="S132" s="9">
        <v>0.18200320000000006</v>
      </c>
      <c r="T132" s="9">
        <v>0</v>
      </c>
      <c r="U132" s="9">
        <v>0</v>
      </c>
      <c r="V132" s="10">
        <v>4.984472342967742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0.24647970967741936</v>
      </c>
      <c r="AC132" s="9">
        <v>0</v>
      </c>
      <c r="AD132" s="9">
        <v>0</v>
      </c>
      <c r="AE132" s="9">
        <v>0</v>
      </c>
      <c r="AF132" s="10">
        <v>0.46831452358064524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100.72641008670966</v>
      </c>
      <c r="AW132" s="9">
        <v>67.1421876032308</v>
      </c>
      <c r="AX132" s="9">
        <v>0</v>
      </c>
      <c r="AY132" s="9">
        <v>0</v>
      </c>
      <c r="AZ132" s="10">
        <v>88.57261230096772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16.300445543096775</v>
      </c>
      <c r="BG132" s="9">
        <v>3.2472872987096775</v>
      </c>
      <c r="BH132" s="9">
        <v>0.21748209677419356</v>
      </c>
      <c r="BI132" s="9">
        <v>0</v>
      </c>
      <c r="BJ132" s="10">
        <v>20.761047547258066</v>
      </c>
      <c r="BK132" s="17">
        <f t="shared" si="5"/>
        <v>339.94820078858555</v>
      </c>
    </row>
    <row r="133" spans="1:63" s="12" customFormat="1" ht="15">
      <c r="A133" s="5"/>
      <c r="B133" s="8" t="s">
        <v>145</v>
      </c>
      <c r="C133" s="11">
        <v>0</v>
      </c>
      <c r="D133" s="9">
        <v>218.2509670967742</v>
      </c>
      <c r="E133" s="9">
        <v>0</v>
      </c>
      <c r="F133" s="9">
        <v>0</v>
      </c>
      <c r="G133" s="10">
        <v>0</v>
      </c>
      <c r="H133" s="11">
        <v>0.0444842735483871</v>
      </c>
      <c r="I133" s="9">
        <v>0</v>
      </c>
      <c r="J133" s="9">
        <v>0</v>
      </c>
      <c r="K133" s="9">
        <v>0</v>
      </c>
      <c r="L133" s="10">
        <v>0.4419290448064516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</v>
      </c>
      <c r="S133" s="9">
        <v>0</v>
      </c>
      <c r="T133" s="9">
        <v>0</v>
      </c>
      <c r="U133" s="9">
        <v>0</v>
      </c>
      <c r="V133" s="10">
        <v>0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1.432397876903226</v>
      </c>
      <c r="AW133" s="9">
        <v>0.008661704708683809</v>
      </c>
      <c r="AX133" s="9">
        <v>0</v>
      </c>
      <c r="AY133" s="9">
        <v>0</v>
      </c>
      <c r="AZ133" s="10">
        <v>0.33221686899999997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0.005535114838709678</v>
      </c>
      <c r="BG133" s="9">
        <v>0</v>
      </c>
      <c r="BH133" s="9">
        <v>0</v>
      </c>
      <c r="BI133" s="9">
        <v>0</v>
      </c>
      <c r="BJ133" s="10">
        <v>0.009686450967741936</v>
      </c>
      <c r="BK133" s="17">
        <f t="shared" si="5"/>
        <v>220.5258784315474</v>
      </c>
    </row>
    <row r="134" spans="1:63" s="12" customFormat="1" ht="15">
      <c r="A134" s="5"/>
      <c r="B134" s="8" t="s">
        <v>146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</v>
      </c>
      <c r="I134" s="9">
        <v>0</v>
      </c>
      <c r="J134" s="9">
        <v>0</v>
      </c>
      <c r="K134" s="9">
        <v>0</v>
      </c>
      <c r="L134" s="10">
        <v>0.024194649612903227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0.34570322574441414</v>
      </c>
      <c r="AW134" s="9">
        <v>0</v>
      </c>
      <c r="AX134" s="9">
        <v>0</v>
      </c>
      <c r="AY134" s="9">
        <v>0</v>
      </c>
      <c r="AZ134" s="10">
        <v>14.824528426806452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</v>
      </c>
      <c r="BG134" s="9">
        <v>0</v>
      </c>
      <c r="BH134" s="9">
        <v>0</v>
      </c>
      <c r="BI134" s="9">
        <v>0</v>
      </c>
      <c r="BJ134" s="10">
        <v>0</v>
      </c>
      <c r="BK134" s="17">
        <f t="shared" si="5"/>
        <v>15.19442630216377</v>
      </c>
    </row>
    <row r="135" spans="1:63" s="12" customFormat="1" ht="15">
      <c r="A135" s="5"/>
      <c r="B135" s="8" t="s">
        <v>147</v>
      </c>
      <c r="C135" s="11">
        <v>0</v>
      </c>
      <c r="D135" s="9">
        <v>379.08329610225803</v>
      </c>
      <c r="E135" s="9">
        <v>0</v>
      </c>
      <c r="F135" s="9">
        <v>0</v>
      </c>
      <c r="G135" s="10">
        <v>0</v>
      </c>
      <c r="H135" s="11">
        <v>0</v>
      </c>
      <c r="I135" s="9">
        <v>0</v>
      </c>
      <c r="J135" s="9">
        <v>0</v>
      </c>
      <c r="K135" s="9">
        <v>0</v>
      </c>
      <c r="L135" s="10">
        <v>0.1752264520645161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0.0011042147096774198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0.432523037516129</v>
      </c>
      <c r="AW135" s="9">
        <v>2.587512426543981E-10</v>
      </c>
      <c r="AX135" s="9">
        <v>0</v>
      </c>
      <c r="AY135" s="9">
        <v>0</v>
      </c>
      <c r="AZ135" s="10">
        <v>0.08078693629032258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0.013737161290322581</v>
      </c>
      <c r="BG135" s="9">
        <v>0</v>
      </c>
      <c r="BH135" s="9">
        <v>0</v>
      </c>
      <c r="BI135" s="9">
        <v>0</v>
      </c>
      <c r="BJ135" s="10">
        <v>0.06281902451612902</v>
      </c>
      <c r="BK135" s="17">
        <f t="shared" si="5"/>
        <v>379.84949292890394</v>
      </c>
    </row>
    <row r="136" spans="1:63" s="12" customFormat="1" ht="15">
      <c r="A136" s="5"/>
      <c r="B136" s="8" t="s">
        <v>148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6.104478727580645</v>
      </c>
      <c r="I136" s="9">
        <v>52.76707212903226</v>
      </c>
      <c r="J136" s="9">
        <v>0.36241120967741935</v>
      </c>
      <c r="K136" s="9">
        <v>0</v>
      </c>
      <c r="L136" s="10">
        <v>8.391262962709677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0.4679133211612903</v>
      </c>
      <c r="S136" s="9">
        <v>0.2899289677419355</v>
      </c>
      <c r="T136" s="9">
        <v>0</v>
      </c>
      <c r="U136" s="9">
        <v>0</v>
      </c>
      <c r="V136" s="10">
        <v>1.331469862419355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0.1424818064516129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88.37687788735482</v>
      </c>
      <c r="AW136" s="9">
        <v>42.57957915231638</v>
      </c>
      <c r="AX136" s="9">
        <v>0</v>
      </c>
      <c r="AY136" s="9">
        <v>0</v>
      </c>
      <c r="AZ136" s="10">
        <v>48.233962166354836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19.348809428387096</v>
      </c>
      <c r="BG136" s="9">
        <v>4.956792574387096</v>
      </c>
      <c r="BH136" s="9">
        <v>0</v>
      </c>
      <c r="BI136" s="9">
        <v>0</v>
      </c>
      <c r="BJ136" s="10">
        <v>17.396088716096774</v>
      </c>
      <c r="BK136" s="17">
        <f t="shared" si="5"/>
        <v>290.7491289116712</v>
      </c>
    </row>
    <row r="137" spans="1:63" s="12" customFormat="1" ht="15">
      <c r="A137" s="5"/>
      <c r="B137" s="8" t="s">
        <v>281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8.709292220193548</v>
      </c>
      <c r="I137" s="9">
        <v>1.0736235483870968</v>
      </c>
      <c r="J137" s="9">
        <v>0</v>
      </c>
      <c r="K137" s="9">
        <v>0</v>
      </c>
      <c r="L137" s="10">
        <v>3.7207058309999996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0.7786994058387097</v>
      </c>
      <c r="S137" s="9">
        <v>0.4294494193548387</v>
      </c>
      <c r="T137" s="9">
        <v>0</v>
      </c>
      <c r="U137" s="9">
        <v>0</v>
      </c>
      <c r="V137" s="10">
        <v>1.1663973362258067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0.7014603225806452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64.2351390793871</v>
      </c>
      <c r="AW137" s="9">
        <v>24.813691988370984</v>
      </c>
      <c r="AX137" s="9">
        <v>0</v>
      </c>
      <c r="AY137" s="9">
        <v>0</v>
      </c>
      <c r="AZ137" s="10">
        <v>30.45737566616129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9.421571601774192</v>
      </c>
      <c r="BG137" s="9">
        <v>0.41386159032258063</v>
      </c>
      <c r="BH137" s="9">
        <v>0</v>
      </c>
      <c r="BI137" s="9">
        <v>0</v>
      </c>
      <c r="BJ137" s="10">
        <v>9.677801317645159</v>
      </c>
      <c r="BK137" s="17">
        <f t="shared" si="5"/>
        <v>155.59906932724192</v>
      </c>
    </row>
    <row r="138" spans="1:63" s="12" customFormat="1" ht="15">
      <c r="A138" s="5"/>
      <c r="B138" s="8" t="s">
        <v>102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0.25493493103225806</v>
      </c>
      <c r="I138" s="9">
        <v>949.6501013839032</v>
      </c>
      <c r="J138" s="9">
        <v>0</v>
      </c>
      <c r="K138" s="9">
        <v>0</v>
      </c>
      <c r="L138" s="10">
        <v>0.3650892887096774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0.01639467680645161</v>
      </c>
      <c r="S138" s="9">
        <v>0.06596132409677419</v>
      </c>
      <c r="T138" s="9">
        <v>0</v>
      </c>
      <c r="U138" s="9">
        <v>0</v>
      </c>
      <c r="V138" s="10">
        <v>2.802602316225806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636.2856387096774</v>
      </c>
      <c r="AS138" s="9">
        <v>0</v>
      </c>
      <c r="AT138" s="9">
        <v>0</v>
      </c>
      <c r="AU138" s="10">
        <v>0</v>
      </c>
      <c r="AV138" s="11">
        <v>2.68292686783871</v>
      </c>
      <c r="AW138" s="9">
        <v>133.15748762682009</v>
      </c>
      <c r="AX138" s="9">
        <v>0</v>
      </c>
      <c r="AY138" s="9">
        <v>0</v>
      </c>
      <c r="AZ138" s="10">
        <v>8.404253380258066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0.05426298161290322</v>
      </c>
      <c r="BG138" s="9">
        <v>0</v>
      </c>
      <c r="BH138" s="9">
        <v>0</v>
      </c>
      <c r="BI138" s="9">
        <v>0</v>
      </c>
      <c r="BJ138" s="10">
        <v>6.214135860774194</v>
      </c>
      <c r="BK138" s="17">
        <f t="shared" si="5"/>
        <v>1739.9537893477554</v>
      </c>
    </row>
    <row r="139" spans="1:63" s="12" customFormat="1" ht="15">
      <c r="A139" s="5"/>
      <c r="B139" s="8" t="s">
        <v>160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18.143864747258064</v>
      </c>
      <c r="I139" s="9">
        <v>0</v>
      </c>
      <c r="J139" s="9">
        <v>0</v>
      </c>
      <c r="K139" s="9">
        <v>0</v>
      </c>
      <c r="L139" s="10">
        <v>0.6125395440322581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2.2320846541290336</v>
      </c>
      <c r="S139" s="9">
        <v>0</v>
      </c>
      <c r="T139" s="9">
        <v>0</v>
      </c>
      <c r="U139" s="9">
        <v>0</v>
      </c>
      <c r="V139" s="10">
        <v>0.005863576935483871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128.58148619290327</v>
      </c>
      <c r="AW139" s="9">
        <v>34.91065567840837</v>
      </c>
      <c r="AX139" s="9">
        <v>0</v>
      </c>
      <c r="AY139" s="9">
        <v>0</v>
      </c>
      <c r="AZ139" s="10">
        <v>19.62290856283871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2.449772708645161</v>
      </c>
      <c r="BG139" s="9">
        <v>5.812297832258065</v>
      </c>
      <c r="BH139" s="9">
        <v>1.2314190322580645</v>
      </c>
      <c r="BI139" s="9">
        <v>0</v>
      </c>
      <c r="BJ139" s="10">
        <v>2.6463768943225805</v>
      </c>
      <c r="BK139" s="17">
        <f t="shared" si="5"/>
        <v>216.24926942398903</v>
      </c>
    </row>
    <row r="140" spans="1:63" s="12" customFormat="1" ht="15">
      <c r="A140" s="5"/>
      <c r="B140" s="8" t="s">
        <v>159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0.38790624306451615</v>
      </c>
      <c r="I140" s="9">
        <v>120.65512903225806</v>
      </c>
      <c r="J140" s="9">
        <v>0</v>
      </c>
      <c r="K140" s="9">
        <v>0</v>
      </c>
      <c r="L140" s="10">
        <v>0.025337577096774193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1.2073134687419351</v>
      </c>
      <c r="S140" s="9">
        <v>5.429480806451613</v>
      </c>
      <c r="T140" s="9">
        <v>0</v>
      </c>
      <c r="U140" s="9">
        <v>0</v>
      </c>
      <c r="V140" s="10">
        <v>0.012065512903225805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0.012036662903225807</v>
      </c>
      <c r="AW140" s="9">
        <v>2.4073322580952685</v>
      </c>
      <c r="AX140" s="9">
        <v>0</v>
      </c>
      <c r="AY140" s="9">
        <v>0</v>
      </c>
      <c r="AZ140" s="10">
        <v>0.01203666129032258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1.2036661290322581</v>
      </c>
      <c r="BG140" s="9">
        <v>0</v>
      </c>
      <c r="BH140" s="9">
        <v>0</v>
      </c>
      <c r="BI140" s="9">
        <v>0</v>
      </c>
      <c r="BJ140" s="10">
        <v>0.01203666129032258</v>
      </c>
      <c r="BK140" s="17">
        <f t="shared" si="5"/>
        <v>131.36434101312753</v>
      </c>
    </row>
    <row r="141" spans="1:63" s="12" customFormat="1" ht="15">
      <c r="A141" s="5"/>
      <c r="B141" s="8" t="s">
        <v>161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0.174265527483871</v>
      </c>
      <c r="I141" s="9">
        <v>242.0354548387097</v>
      </c>
      <c r="J141" s="9">
        <v>0</v>
      </c>
      <c r="K141" s="9">
        <v>0</v>
      </c>
      <c r="L141" s="10">
        <v>1.021299419870968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0.000601330322580645</v>
      </c>
      <c r="S141" s="9">
        <v>0</v>
      </c>
      <c r="T141" s="9">
        <v>0</v>
      </c>
      <c r="U141" s="9">
        <v>0</v>
      </c>
      <c r="V141" s="10">
        <v>0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0.3133946269774048</v>
      </c>
      <c r="AW141" s="9">
        <v>0</v>
      </c>
      <c r="AX141" s="9">
        <v>0</v>
      </c>
      <c r="AY141" s="9">
        <v>0</v>
      </c>
      <c r="AZ141" s="10">
        <v>0.29668232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0.0005981499999999999</v>
      </c>
      <c r="BG141" s="9">
        <v>0</v>
      </c>
      <c r="BH141" s="9">
        <v>0</v>
      </c>
      <c r="BI141" s="9">
        <v>0</v>
      </c>
      <c r="BJ141" s="10">
        <v>0.09630212403225806</v>
      </c>
      <c r="BK141" s="17">
        <f t="shared" si="5"/>
        <v>243.9385983373968</v>
      </c>
    </row>
    <row r="142" spans="1:63" s="12" customFormat="1" ht="15">
      <c r="A142" s="5"/>
      <c r="B142" s="8" t="s">
        <v>162</v>
      </c>
      <c r="C142" s="11">
        <v>0</v>
      </c>
      <c r="D142" s="9">
        <v>67.4165446285484</v>
      </c>
      <c r="E142" s="9">
        <v>0</v>
      </c>
      <c r="F142" s="9">
        <v>0</v>
      </c>
      <c r="G142" s="10">
        <v>12.618795</v>
      </c>
      <c r="H142" s="11">
        <v>1.809294845806451</v>
      </c>
      <c r="I142" s="9">
        <v>312.4654</v>
      </c>
      <c r="J142" s="9">
        <v>0</v>
      </c>
      <c r="K142" s="9">
        <v>0</v>
      </c>
      <c r="L142" s="10">
        <v>0.031366719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0.0018026849999999996</v>
      </c>
      <c r="S142" s="9">
        <v>0</v>
      </c>
      <c r="T142" s="9">
        <v>0</v>
      </c>
      <c r="U142" s="9">
        <v>0</v>
      </c>
      <c r="V142" s="10">
        <v>0.0006129129354838709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0.11733062382429928</v>
      </c>
      <c r="AW142" s="9">
        <v>0</v>
      </c>
      <c r="AX142" s="9">
        <v>0</v>
      </c>
      <c r="AY142" s="9">
        <v>0</v>
      </c>
      <c r="AZ142" s="10">
        <v>0.023945025806451612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0.047890051612903224</v>
      </c>
      <c r="BG142" s="9">
        <v>0</v>
      </c>
      <c r="BH142" s="9">
        <v>0</v>
      </c>
      <c r="BI142" s="9">
        <v>0</v>
      </c>
      <c r="BJ142" s="10">
        <v>0.04130516951612903</v>
      </c>
      <c r="BK142" s="17">
        <f t="shared" si="5"/>
        <v>394.57428766205004</v>
      </c>
    </row>
    <row r="143" spans="1:63" s="12" customFormat="1" ht="15">
      <c r="A143" s="5"/>
      <c r="B143" s="8" t="s">
        <v>163</v>
      </c>
      <c r="C143" s="11">
        <v>0</v>
      </c>
      <c r="D143" s="9">
        <v>41.998667741935485</v>
      </c>
      <c r="E143" s="9">
        <v>0</v>
      </c>
      <c r="F143" s="9">
        <v>0</v>
      </c>
      <c r="G143" s="10">
        <v>0</v>
      </c>
      <c r="H143" s="11">
        <v>0.5138237007741936</v>
      </c>
      <c r="I143" s="9">
        <v>179.99429032258064</v>
      </c>
      <c r="J143" s="9">
        <v>0</v>
      </c>
      <c r="K143" s="9">
        <v>0</v>
      </c>
      <c r="L143" s="10">
        <v>0.4115869438709677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0.00920471235483871</v>
      </c>
      <c r="S143" s="9">
        <v>0</v>
      </c>
      <c r="T143" s="9">
        <v>0</v>
      </c>
      <c r="U143" s="9">
        <v>0</v>
      </c>
      <c r="V143" s="10">
        <v>0.002999904838709677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0.3735917338709678</v>
      </c>
      <c r="AW143" s="9">
        <v>11.958694079667843</v>
      </c>
      <c r="AX143" s="9">
        <v>0</v>
      </c>
      <c r="AY143" s="9">
        <v>0</v>
      </c>
      <c r="AZ143" s="10">
        <v>5.379720967741935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5.622346383806452</v>
      </c>
      <c r="BG143" s="9">
        <v>0.8368454838709678</v>
      </c>
      <c r="BH143" s="9">
        <v>0</v>
      </c>
      <c r="BI143" s="9">
        <v>0</v>
      </c>
      <c r="BJ143" s="10">
        <v>0.8368454838709678</v>
      </c>
      <c r="BK143" s="17">
        <f t="shared" si="5"/>
        <v>247.93861745918397</v>
      </c>
    </row>
    <row r="144" spans="1:63" s="12" customFormat="1" ht="15">
      <c r="A144" s="5"/>
      <c r="B144" s="8" t="s">
        <v>164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5.272966821903226</v>
      </c>
      <c r="I144" s="9">
        <v>30.151332435451607</v>
      </c>
      <c r="J144" s="9">
        <v>9.17638964516129</v>
      </c>
      <c r="K144" s="9">
        <v>0</v>
      </c>
      <c r="L144" s="10">
        <v>0.6733524094516128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0.16752641180645161</v>
      </c>
      <c r="S144" s="9">
        <v>0</v>
      </c>
      <c r="T144" s="9">
        <v>0.6242441935483871</v>
      </c>
      <c r="U144" s="9">
        <v>0</v>
      </c>
      <c r="V144" s="10">
        <v>0.1797823277419355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15.672390764967744</v>
      </c>
      <c r="AW144" s="9">
        <v>2.8759459040041273</v>
      </c>
      <c r="AX144" s="9">
        <v>0</v>
      </c>
      <c r="AY144" s="9">
        <v>0</v>
      </c>
      <c r="AZ144" s="10">
        <v>10.583576007064515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9.351153312451615</v>
      </c>
      <c r="BG144" s="9">
        <v>0</v>
      </c>
      <c r="BH144" s="9">
        <v>0</v>
      </c>
      <c r="BI144" s="9">
        <v>0</v>
      </c>
      <c r="BJ144" s="10">
        <v>0.26692583261290326</v>
      </c>
      <c r="BK144" s="17">
        <f t="shared" si="5"/>
        <v>84.9955860661654</v>
      </c>
    </row>
    <row r="145" spans="1:63" s="12" customFormat="1" ht="15">
      <c r="A145" s="5"/>
      <c r="B145" s="8" t="s">
        <v>165</v>
      </c>
      <c r="C145" s="11">
        <v>0</v>
      </c>
      <c r="D145" s="9">
        <v>41.94325483870968</v>
      </c>
      <c r="E145" s="9">
        <v>0</v>
      </c>
      <c r="F145" s="9">
        <v>0</v>
      </c>
      <c r="G145" s="10">
        <v>0</v>
      </c>
      <c r="H145" s="11">
        <v>0.20564178574193548</v>
      </c>
      <c r="I145" s="9">
        <v>557.4857757419355</v>
      </c>
      <c r="J145" s="9">
        <v>0</v>
      </c>
      <c r="K145" s="9">
        <v>0</v>
      </c>
      <c r="L145" s="10">
        <v>0.2732303458064516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0</v>
      </c>
      <c r="T145" s="9">
        <v>0</v>
      </c>
      <c r="U145" s="9">
        <v>0</v>
      </c>
      <c r="V145" s="10">
        <v>0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0.0011941654838709677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1.189627655032258</v>
      </c>
      <c r="AW145" s="9">
        <v>1.2538737580281363</v>
      </c>
      <c r="AX145" s="9">
        <v>0</v>
      </c>
      <c r="AY145" s="9">
        <v>0</v>
      </c>
      <c r="AZ145" s="10">
        <v>3.828254514064516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0.035227881774193545</v>
      </c>
      <c r="BG145" s="9">
        <v>0</v>
      </c>
      <c r="BH145" s="9">
        <v>0</v>
      </c>
      <c r="BI145" s="9">
        <v>0</v>
      </c>
      <c r="BJ145" s="10">
        <v>0.4782632762903226</v>
      </c>
      <c r="BK145" s="17">
        <f t="shared" si="5"/>
        <v>606.6943439628669</v>
      </c>
    </row>
    <row r="146" spans="1:63" s="12" customFormat="1" ht="15">
      <c r="A146" s="5"/>
      <c r="B146" s="8" t="s">
        <v>166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6.223013148322581</v>
      </c>
      <c r="I146" s="9">
        <v>155.8943473064516</v>
      </c>
      <c r="J146" s="9">
        <v>0</v>
      </c>
      <c r="K146" s="9">
        <v>0</v>
      </c>
      <c r="L146" s="10">
        <v>0.022849373129032256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5.742250838709678</v>
      </c>
      <c r="S146" s="9">
        <v>0</v>
      </c>
      <c r="T146" s="9">
        <v>0</v>
      </c>
      <c r="U146" s="9">
        <v>0</v>
      </c>
      <c r="V146" s="10">
        <v>0.0010766720322580646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0.2249569330645161</v>
      </c>
      <c r="AW146" s="9">
        <v>3.9943022580645158</v>
      </c>
      <c r="AX146" s="9">
        <v>0</v>
      </c>
      <c r="AY146" s="9">
        <v>0</v>
      </c>
      <c r="AZ146" s="10">
        <v>0.1973304548387097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1.1982906774193547</v>
      </c>
      <c r="BG146" s="9">
        <v>0</v>
      </c>
      <c r="BH146" s="9">
        <v>0</v>
      </c>
      <c r="BI146" s="9">
        <v>0</v>
      </c>
      <c r="BJ146" s="10">
        <v>1.0895502696774193</v>
      </c>
      <c r="BK146" s="17">
        <f t="shared" si="5"/>
        <v>174.5879679317097</v>
      </c>
    </row>
    <row r="147" spans="1:63" s="12" customFormat="1" ht="15">
      <c r="A147" s="5"/>
      <c r="B147" s="8" t="s">
        <v>167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18.156061807096773</v>
      </c>
      <c r="I147" s="9">
        <v>98.14407161290322</v>
      </c>
      <c r="J147" s="9">
        <v>0</v>
      </c>
      <c r="K147" s="9">
        <v>0</v>
      </c>
      <c r="L147" s="10">
        <v>0.03653492677419355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0</v>
      </c>
      <c r="T147" s="9">
        <v>0</v>
      </c>
      <c r="U147" s="9">
        <v>0</v>
      </c>
      <c r="V147" s="10">
        <v>0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0.0005967883870967741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0.3879124516129032</v>
      </c>
      <c r="AW147" s="9">
        <v>3.879124516129032</v>
      </c>
      <c r="AX147" s="9">
        <v>0</v>
      </c>
      <c r="AY147" s="9">
        <v>0</v>
      </c>
      <c r="AZ147" s="10">
        <v>0.04893664774193549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0.05967883870967742</v>
      </c>
      <c r="BG147" s="9">
        <v>0</v>
      </c>
      <c r="BH147" s="9">
        <v>0</v>
      </c>
      <c r="BI147" s="9">
        <v>0</v>
      </c>
      <c r="BJ147" s="10">
        <v>0.03640409161290323</v>
      </c>
      <c r="BK147" s="17">
        <f t="shared" si="5"/>
        <v>120.74932168096775</v>
      </c>
    </row>
    <row r="148" spans="1:63" s="12" customFormat="1" ht="15">
      <c r="A148" s="5"/>
      <c r="B148" s="8" t="s">
        <v>168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0.7457897271290322</v>
      </c>
      <c r="I148" s="9">
        <v>38.19054451612903</v>
      </c>
      <c r="J148" s="9">
        <v>0</v>
      </c>
      <c r="K148" s="9">
        <v>0</v>
      </c>
      <c r="L148" s="10">
        <v>3.146483192129032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0.005967272580645161</v>
      </c>
      <c r="S148" s="9">
        <v>0</v>
      </c>
      <c r="T148" s="9">
        <v>0</v>
      </c>
      <c r="U148" s="9">
        <v>0</v>
      </c>
      <c r="V148" s="10">
        <v>11.934545161290322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0.18040575058064517</v>
      </c>
      <c r="AW148" s="9">
        <v>3.360796085871698E-10</v>
      </c>
      <c r="AX148" s="9">
        <v>0</v>
      </c>
      <c r="AY148" s="9">
        <v>0</v>
      </c>
      <c r="AZ148" s="10">
        <v>0.03924449419354838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</v>
      </c>
      <c r="BG148" s="9">
        <v>0</v>
      </c>
      <c r="BH148" s="9">
        <v>0</v>
      </c>
      <c r="BI148" s="9">
        <v>0</v>
      </c>
      <c r="BJ148" s="10">
        <v>0</v>
      </c>
      <c r="BK148" s="17">
        <f t="shared" si="5"/>
        <v>54.242980114368336</v>
      </c>
    </row>
    <row r="149" spans="1:63" s="12" customFormat="1" ht="15">
      <c r="A149" s="5"/>
      <c r="B149" s="8" t="s">
        <v>169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6.156818538483871</v>
      </c>
      <c r="I149" s="9">
        <v>8.230084753903226</v>
      </c>
      <c r="J149" s="9">
        <v>4.680974999999999</v>
      </c>
      <c r="K149" s="9">
        <v>0</v>
      </c>
      <c r="L149" s="10">
        <v>13.063205430548386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3.059584114741935</v>
      </c>
      <c r="S149" s="9">
        <v>4.108733474483871</v>
      </c>
      <c r="T149" s="9">
        <v>0.62413</v>
      </c>
      <c r="U149" s="9">
        <v>0</v>
      </c>
      <c r="V149" s="10">
        <v>3.361415582451613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3.071191129032258</v>
      </c>
      <c r="AC149" s="9">
        <v>0</v>
      </c>
      <c r="AD149" s="9">
        <v>0</v>
      </c>
      <c r="AE149" s="9">
        <v>0</v>
      </c>
      <c r="AF149" s="10">
        <v>0.18427146774193548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47.191147171741946</v>
      </c>
      <c r="AW149" s="9">
        <v>16.980158993151676</v>
      </c>
      <c r="AX149" s="9">
        <v>0</v>
      </c>
      <c r="AY149" s="9">
        <v>0</v>
      </c>
      <c r="AZ149" s="10">
        <v>26.15361215741936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18.817961937741938</v>
      </c>
      <c r="BG149" s="9">
        <v>9.82240117296774</v>
      </c>
      <c r="BH149" s="9">
        <v>0.06142382258064517</v>
      </c>
      <c r="BI149" s="9">
        <v>0</v>
      </c>
      <c r="BJ149" s="10">
        <v>6.967966120161291</v>
      </c>
      <c r="BK149" s="17">
        <f t="shared" si="5"/>
        <v>172.53508086715172</v>
      </c>
    </row>
    <row r="150" spans="1:63" s="12" customFormat="1" ht="15">
      <c r="A150" s="5"/>
      <c r="B150" s="8" t="s">
        <v>172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1.337658613</v>
      </c>
      <c r="I150" s="9">
        <v>52.03924280645161</v>
      </c>
      <c r="J150" s="9">
        <v>0</v>
      </c>
      <c r="K150" s="9">
        <v>0</v>
      </c>
      <c r="L150" s="10">
        <v>0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0.011908293548387096</v>
      </c>
      <c r="S150" s="9">
        <v>0</v>
      </c>
      <c r="T150" s="9">
        <v>0</v>
      </c>
      <c r="U150" s="9">
        <v>0</v>
      </c>
      <c r="V150" s="10">
        <v>0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0.91966</v>
      </c>
      <c r="AW150" s="9">
        <v>28.479793548161286</v>
      </c>
      <c r="AX150" s="9">
        <v>0</v>
      </c>
      <c r="AY150" s="9">
        <v>0</v>
      </c>
      <c r="AZ150" s="10">
        <v>0.16017510577419353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2.3733161290322577</v>
      </c>
      <c r="BG150" s="9">
        <v>0</v>
      </c>
      <c r="BH150" s="9">
        <v>0</v>
      </c>
      <c r="BI150" s="9">
        <v>0</v>
      </c>
      <c r="BJ150" s="10">
        <v>0</v>
      </c>
      <c r="BK150" s="17">
        <f t="shared" si="5"/>
        <v>85.32175449596774</v>
      </c>
    </row>
    <row r="151" spans="1:63" s="12" customFormat="1" ht="15">
      <c r="A151" s="5"/>
      <c r="B151" s="8" t="s">
        <v>173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21.59774610048387</v>
      </c>
      <c r="I151" s="9">
        <v>27.111795672354837</v>
      </c>
      <c r="J151" s="9">
        <v>0</v>
      </c>
      <c r="K151" s="9">
        <v>0</v>
      </c>
      <c r="L151" s="10">
        <v>7.2693651810967745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7.919935623064515</v>
      </c>
      <c r="S151" s="9">
        <v>10.668960258064516</v>
      </c>
      <c r="T151" s="9">
        <v>2.481153548387097</v>
      </c>
      <c r="U151" s="9">
        <v>0</v>
      </c>
      <c r="V151" s="10">
        <v>3.337900903903225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0.11088070354838708</v>
      </c>
      <c r="AC151" s="9">
        <v>0</v>
      </c>
      <c r="AD151" s="9">
        <v>0</v>
      </c>
      <c r="AE151" s="9">
        <v>0</v>
      </c>
      <c r="AF151" s="10">
        <v>0.36354329032258065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92.41412037093548</v>
      </c>
      <c r="AW151" s="9">
        <v>23.423181078241026</v>
      </c>
      <c r="AX151" s="9">
        <v>0</v>
      </c>
      <c r="AY151" s="9">
        <v>0</v>
      </c>
      <c r="AZ151" s="10">
        <v>40.96775431958064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35.16345768454839</v>
      </c>
      <c r="BG151" s="9">
        <v>2.0177743243225805</v>
      </c>
      <c r="BH151" s="9">
        <v>0.030295274193548386</v>
      </c>
      <c r="BI151" s="9">
        <v>0</v>
      </c>
      <c r="BJ151" s="10">
        <v>6.858497865741936</v>
      </c>
      <c r="BK151" s="17">
        <f t="shared" si="5"/>
        <v>281.7363621987894</v>
      </c>
    </row>
    <row r="152" spans="1:63" s="12" customFormat="1" ht="15">
      <c r="A152" s="5"/>
      <c r="B152" s="8" t="s">
        <v>174</v>
      </c>
      <c r="C152" s="11">
        <v>0</v>
      </c>
      <c r="D152" s="9">
        <v>2.3748806451612903</v>
      </c>
      <c r="E152" s="9">
        <v>0</v>
      </c>
      <c r="F152" s="9">
        <v>0</v>
      </c>
      <c r="G152" s="10">
        <v>0</v>
      </c>
      <c r="H152" s="11">
        <v>0.7220824601612903</v>
      </c>
      <c r="I152" s="9">
        <v>83.0900870967742</v>
      </c>
      <c r="J152" s="9">
        <v>0</v>
      </c>
      <c r="K152" s="9">
        <v>0</v>
      </c>
      <c r="L152" s="10">
        <v>0.3283272491935484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0</v>
      </c>
      <c r="T152" s="9">
        <v>0</v>
      </c>
      <c r="U152" s="9">
        <v>0</v>
      </c>
      <c r="V152" s="10">
        <v>0.004737467096774195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0.5402404035483872</v>
      </c>
      <c r="AW152" s="9">
        <v>3.7787406452257937</v>
      </c>
      <c r="AX152" s="9">
        <v>0</v>
      </c>
      <c r="AY152" s="9">
        <v>0</v>
      </c>
      <c r="AZ152" s="10">
        <v>1.269420685483871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2.9792390807096774</v>
      </c>
      <c r="BG152" s="9">
        <v>0</v>
      </c>
      <c r="BH152" s="9">
        <v>0</v>
      </c>
      <c r="BI152" s="9">
        <v>0</v>
      </c>
      <c r="BJ152" s="10">
        <v>0.0011808564516129032</v>
      </c>
      <c r="BK152" s="17">
        <f t="shared" si="5"/>
        <v>95.08893658980644</v>
      </c>
    </row>
    <row r="153" spans="1:63" s="12" customFormat="1" ht="15">
      <c r="A153" s="5"/>
      <c r="B153" s="8" t="s">
        <v>175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74.82057812564516</v>
      </c>
      <c r="I153" s="9">
        <v>156.467579970129</v>
      </c>
      <c r="J153" s="9">
        <v>0</v>
      </c>
      <c r="K153" s="9">
        <v>0</v>
      </c>
      <c r="L153" s="10">
        <v>0.4865521432258064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0.004741068387096774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1.385841693032258</v>
      </c>
      <c r="AW153" s="9">
        <v>27.002297805121355</v>
      </c>
      <c r="AX153" s="9">
        <v>0</v>
      </c>
      <c r="AY153" s="9">
        <v>0</v>
      </c>
      <c r="AZ153" s="10">
        <v>0.7424972709677419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0.001119639741935484</v>
      </c>
      <c r="BG153" s="9">
        <v>0</v>
      </c>
      <c r="BH153" s="9">
        <v>0</v>
      </c>
      <c r="BI153" s="9">
        <v>0</v>
      </c>
      <c r="BJ153" s="10">
        <v>0</v>
      </c>
      <c r="BK153" s="17">
        <f t="shared" si="5"/>
        <v>260.9112077162504</v>
      </c>
    </row>
    <row r="154" spans="1:63" s="12" customFormat="1" ht="15">
      <c r="A154" s="5"/>
      <c r="B154" s="8" t="s">
        <v>176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7.387417392612904</v>
      </c>
      <c r="I154" s="9">
        <v>15.889199677419356</v>
      </c>
      <c r="J154" s="9">
        <v>0</v>
      </c>
      <c r="K154" s="9">
        <v>0</v>
      </c>
      <c r="L154" s="10">
        <v>5.71556546451613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0.25911618</v>
      </c>
      <c r="S154" s="9">
        <v>0</v>
      </c>
      <c r="T154" s="9">
        <v>0.30871218206451606</v>
      </c>
      <c r="U154" s="9">
        <v>0</v>
      </c>
      <c r="V154" s="10">
        <v>0.07363597551612903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22.383343125741934</v>
      </c>
      <c r="AW154" s="9">
        <v>11.445301665668344</v>
      </c>
      <c r="AX154" s="9">
        <v>0</v>
      </c>
      <c r="AY154" s="9">
        <v>0</v>
      </c>
      <c r="AZ154" s="10">
        <v>7.9646026183870955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6.429128217870968</v>
      </c>
      <c r="BG154" s="9">
        <v>0.04826695483870968</v>
      </c>
      <c r="BH154" s="9">
        <v>0</v>
      </c>
      <c r="BI154" s="9">
        <v>0</v>
      </c>
      <c r="BJ154" s="10">
        <v>0.7873305673870965</v>
      </c>
      <c r="BK154" s="17">
        <f t="shared" si="5"/>
        <v>78.69162002202319</v>
      </c>
    </row>
    <row r="155" spans="1:63" s="12" customFormat="1" ht="15">
      <c r="A155" s="5"/>
      <c r="B155" s="8" t="s">
        <v>177</v>
      </c>
      <c r="C155" s="11">
        <v>0</v>
      </c>
      <c r="D155" s="9">
        <v>121.6036606451613</v>
      </c>
      <c r="E155" s="9">
        <v>0</v>
      </c>
      <c r="F155" s="9">
        <v>0</v>
      </c>
      <c r="G155" s="10">
        <v>0</v>
      </c>
      <c r="H155" s="11">
        <v>10.700177652483871</v>
      </c>
      <c r="I155" s="9">
        <v>213.30226571612906</v>
      </c>
      <c r="J155" s="9">
        <v>0</v>
      </c>
      <c r="K155" s="9">
        <v>0</v>
      </c>
      <c r="L155" s="10">
        <v>9.76819774219355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4.731326895806451</v>
      </c>
      <c r="S155" s="9">
        <v>7.083708387096775</v>
      </c>
      <c r="T155" s="9">
        <v>0</v>
      </c>
      <c r="U155" s="9">
        <v>0</v>
      </c>
      <c r="V155" s="10">
        <v>41.368856980645155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8.34142447764516</v>
      </c>
      <c r="AW155" s="9">
        <v>8.405995354886915</v>
      </c>
      <c r="AX155" s="9">
        <v>0</v>
      </c>
      <c r="AY155" s="9">
        <v>0</v>
      </c>
      <c r="AZ155" s="10">
        <v>2.2325480868709673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1.7059208697419355</v>
      </c>
      <c r="BG155" s="9">
        <v>0</v>
      </c>
      <c r="BH155" s="9">
        <v>0</v>
      </c>
      <c r="BI155" s="9">
        <v>0</v>
      </c>
      <c r="BJ155" s="10">
        <v>0.05078622193548388</v>
      </c>
      <c r="BK155" s="17">
        <f t="shared" si="5"/>
        <v>429.29486903059654</v>
      </c>
    </row>
    <row r="156" spans="1:63" s="12" customFormat="1" ht="15">
      <c r="A156" s="5"/>
      <c r="B156" s="8" t="s">
        <v>178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3.2073632505161296</v>
      </c>
      <c r="I156" s="9">
        <v>4.845892903225806</v>
      </c>
      <c r="J156" s="9">
        <v>0.3028683064516129</v>
      </c>
      <c r="K156" s="9">
        <v>0</v>
      </c>
      <c r="L156" s="10">
        <v>0.6201215126774194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0.7209692954193548</v>
      </c>
      <c r="S156" s="9">
        <v>0</v>
      </c>
      <c r="T156" s="9">
        <v>0</v>
      </c>
      <c r="U156" s="9">
        <v>0</v>
      </c>
      <c r="V156" s="10">
        <v>0.788551416516129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22.88114844277419</v>
      </c>
      <c r="AW156" s="9">
        <v>9.888361202655716</v>
      </c>
      <c r="AX156" s="9">
        <v>0</v>
      </c>
      <c r="AY156" s="9">
        <v>0</v>
      </c>
      <c r="AZ156" s="10">
        <v>11.974217015290323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9.13071038632258</v>
      </c>
      <c r="BG156" s="9">
        <v>1.7276829516129033</v>
      </c>
      <c r="BH156" s="9">
        <v>0</v>
      </c>
      <c r="BI156" s="9">
        <v>0</v>
      </c>
      <c r="BJ156" s="10">
        <v>3.8977180991290323</v>
      </c>
      <c r="BK156" s="17">
        <f t="shared" si="5"/>
        <v>69.9856047825912</v>
      </c>
    </row>
    <row r="157" spans="1:63" s="12" customFormat="1" ht="15">
      <c r="A157" s="5"/>
      <c r="B157" s="8" t="s">
        <v>179</v>
      </c>
      <c r="C157" s="11">
        <v>0</v>
      </c>
      <c r="D157" s="9">
        <v>5.845027419354839</v>
      </c>
      <c r="E157" s="9">
        <v>0</v>
      </c>
      <c r="F157" s="9">
        <v>0</v>
      </c>
      <c r="G157" s="10">
        <v>0</v>
      </c>
      <c r="H157" s="11">
        <v>5.923701488419355</v>
      </c>
      <c r="I157" s="9">
        <v>25.718120645161292</v>
      </c>
      <c r="J157" s="9">
        <v>0</v>
      </c>
      <c r="K157" s="9">
        <v>0</v>
      </c>
      <c r="L157" s="10">
        <v>3.1136461022580644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5.846196424838709</v>
      </c>
      <c r="S157" s="9">
        <v>0</v>
      </c>
      <c r="T157" s="9">
        <v>0</v>
      </c>
      <c r="U157" s="9">
        <v>0</v>
      </c>
      <c r="V157" s="10">
        <v>0.0011690054838709675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0.17075130377741174</v>
      </c>
      <c r="AW157" s="9">
        <v>0</v>
      </c>
      <c r="AX157" s="9">
        <v>0</v>
      </c>
      <c r="AY157" s="9">
        <v>0</v>
      </c>
      <c r="AZ157" s="10">
        <v>0.3018949116129032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0.023254067870967746</v>
      </c>
      <c r="BG157" s="9">
        <v>0</v>
      </c>
      <c r="BH157" s="9">
        <v>0</v>
      </c>
      <c r="BI157" s="9">
        <v>0</v>
      </c>
      <c r="BJ157" s="10">
        <v>0.0005828087096774194</v>
      </c>
      <c r="BK157" s="17">
        <f t="shared" si="5"/>
        <v>46.944344177487096</v>
      </c>
    </row>
    <row r="158" spans="1:63" s="12" customFormat="1" ht="15">
      <c r="A158" s="5"/>
      <c r="B158" s="8" t="s">
        <v>182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8.620347523741934</v>
      </c>
      <c r="I158" s="9">
        <v>17.990816129032257</v>
      </c>
      <c r="J158" s="9">
        <v>0</v>
      </c>
      <c r="K158" s="9">
        <v>0</v>
      </c>
      <c r="L158" s="10">
        <v>25.326144663419356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1.8231655298709677</v>
      </c>
      <c r="S158" s="9">
        <v>0.23987754838709677</v>
      </c>
      <c r="T158" s="9">
        <v>0</v>
      </c>
      <c r="U158" s="9">
        <v>0</v>
      </c>
      <c r="V158" s="10">
        <v>0.770444692451613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0.11822651612903226</v>
      </c>
      <c r="AC158" s="9">
        <v>0</v>
      </c>
      <c r="AD158" s="9">
        <v>0</v>
      </c>
      <c r="AE158" s="9">
        <v>0</v>
      </c>
      <c r="AF158" s="10">
        <v>0.3694578629032258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30.6205331383871</v>
      </c>
      <c r="AW158" s="9">
        <v>15.589132763785562</v>
      </c>
      <c r="AX158" s="9">
        <v>0</v>
      </c>
      <c r="AY158" s="9">
        <v>0</v>
      </c>
      <c r="AZ158" s="10">
        <v>16.087899490774195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7.892787083709678</v>
      </c>
      <c r="BG158" s="9">
        <v>0</v>
      </c>
      <c r="BH158" s="9">
        <v>0</v>
      </c>
      <c r="BI158" s="9">
        <v>0</v>
      </c>
      <c r="BJ158" s="10">
        <v>2.1380674309032255</v>
      </c>
      <c r="BK158" s="17">
        <f t="shared" si="5"/>
        <v>127.58690037349524</v>
      </c>
    </row>
    <row r="159" spans="1:63" s="12" customFormat="1" ht="15">
      <c r="A159" s="5"/>
      <c r="B159" s="8" t="s">
        <v>183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6.307007450290323</v>
      </c>
      <c r="I159" s="9">
        <v>4.652566451612903</v>
      </c>
      <c r="J159" s="9">
        <v>0</v>
      </c>
      <c r="K159" s="9">
        <v>0</v>
      </c>
      <c r="L159" s="10">
        <v>0.012910871903225806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5.007906218709677</v>
      </c>
      <c r="S159" s="9">
        <v>0</v>
      </c>
      <c r="T159" s="9">
        <v>0</v>
      </c>
      <c r="U159" s="9">
        <v>0</v>
      </c>
      <c r="V159" s="10">
        <v>0.0010468274516129035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7.059312593548387</v>
      </c>
      <c r="AW159" s="9">
        <v>1.3669065879184927E-10</v>
      </c>
      <c r="AX159" s="9">
        <v>0</v>
      </c>
      <c r="AY159" s="9">
        <v>0</v>
      </c>
      <c r="AZ159" s="10">
        <v>0.16054063683870967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0.0016138206451612905</v>
      </c>
      <c r="BG159" s="9">
        <v>0</v>
      </c>
      <c r="BH159" s="9">
        <v>0</v>
      </c>
      <c r="BI159" s="9">
        <v>0</v>
      </c>
      <c r="BJ159" s="10">
        <v>0.0011527290322580648</v>
      </c>
      <c r="BK159" s="17">
        <f t="shared" si="5"/>
        <v>23.20405760016895</v>
      </c>
    </row>
    <row r="160" spans="1:63" s="12" customFormat="1" ht="15">
      <c r="A160" s="5"/>
      <c r="B160" s="8" t="s">
        <v>184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16.592217762645163</v>
      </c>
      <c r="I160" s="9">
        <v>11.696151550451614</v>
      </c>
      <c r="J160" s="9">
        <v>0</v>
      </c>
      <c r="K160" s="9">
        <v>0</v>
      </c>
      <c r="L160" s="10">
        <v>2.0123344548387085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0.0011889716129032258</v>
      </c>
      <c r="S160" s="9">
        <v>0</v>
      </c>
      <c r="T160" s="9">
        <v>0</v>
      </c>
      <c r="U160" s="9">
        <v>0</v>
      </c>
      <c r="V160" s="10">
        <v>0.0010700744516129032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144.24810739622578</v>
      </c>
      <c r="AW160" s="9">
        <v>105.48063855006545</v>
      </c>
      <c r="AX160" s="9">
        <v>0</v>
      </c>
      <c r="AY160" s="9">
        <v>0</v>
      </c>
      <c r="AZ160" s="10">
        <v>33.12211815516129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3.4369251295161294</v>
      </c>
      <c r="BG160" s="9">
        <v>6.280212898064516</v>
      </c>
      <c r="BH160" s="9">
        <v>0</v>
      </c>
      <c r="BI160" s="9">
        <v>0</v>
      </c>
      <c r="BJ160" s="10">
        <v>0.024583419387096777</v>
      </c>
      <c r="BK160" s="17">
        <f t="shared" si="5"/>
        <v>322.89554836242024</v>
      </c>
    </row>
    <row r="161" spans="1:63" s="12" customFormat="1" ht="15">
      <c r="A161" s="5"/>
      <c r="B161" s="8" t="s">
        <v>185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1.7598812153548389</v>
      </c>
      <c r="I161" s="9">
        <v>7.412225806451612</v>
      </c>
      <c r="J161" s="9">
        <v>0</v>
      </c>
      <c r="K161" s="9">
        <v>0</v>
      </c>
      <c r="L161" s="10">
        <v>0.9615992635483872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0.5079580460322581</v>
      </c>
      <c r="S161" s="9">
        <v>0.23719122580645163</v>
      </c>
      <c r="T161" s="9">
        <v>0</v>
      </c>
      <c r="U161" s="9">
        <v>0</v>
      </c>
      <c r="V161" s="10">
        <v>0.13968733170967743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0.29247338709677423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18.620265894483868</v>
      </c>
      <c r="AW161" s="9">
        <v>9.80839920494185</v>
      </c>
      <c r="AX161" s="9">
        <v>0</v>
      </c>
      <c r="AY161" s="9">
        <v>0</v>
      </c>
      <c r="AZ161" s="10">
        <v>11.580853764677418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1.9318266296129036</v>
      </c>
      <c r="BG161" s="9">
        <v>0</v>
      </c>
      <c r="BH161" s="9">
        <v>0</v>
      </c>
      <c r="BI161" s="9">
        <v>0</v>
      </c>
      <c r="BJ161" s="10">
        <v>0.20519420661290322</v>
      </c>
      <c r="BK161" s="17">
        <f t="shared" si="5"/>
        <v>53.45755597632894</v>
      </c>
    </row>
    <row r="162" spans="1:63" s="12" customFormat="1" ht="15">
      <c r="A162" s="5"/>
      <c r="B162" s="8" t="s">
        <v>186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0.018196965290322577</v>
      </c>
      <c r="I162" s="9">
        <v>17.166948387096774</v>
      </c>
      <c r="J162" s="9">
        <v>0</v>
      </c>
      <c r="K162" s="9">
        <v>0</v>
      </c>
      <c r="L162" s="10">
        <v>0.036622823225806456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0.0011444632258064515</v>
      </c>
      <c r="S162" s="9">
        <v>0</v>
      </c>
      <c r="T162" s="9">
        <v>0</v>
      </c>
      <c r="U162" s="9">
        <v>0</v>
      </c>
      <c r="V162" s="10">
        <v>0.018311411612903224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0.15337992483870969</v>
      </c>
      <c r="AW162" s="9">
        <v>5.659775806451613</v>
      </c>
      <c r="AX162" s="9">
        <v>0</v>
      </c>
      <c r="AY162" s="9">
        <v>0</v>
      </c>
      <c r="AZ162" s="10">
        <v>0.04641016161290322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0.26657544096774194</v>
      </c>
      <c r="BG162" s="9">
        <v>0</v>
      </c>
      <c r="BH162" s="9">
        <v>0</v>
      </c>
      <c r="BI162" s="9">
        <v>0</v>
      </c>
      <c r="BJ162" s="10">
        <v>0.01811128258064516</v>
      </c>
      <c r="BK162" s="17">
        <f t="shared" si="5"/>
        <v>23.385476666903223</v>
      </c>
    </row>
    <row r="163" spans="1:63" s="12" customFormat="1" ht="15">
      <c r="A163" s="5"/>
      <c r="B163" s="8" t="s">
        <v>191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0.6002361787096774</v>
      </c>
      <c r="I163" s="9">
        <v>7.142293225806451</v>
      </c>
      <c r="J163" s="9">
        <v>0</v>
      </c>
      <c r="K163" s="9">
        <v>0</v>
      </c>
      <c r="L163" s="10">
        <v>0.9719373125806452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0.21860889293548388</v>
      </c>
      <c r="S163" s="9">
        <v>0</v>
      </c>
      <c r="T163" s="9">
        <v>0</v>
      </c>
      <c r="U163" s="9">
        <v>0</v>
      </c>
      <c r="V163" s="10">
        <v>0.18382623548387098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18.507038957806447</v>
      </c>
      <c r="AW163" s="9">
        <v>8.244111126775127</v>
      </c>
      <c r="AX163" s="9">
        <v>0</v>
      </c>
      <c r="AY163" s="9">
        <v>0</v>
      </c>
      <c r="AZ163" s="10">
        <v>4.572645669419354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1.7616012435161288</v>
      </c>
      <c r="BG163" s="9">
        <v>0</v>
      </c>
      <c r="BH163" s="9">
        <v>0</v>
      </c>
      <c r="BI163" s="9">
        <v>0</v>
      </c>
      <c r="BJ163" s="10">
        <v>0.19648139809677417</v>
      </c>
      <c r="BK163" s="17">
        <f t="shared" si="5"/>
        <v>42.39878024112996</v>
      </c>
    </row>
    <row r="164" spans="1:63" s="12" customFormat="1" ht="15">
      <c r="A164" s="5"/>
      <c r="B164" s="8" t="s">
        <v>187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0.48747075335483875</v>
      </c>
      <c r="I164" s="9">
        <v>88.79663419354839</v>
      </c>
      <c r="J164" s="9">
        <v>0</v>
      </c>
      <c r="K164" s="9">
        <v>0</v>
      </c>
      <c r="L164" s="10">
        <v>0.05862854887096774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0.005692091935483872</v>
      </c>
      <c r="S164" s="9">
        <v>0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6.159111684096774</v>
      </c>
      <c r="AW164" s="9">
        <v>9.53686016114472</v>
      </c>
      <c r="AX164" s="9">
        <v>0</v>
      </c>
      <c r="AY164" s="9">
        <v>0</v>
      </c>
      <c r="AZ164" s="10">
        <v>2.2648359907741935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1.6852192896774194</v>
      </c>
      <c r="BG164" s="9">
        <v>0</v>
      </c>
      <c r="BH164" s="9">
        <v>0</v>
      </c>
      <c r="BI164" s="9">
        <v>0</v>
      </c>
      <c r="BJ164" s="10">
        <v>0.0011219835483870968</v>
      </c>
      <c r="BK164" s="17">
        <f t="shared" si="5"/>
        <v>108.99557469695117</v>
      </c>
    </row>
    <row r="165" spans="1:63" s="12" customFormat="1" ht="15">
      <c r="A165" s="5"/>
      <c r="B165" s="8" t="s">
        <v>192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18.82690655929032</v>
      </c>
      <c r="I165" s="9">
        <v>50.60949677419355</v>
      </c>
      <c r="J165" s="9">
        <v>0</v>
      </c>
      <c r="K165" s="9">
        <v>0</v>
      </c>
      <c r="L165" s="10">
        <v>0.916706684903226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0.012231752967741934</v>
      </c>
      <c r="S165" s="9">
        <v>0</v>
      </c>
      <c r="T165" s="9">
        <v>0</v>
      </c>
      <c r="U165" s="9">
        <v>0</v>
      </c>
      <c r="V165" s="10">
        <v>0.01123530835483871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5.747085631096775</v>
      </c>
      <c r="AW165" s="9">
        <v>19.72518152371851</v>
      </c>
      <c r="AX165" s="9">
        <v>0</v>
      </c>
      <c r="AY165" s="9">
        <v>0</v>
      </c>
      <c r="AZ165" s="10">
        <v>5.235509524870968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0.14649100490322584</v>
      </c>
      <c r="BG165" s="9">
        <v>0</v>
      </c>
      <c r="BH165" s="9">
        <v>0</v>
      </c>
      <c r="BI165" s="9">
        <v>0</v>
      </c>
      <c r="BJ165" s="10">
        <v>0.008285120258064518</v>
      </c>
      <c r="BK165" s="17">
        <f t="shared" si="5"/>
        <v>101.23912988455722</v>
      </c>
    </row>
    <row r="166" spans="1:63" s="12" customFormat="1" ht="15">
      <c r="A166" s="5"/>
      <c r="B166" s="8" t="s">
        <v>193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3.0143711174193557</v>
      </c>
      <c r="I166" s="9">
        <v>142.7088122580645</v>
      </c>
      <c r="J166" s="9">
        <v>0</v>
      </c>
      <c r="K166" s="9">
        <v>0</v>
      </c>
      <c r="L166" s="10">
        <v>1.615596723548387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0.06904173367741935</v>
      </c>
      <c r="S166" s="9">
        <v>0</v>
      </c>
      <c r="T166" s="9">
        <v>0</v>
      </c>
      <c r="U166" s="9">
        <v>0</v>
      </c>
      <c r="V166" s="10">
        <v>3.1010117243870976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2.9688196502258064</v>
      </c>
      <c r="AW166" s="9">
        <v>45.622009354706606</v>
      </c>
      <c r="AX166" s="9">
        <v>0</v>
      </c>
      <c r="AY166" s="9">
        <v>0</v>
      </c>
      <c r="AZ166" s="10">
        <v>3.452599885064516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0.21474613625806452</v>
      </c>
      <c r="BG166" s="9">
        <v>0</v>
      </c>
      <c r="BH166" s="9">
        <v>0</v>
      </c>
      <c r="BI166" s="9">
        <v>0</v>
      </c>
      <c r="BJ166" s="10">
        <v>0.007789123548387097</v>
      </c>
      <c r="BK166" s="17">
        <f t="shared" si="5"/>
        <v>202.77479770690013</v>
      </c>
    </row>
    <row r="167" spans="1:63" s="12" customFormat="1" ht="15">
      <c r="A167" s="5"/>
      <c r="B167" s="8" t="s">
        <v>195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4.725566247903226</v>
      </c>
      <c r="I167" s="9">
        <v>0</v>
      </c>
      <c r="J167" s="9">
        <v>0</v>
      </c>
      <c r="K167" s="9">
        <v>0</v>
      </c>
      <c r="L167" s="10">
        <v>5.479541199000001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0.7302389534193547</v>
      </c>
      <c r="S167" s="9">
        <v>0</v>
      </c>
      <c r="T167" s="9">
        <v>0</v>
      </c>
      <c r="U167" s="9">
        <v>0</v>
      </c>
      <c r="V167" s="10">
        <v>5.6217465845483865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20.341141899129035</v>
      </c>
      <c r="AW167" s="9">
        <v>15.19326680379821</v>
      </c>
      <c r="AX167" s="9">
        <v>0</v>
      </c>
      <c r="AY167" s="9">
        <v>0</v>
      </c>
      <c r="AZ167" s="10">
        <v>4.662848649580645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6.7247582103870975</v>
      </c>
      <c r="BG167" s="9">
        <v>0</v>
      </c>
      <c r="BH167" s="9">
        <v>0</v>
      </c>
      <c r="BI167" s="9">
        <v>0</v>
      </c>
      <c r="BJ167" s="10">
        <v>0.3396020370967741</v>
      </c>
      <c r="BK167" s="17">
        <f>SUM(C167:BJ167)</f>
        <v>63.818710584862735</v>
      </c>
    </row>
    <row r="168" spans="1:63" s="21" customFormat="1" ht="15">
      <c r="A168"/>
      <c r="B168" s="15" t="s">
        <v>15</v>
      </c>
      <c r="C168" s="20">
        <f aca="true" t="shared" si="6" ref="C168:AH168">SUM(C17:C167)</f>
        <v>0</v>
      </c>
      <c r="D168" s="18">
        <f t="shared" si="6"/>
        <v>1218.7954087909357</v>
      </c>
      <c r="E168" s="18">
        <f t="shared" si="6"/>
        <v>0</v>
      </c>
      <c r="F168" s="18">
        <f t="shared" si="6"/>
        <v>0</v>
      </c>
      <c r="G168" s="19">
        <f t="shared" si="6"/>
        <v>143.8320504681613</v>
      </c>
      <c r="H168" s="20">
        <f t="shared" si="6"/>
        <v>573.2370657878067</v>
      </c>
      <c r="I168" s="18">
        <f t="shared" si="6"/>
        <v>11165.235818215897</v>
      </c>
      <c r="J168" s="18">
        <f t="shared" si="6"/>
        <v>126.69468942835485</v>
      </c>
      <c r="K168" s="18">
        <f t="shared" si="6"/>
        <v>0</v>
      </c>
      <c r="L168" s="19">
        <f t="shared" si="6"/>
        <v>457.5336288424194</v>
      </c>
      <c r="M168" s="20">
        <f t="shared" si="6"/>
        <v>0</v>
      </c>
      <c r="N168" s="18">
        <f t="shared" si="6"/>
        <v>0</v>
      </c>
      <c r="O168" s="18">
        <f t="shared" si="6"/>
        <v>0</v>
      </c>
      <c r="P168" s="18">
        <f t="shared" si="6"/>
        <v>0</v>
      </c>
      <c r="Q168" s="19">
        <f t="shared" si="6"/>
        <v>0</v>
      </c>
      <c r="R168" s="20">
        <f t="shared" si="6"/>
        <v>107.760959566871</v>
      </c>
      <c r="S168" s="18">
        <f t="shared" si="6"/>
        <v>367.5256452535807</v>
      </c>
      <c r="T168" s="18">
        <f t="shared" si="6"/>
        <v>179.17886868558054</v>
      </c>
      <c r="U168" s="18">
        <f t="shared" si="6"/>
        <v>0</v>
      </c>
      <c r="V168" s="19">
        <f t="shared" si="6"/>
        <v>217.45374125903228</v>
      </c>
      <c r="W168" s="20">
        <f t="shared" si="6"/>
        <v>0</v>
      </c>
      <c r="X168" s="18">
        <f t="shared" si="6"/>
        <v>0</v>
      </c>
      <c r="Y168" s="18">
        <f t="shared" si="6"/>
        <v>0</v>
      </c>
      <c r="Z168" s="18">
        <f t="shared" si="6"/>
        <v>0</v>
      </c>
      <c r="AA168" s="19">
        <f t="shared" si="6"/>
        <v>0</v>
      </c>
      <c r="AB168" s="20">
        <f t="shared" si="6"/>
        <v>21.290041528870965</v>
      </c>
      <c r="AC168" s="18">
        <f t="shared" si="6"/>
        <v>14.82927532477419</v>
      </c>
      <c r="AD168" s="18">
        <f t="shared" si="6"/>
        <v>0</v>
      </c>
      <c r="AE168" s="18">
        <f t="shared" si="6"/>
        <v>0</v>
      </c>
      <c r="AF168" s="19">
        <f t="shared" si="6"/>
        <v>8.564796698387095</v>
      </c>
      <c r="AG168" s="20">
        <f t="shared" si="6"/>
        <v>0</v>
      </c>
      <c r="AH168" s="18">
        <f t="shared" si="6"/>
        <v>0</v>
      </c>
      <c r="AI168" s="18">
        <f aca="true" t="shared" si="7" ref="AI168:BK168">SUM(AI17:AI167)</f>
        <v>0</v>
      </c>
      <c r="AJ168" s="18">
        <f t="shared" si="7"/>
        <v>0</v>
      </c>
      <c r="AK168" s="19">
        <f t="shared" si="7"/>
        <v>0</v>
      </c>
      <c r="AL168" s="20">
        <f t="shared" si="7"/>
        <v>0.33838891096774193</v>
      </c>
      <c r="AM168" s="18">
        <f t="shared" si="7"/>
        <v>0</v>
      </c>
      <c r="AN168" s="18">
        <f t="shared" si="7"/>
        <v>0</v>
      </c>
      <c r="AO168" s="18">
        <f t="shared" si="7"/>
        <v>0</v>
      </c>
      <c r="AP168" s="19">
        <f t="shared" si="7"/>
        <v>4.022822580645162E-05</v>
      </c>
      <c r="AQ168" s="20">
        <f t="shared" si="7"/>
        <v>0</v>
      </c>
      <c r="AR168" s="18">
        <f t="shared" si="7"/>
        <v>636.2856387096774</v>
      </c>
      <c r="AS168" s="18">
        <f t="shared" si="7"/>
        <v>0</v>
      </c>
      <c r="AT168" s="18">
        <f t="shared" si="7"/>
        <v>0</v>
      </c>
      <c r="AU168" s="19">
        <f t="shared" si="7"/>
        <v>0</v>
      </c>
      <c r="AV168" s="20">
        <f t="shared" si="7"/>
        <v>3471.3362394333612</v>
      </c>
      <c r="AW168" s="18">
        <f t="shared" si="7"/>
        <v>2691.4018748152403</v>
      </c>
      <c r="AX168" s="18">
        <f t="shared" si="7"/>
        <v>4.498792981483872</v>
      </c>
      <c r="AY168" s="18">
        <f t="shared" si="7"/>
        <v>0</v>
      </c>
      <c r="AZ168" s="19">
        <f t="shared" si="7"/>
        <v>1221.581855377</v>
      </c>
      <c r="BA168" s="20">
        <f t="shared" si="7"/>
        <v>0</v>
      </c>
      <c r="BB168" s="18">
        <f t="shared" si="7"/>
        <v>0</v>
      </c>
      <c r="BC168" s="18">
        <f t="shared" si="7"/>
        <v>0</v>
      </c>
      <c r="BD168" s="18">
        <f t="shared" si="7"/>
        <v>0</v>
      </c>
      <c r="BE168" s="19">
        <f t="shared" si="7"/>
        <v>0</v>
      </c>
      <c r="BF168" s="20">
        <f t="shared" si="7"/>
        <v>436.63287033232274</v>
      </c>
      <c r="BG168" s="18">
        <f t="shared" si="7"/>
        <v>228.0987880515484</v>
      </c>
      <c r="BH168" s="18">
        <f t="shared" si="7"/>
        <v>22.10425605332258</v>
      </c>
      <c r="BI168" s="18">
        <f t="shared" si="7"/>
        <v>0</v>
      </c>
      <c r="BJ168" s="19">
        <f t="shared" si="7"/>
        <v>213.2200725527097</v>
      </c>
      <c r="BK168" s="32">
        <f t="shared" si="7"/>
        <v>23527.43080729653</v>
      </c>
    </row>
    <row r="169" spans="1:63" ht="15" customHeight="1">
      <c r="A169" s="5" t="s">
        <v>33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</row>
    <row r="170" spans="1:63" s="12" customFormat="1" ht="15">
      <c r="A170" s="5"/>
      <c r="B170" s="6" t="s">
        <v>34</v>
      </c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3"/>
    </row>
    <row r="171" spans="1:63" s="12" customFormat="1" ht="15">
      <c r="A171" s="5"/>
      <c r="B171" s="8" t="s">
        <v>35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</v>
      </c>
      <c r="I171" s="9">
        <v>0</v>
      </c>
      <c r="J171" s="9">
        <v>0</v>
      </c>
      <c r="K171" s="9">
        <v>0</v>
      </c>
      <c r="L171" s="10">
        <v>0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</v>
      </c>
      <c r="S171" s="9">
        <v>0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</v>
      </c>
      <c r="AW171" s="9">
        <v>0</v>
      </c>
      <c r="AX171" s="9">
        <v>0</v>
      </c>
      <c r="AY171" s="9">
        <v>0</v>
      </c>
      <c r="AZ171" s="10">
        <v>0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</v>
      </c>
      <c r="BG171" s="9">
        <v>0</v>
      </c>
      <c r="BH171" s="9">
        <v>0</v>
      </c>
      <c r="BI171" s="9">
        <v>0</v>
      </c>
      <c r="BJ171" s="10">
        <v>0</v>
      </c>
      <c r="BK171" s="17">
        <v>0</v>
      </c>
    </row>
    <row r="172" spans="1:63" s="21" customFormat="1" ht="15">
      <c r="A172" s="5" t="s">
        <v>37</v>
      </c>
      <c r="B172" s="15" t="s">
        <v>36</v>
      </c>
      <c r="C172" s="20">
        <v>0</v>
      </c>
      <c r="D172" s="18">
        <v>0</v>
      </c>
      <c r="E172" s="18">
        <v>0</v>
      </c>
      <c r="F172" s="18">
        <v>0</v>
      </c>
      <c r="G172" s="19">
        <v>0</v>
      </c>
      <c r="H172" s="20">
        <v>0</v>
      </c>
      <c r="I172" s="18">
        <v>0</v>
      </c>
      <c r="J172" s="18">
        <v>0</v>
      </c>
      <c r="K172" s="18">
        <v>0</v>
      </c>
      <c r="L172" s="19">
        <v>0</v>
      </c>
      <c r="M172" s="20">
        <v>0</v>
      </c>
      <c r="N172" s="18">
        <v>0</v>
      </c>
      <c r="O172" s="18">
        <v>0</v>
      </c>
      <c r="P172" s="18">
        <v>0</v>
      </c>
      <c r="Q172" s="19">
        <v>0</v>
      </c>
      <c r="R172" s="20">
        <v>0</v>
      </c>
      <c r="S172" s="18">
        <v>0</v>
      </c>
      <c r="T172" s="18">
        <v>0</v>
      </c>
      <c r="U172" s="18">
        <v>0</v>
      </c>
      <c r="V172" s="19">
        <v>0</v>
      </c>
      <c r="W172" s="20">
        <v>0</v>
      </c>
      <c r="X172" s="18">
        <v>0</v>
      </c>
      <c r="Y172" s="18">
        <v>0</v>
      </c>
      <c r="Z172" s="18">
        <v>0</v>
      </c>
      <c r="AA172" s="19">
        <v>0</v>
      </c>
      <c r="AB172" s="20">
        <v>0</v>
      </c>
      <c r="AC172" s="18">
        <v>0</v>
      </c>
      <c r="AD172" s="18">
        <v>0</v>
      </c>
      <c r="AE172" s="18">
        <v>0</v>
      </c>
      <c r="AF172" s="19">
        <v>0</v>
      </c>
      <c r="AG172" s="20">
        <v>0</v>
      </c>
      <c r="AH172" s="18">
        <v>0</v>
      </c>
      <c r="AI172" s="18">
        <v>0</v>
      </c>
      <c r="AJ172" s="18">
        <v>0</v>
      </c>
      <c r="AK172" s="19">
        <v>0</v>
      </c>
      <c r="AL172" s="20">
        <v>0</v>
      </c>
      <c r="AM172" s="18">
        <v>0</v>
      </c>
      <c r="AN172" s="18">
        <v>0</v>
      </c>
      <c r="AO172" s="18">
        <v>0</v>
      </c>
      <c r="AP172" s="19">
        <v>0</v>
      </c>
      <c r="AQ172" s="20">
        <v>0</v>
      </c>
      <c r="AR172" s="18">
        <v>0</v>
      </c>
      <c r="AS172" s="18">
        <v>0</v>
      </c>
      <c r="AT172" s="18">
        <v>0</v>
      </c>
      <c r="AU172" s="19">
        <v>0</v>
      </c>
      <c r="AV172" s="20">
        <v>0</v>
      </c>
      <c r="AW172" s="18">
        <v>0</v>
      </c>
      <c r="AX172" s="18">
        <v>0</v>
      </c>
      <c r="AY172" s="18">
        <v>0</v>
      </c>
      <c r="AZ172" s="19">
        <v>0</v>
      </c>
      <c r="BA172" s="20">
        <v>0</v>
      </c>
      <c r="BB172" s="18">
        <v>0</v>
      </c>
      <c r="BC172" s="18">
        <v>0</v>
      </c>
      <c r="BD172" s="18">
        <v>0</v>
      </c>
      <c r="BE172" s="19">
        <v>0</v>
      </c>
      <c r="BF172" s="20">
        <v>0</v>
      </c>
      <c r="BG172" s="18">
        <v>0</v>
      </c>
      <c r="BH172" s="18">
        <v>0</v>
      </c>
      <c r="BI172" s="18">
        <v>0</v>
      </c>
      <c r="BJ172" s="19">
        <v>0</v>
      </c>
      <c r="BK172" s="32">
        <v>0</v>
      </c>
    </row>
    <row r="173" spans="1:63" s="12" customFormat="1" ht="15">
      <c r="A173" s="5"/>
      <c r="B173" s="6" t="s">
        <v>38</v>
      </c>
      <c r="C173" s="51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3"/>
    </row>
    <row r="174" spans="1:63" s="12" customFormat="1" ht="15">
      <c r="A174" s="5"/>
      <c r="B174" s="8" t="s">
        <v>35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</v>
      </c>
      <c r="I174" s="9">
        <v>0</v>
      </c>
      <c r="J174" s="9">
        <v>0</v>
      </c>
      <c r="K174" s="9">
        <v>0</v>
      </c>
      <c r="L174" s="10">
        <v>0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</v>
      </c>
      <c r="S174" s="9">
        <v>0</v>
      </c>
      <c r="T174" s="9">
        <v>0</v>
      </c>
      <c r="U174" s="9">
        <v>0</v>
      </c>
      <c r="V174" s="10">
        <v>0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</v>
      </c>
      <c r="AW174" s="9">
        <v>0</v>
      </c>
      <c r="AX174" s="9">
        <v>0</v>
      </c>
      <c r="AY174" s="9">
        <v>0</v>
      </c>
      <c r="AZ174" s="10">
        <v>0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</v>
      </c>
      <c r="BG174" s="9">
        <v>0</v>
      </c>
      <c r="BH174" s="9">
        <v>0</v>
      </c>
      <c r="BI174" s="9">
        <v>0</v>
      </c>
      <c r="BJ174" s="10">
        <v>0</v>
      </c>
      <c r="BK174" s="17">
        <v>0</v>
      </c>
    </row>
    <row r="175" spans="1:63" s="21" customFormat="1" ht="15">
      <c r="A175" s="5" t="s">
        <v>16</v>
      </c>
      <c r="B175" s="15" t="s">
        <v>39</v>
      </c>
      <c r="C175" s="20">
        <v>0</v>
      </c>
      <c r="D175" s="18">
        <v>0</v>
      </c>
      <c r="E175" s="18">
        <v>0</v>
      </c>
      <c r="F175" s="18">
        <v>0</v>
      </c>
      <c r="G175" s="19">
        <v>0</v>
      </c>
      <c r="H175" s="20">
        <v>0</v>
      </c>
      <c r="I175" s="18">
        <v>0</v>
      </c>
      <c r="J175" s="18">
        <v>0</v>
      </c>
      <c r="K175" s="18">
        <v>0</v>
      </c>
      <c r="L175" s="19">
        <v>0</v>
      </c>
      <c r="M175" s="20">
        <v>0</v>
      </c>
      <c r="N175" s="18">
        <v>0</v>
      </c>
      <c r="O175" s="18">
        <v>0</v>
      </c>
      <c r="P175" s="18">
        <v>0</v>
      </c>
      <c r="Q175" s="19">
        <v>0</v>
      </c>
      <c r="R175" s="20">
        <v>0</v>
      </c>
      <c r="S175" s="18">
        <v>0</v>
      </c>
      <c r="T175" s="18">
        <v>0</v>
      </c>
      <c r="U175" s="18">
        <v>0</v>
      </c>
      <c r="V175" s="19">
        <v>0</v>
      </c>
      <c r="W175" s="20">
        <v>0</v>
      </c>
      <c r="X175" s="18">
        <v>0</v>
      </c>
      <c r="Y175" s="18">
        <v>0</v>
      </c>
      <c r="Z175" s="18">
        <v>0</v>
      </c>
      <c r="AA175" s="19">
        <v>0</v>
      </c>
      <c r="AB175" s="20">
        <v>0</v>
      </c>
      <c r="AC175" s="18">
        <v>0</v>
      </c>
      <c r="AD175" s="18">
        <v>0</v>
      </c>
      <c r="AE175" s="18">
        <v>0</v>
      </c>
      <c r="AF175" s="19">
        <v>0</v>
      </c>
      <c r="AG175" s="20">
        <v>0</v>
      </c>
      <c r="AH175" s="18">
        <v>0</v>
      </c>
      <c r="AI175" s="18">
        <v>0</v>
      </c>
      <c r="AJ175" s="18">
        <v>0</v>
      </c>
      <c r="AK175" s="19">
        <v>0</v>
      </c>
      <c r="AL175" s="20">
        <v>0</v>
      </c>
      <c r="AM175" s="18">
        <v>0</v>
      </c>
      <c r="AN175" s="18">
        <v>0</v>
      </c>
      <c r="AO175" s="18">
        <v>0</v>
      </c>
      <c r="AP175" s="19">
        <v>0</v>
      </c>
      <c r="AQ175" s="20">
        <v>0</v>
      </c>
      <c r="AR175" s="18">
        <v>0</v>
      </c>
      <c r="AS175" s="18">
        <v>0</v>
      </c>
      <c r="AT175" s="18">
        <v>0</v>
      </c>
      <c r="AU175" s="19">
        <v>0</v>
      </c>
      <c r="AV175" s="20">
        <v>0</v>
      </c>
      <c r="AW175" s="18">
        <v>0</v>
      </c>
      <c r="AX175" s="18">
        <v>0</v>
      </c>
      <c r="AY175" s="18">
        <v>0</v>
      </c>
      <c r="AZ175" s="19">
        <v>0</v>
      </c>
      <c r="BA175" s="20">
        <v>0</v>
      </c>
      <c r="BB175" s="18">
        <v>0</v>
      </c>
      <c r="BC175" s="18">
        <v>0</v>
      </c>
      <c r="BD175" s="18">
        <v>0</v>
      </c>
      <c r="BE175" s="19">
        <v>0</v>
      </c>
      <c r="BF175" s="20">
        <v>0</v>
      </c>
      <c r="BG175" s="18">
        <v>0</v>
      </c>
      <c r="BH175" s="18">
        <v>0</v>
      </c>
      <c r="BI175" s="18">
        <v>0</v>
      </c>
      <c r="BJ175" s="19">
        <v>0</v>
      </c>
      <c r="BK175" s="32">
        <v>0</v>
      </c>
    </row>
    <row r="176" spans="1:63" s="21" customFormat="1" ht="15">
      <c r="A176" s="5"/>
      <c r="B176" s="27" t="s">
        <v>17</v>
      </c>
      <c r="C176" s="20"/>
      <c r="D176" s="18"/>
      <c r="E176" s="18"/>
      <c r="F176" s="18"/>
      <c r="G176" s="19"/>
      <c r="H176" s="20"/>
      <c r="I176" s="18"/>
      <c r="J176" s="18"/>
      <c r="K176" s="18"/>
      <c r="L176" s="19"/>
      <c r="M176" s="20"/>
      <c r="N176" s="18"/>
      <c r="O176" s="18"/>
      <c r="P176" s="18"/>
      <c r="Q176" s="19"/>
      <c r="R176" s="20"/>
      <c r="S176" s="18"/>
      <c r="T176" s="18"/>
      <c r="U176" s="18"/>
      <c r="V176" s="19"/>
      <c r="W176" s="20"/>
      <c r="X176" s="18"/>
      <c r="Y176" s="18"/>
      <c r="Z176" s="18"/>
      <c r="AA176" s="19"/>
      <c r="AB176" s="20"/>
      <c r="AC176" s="18"/>
      <c r="AD176" s="18"/>
      <c r="AE176" s="18"/>
      <c r="AF176" s="19"/>
      <c r="AG176" s="20"/>
      <c r="AH176" s="18"/>
      <c r="AI176" s="18"/>
      <c r="AJ176" s="18"/>
      <c r="AK176" s="19"/>
      <c r="AL176" s="20"/>
      <c r="AM176" s="18"/>
      <c r="AN176" s="18"/>
      <c r="AO176" s="18"/>
      <c r="AP176" s="19"/>
      <c r="AQ176" s="20"/>
      <c r="AR176" s="18"/>
      <c r="AS176" s="18"/>
      <c r="AT176" s="18"/>
      <c r="AU176" s="19"/>
      <c r="AV176" s="20"/>
      <c r="AW176" s="18"/>
      <c r="AX176" s="18"/>
      <c r="AY176" s="18"/>
      <c r="AZ176" s="19"/>
      <c r="BA176" s="20"/>
      <c r="BB176" s="18"/>
      <c r="BC176" s="18"/>
      <c r="BD176" s="18"/>
      <c r="BE176" s="19"/>
      <c r="BF176" s="20"/>
      <c r="BG176" s="18"/>
      <c r="BH176" s="18"/>
      <c r="BI176" s="18"/>
      <c r="BJ176" s="19"/>
      <c r="BK176" s="32"/>
    </row>
    <row r="177" spans="1:63" s="12" customFormat="1" ht="15">
      <c r="A177" s="5"/>
      <c r="B177" s="8" t="s">
        <v>122</v>
      </c>
      <c r="C177" s="11">
        <v>0</v>
      </c>
      <c r="D177" s="9">
        <v>557.1516288061935</v>
      </c>
      <c r="E177" s="9">
        <v>0</v>
      </c>
      <c r="F177" s="9">
        <v>0</v>
      </c>
      <c r="G177" s="10">
        <v>25.553770147870964</v>
      </c>
      <c r="H177" s="11">
        <v>109.20291900754839</v>
      </c>
      <c r="I177" s="9">
        <v>2472.3800144153547</v>
      </c>
      <c r="J177" s="9">
        <v>39.352159200612896</v>
      </c>
      <c r="K177" s="9">
        <v>0</v>
      </c>
      <c r="L177" s="10">
        <v>10.929856139709678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18.876071122193554</v>
      </c>
      <c r="S177" s="9">
        <v>17.798354643903227</v>
      </c>
      <c r="T177" s="9">
        <v>4.31519196451613</v>
      </c>
      <c r="U177" s="9">
        <v>0</v>
      </c>
      <c r="V177" s="10">
        <v>1.5616709701290323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0.034484546516129026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35.049691221</v>
      </c>
      <c r="AW177" s="9">
        <v>721.5577653667073</v>
      </c>
      <c r="AX177" s="9">
        <v>0</v>
      </c>
      <c r="AY177" s="9">
        <v>0</v>
      </c>
      <c r="AZ177" s="10">
        <v>65.09321804477419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7.67688794780645</v>
      </c>
      <c r="BG177" s="9">
        <v>9.448766322258065</v>
      </c>
      <c r="BH177" s="9">
        <v>0</v>
      </c>
      <c r="BI177" s="9">
        <v>0</v>
      </c>
      <c r="BJ177" s="10">
        <v>3.0031469174193552</v>
      </c>
      <c r="BK177" s="17">
        <f aca="true" t="shared" si="8" ref="BK177:BK189">SUM(C177:BJ177)</f>
        <v>4098.985596784513</v>
      </c>
    </row>
    <row r="178" spans="1:63" s="12" customFormat="1" ht="15">
      <c r="A178" s="5"/>
      <c r="B178" s="68" t="s">
        <v>322</v>
      </c>
      <c r="C178" s="11">
        <v>0</v>
      </c>
      <c r="D178" s="9">
        <v>0.7210317741935484</v>
      </c>
      <c r="E178" s="9">
        <v>0</v>
      </c>
      <c r="F178" s="9">
        <v>0</v>
      </c>
      <c r="G178" s="10">
        <v>0</v>
      </c>
      <c r="H178" s="11">
        <v>410.80693304229027</v>
      </c>
      <c r="I178" s="9">
        <v>1245.814047335645</v>
      </c>
      <c r="J178" s="9">
        <v>4.849819503548386</v>
      </c>
      <c r="K178" s="9">
        <v>0</v>
      </c>
      <c r="L178" s="10">
        <v>121.51884942867741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46.87464913748388</v>
      </c>
      <c r="S178" s="9">
        <v>163.6698306082903</v>
      </c>
      <c r="T178" s="9">
        <v>45.21559710470967</v>
      </c>
      <c r="U178" s="9">
        <v>0</v>
      </c>
      <c r="V178" s="10">
        <v>35.32990617545162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44.415544744322574</v>
      </c>
      <c r="AC178" s="9">
        <v>56.64304808151614</v>
      </c>
      <c r="AD178" s="9">
        <v>2.5290939684193545</v>
      </c>
      <c r="AE178" s="9">
        <v>0</v>
      </c>
      <c r="AF178" s="10">
        <v>13.787966805580643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0.8665496434838711</v>
      </c>
      <c r="AM178" s="9">
        <v>0</v>
      </c>
      <c r="AN178" s="9">
        <v>0</v>
      </c>
      <c r="AO178" s="9">
        <v>0</v>
      </c>
      <c r="AP178" s="10">
        <v>0.0016626388064516127</v>
      </c>
      <c r="AQ178" s="11">
        <v>0.001013783193548387</v>
      </c>
      <c r="AR178" s="9">
        <v>0</v>
      </c>
      <c r="AS178" s="9">
        <v>0</v>
      </c>
      <c r="AT178" s="9">
        <v>0</v>
      </c>
      <c r="AU178" s="10">
        <v>0</v>
      </c>
      <c r="AV178" s="11">
        <v>2366.0363705129353</v>
      </c>
      <c r="AW178" s="9">
        <v>1875.2835454248184</v>
      </c>
      <c r="AX178" s="9">
        <v>9.595759493612904</v>
      </c>
      <c r="AY178" s="9">
        <v>0</v>
      </c>
      <c r="AZ178" s="10">
        <v>1011.0225335948059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260.7003088202258</v>
      </c>
      <c r="BG178" s="9">
        <v>181.0184531487742</v>
      </c>
      <c r="BH178" s="9">
        <v>26.720725963935486</v>
      </c>
      <c r="BI178" s="9">
        <v>0</v>
      </c>
      <c r="BJ178" s="10">
        <v>94.43759527</v>
      </c>
      <c r="BK178" s="17">
        <f t="shared" si="8"/>
        <v>8017.86083600472</v>
      </c>
    </row>
    <row r="179" spans="1:63" s="12" customFormat="1" ht="15">
      <c r="A179" s="5"/>
      <c r="B179" s="68" t="s">
        <v>315</v>
      </c>
      <c r="C179" s="11">
        <v>0</v>
      </c>
      <c r="D179" s="9">
        <v>23.787168923645158</v>
      </c>
      <c r="E179" s="9">
        <v>0</v>
      </c>
      <c r="F179" s="9">
        <v>0</v>
      </c>
      <c r="G179" s="10">
        <v>0</v>
      </c>
      <c r="H179" s="11">
        <v>100.4495583444516</v>
      </c>
      <c r="I179" s="9">
        <v>1051.6991982705806</v>
      </c>
      <c r="J179" s="9">
        <v>168.31387618670968</v>
      </c>
      <c r="K179" s="9">
        <v>0</v>
      </c>
      <c r="L179" s="10">
        <v>65.54888292119355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25.831212335322576</v>
      </c>
      <c r="S179" s="9">
        <v>91.45644842274191</v>
      </c>
      <c r="T179" s="9">
        <v>126.71297630100003</v>
      </c>
      <c r="U179" s="9">
        <v>0</v>
      </c>
      <c r="V179" s="10">
        <v>11.634562211516128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2.7179783905806456</v>
      </c>
      <c r="AC179" s="9">
        <v>3.829043061774193</v>
      </c>
      <c r="AD179" s="9">
        <v>0</v>
      </c>
      <c r="AE179" s="9">
        <v>0</v>
      </c>
      <c r="AF179" s="10">
        <v>30.722524487516132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0.002726630161290322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506.8874018885485</v>
      </c>
      <c r="AW179" s="9">
        <v>868.6278549494041</v>
      </c>
      <c r="AX179" s="9">
        <v>3.527288128387097</v>
      </c>
      <c r="AY179" s="9">
        <v>0</v>
      </c>
      <c r="AZ179" s="10">
        <v>290.21851601296765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243.39163937545158</v>
      </c>
      <c r="BG179" s="9">
        <v>177.36677154438706</v>
      </c>
      <c r="BH179" s="9">
        <v>168.19466715558067</v>
      </c>
      <c r="BI179" s="9">
        <v>0</v>
      </c>
      <c r="BJ179" s="10">
        <v>104.49110053096774</v>
      </c>
      <c r="BK179" s="17">
        <f t="shared" si="8"/>
        <v>4065.411396072888</v>
      </c>
    </row>
    <row r="180" spans="1:63" s="12" customFormat="1" ht="15">
      <c r="A180" s="5"/>
      <c r="B180" s="68" t="s">
        <v>314</v>
      </c>
      <c r="C180" s="11">
        <v>0</v>
      </c>
      <c r="D180" s="9">
        <v>150.08325161529032</v>
      </c>
      <c r="E180" s="9">
        <v>0</v>
      </c>
      <c r="F180" s="9">
        <v>0</v>
      </c>
      <c r="G180" s="10">
        <v>0</v>
      </c>
      <c r="H180" s="11">
        <v>126.7647084908387</v>
      </c>
      <c r="I180" s="9">
        <v>6090.48510498674</v>
      </c>
      <c r="J180" s="9">
        <v>3.6464320807419353</v>
      </c>
      <c r="K180" s="9">
        <v>0</v>
      </c>
      <c r="L180" s="10">
        <v>69.68478709409678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13.029143597064518</v>
      </c>
      <c r="S180" s="9">
        <v>156.12042592816127</v>
      </c>
      <c r="T180" s="9">
        <v>0</v>
      </c>
      <c r="U180" s="9">
        <v>0</v>
      </c>
      <c r="V180" s="10">
        <v>21.328651036709683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0.08813956474193549</v>
      </c>
      <c r="AC180" s="9">
        <v>0</v>
      </c>
      <c r="AD180" s="9">
        <v>0</v>
      </c>
      <c r="AE180" s="9">
        <v>0</v>
      </c>
      <c r="AF180" s="10">
        <v>0.03941547196774194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0.0018245907741935485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3.6948217773870975</v>
      </c>
      <c r="AS180" s="9">
        <v>0</v>
      </c>
      <c r="AT180" s="9">
        <v>0</v>
      </c>
      <c r="AU180" s="10">
        <v>0</v>
      </c>
      <c r="AV180" s="11">
        <v>86.1204265000322</v>
      </c>
      <c r="AW180" s="9">
        <v>377.1800304973212</v>
      </c>
      <c r="AX180" s="9">
        <v>0</v>
      </c>
      <c r="AY180" s="9">
        <v>0</v>
      </c>
      <c r="AZ180" s="10">
        <v>133.66507313587095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5.387043785838708</v>
      </c>
      <c r="BG180" s="9">
        <v>52.00090131561289</v>
      </c>
      <c r="BH180" s="9">
        <v>0</v>
      </c>
      <c r="BI180" s="9">
        <v>0</v>
      </c>
      <c r="BJ180" s="10">
        <v>5.842613057483871</v>
      </c>
      <c r="BK180" s="17">
        <f t="shared" si="8"/>
        <v>7295.162794526675</v>
      </c>
    </row>
    <row r="181" spans="1:63" s="12" customFormat="1" ht="15">
      <c r="A181" s="5"/>
      <c r="B181" s="8" t="s">
        <v>103</v>
      </c>
      <c r="C181" s="11">
        <v>0</v>
      </c>
      <c r="D181" s="9">
        <v>0.6147695535483872</v>
      </c>
      <c r="E181" s="9">
        <v>0</v>
      </c>
      <c r="F181" s="9">
        <v>0</v>
      </c>
      <c r="G181" s="10">
        <v>0</v>
      </c>
      <c r="H181" s="11">
        <v>3.470576088129032</v>
      </c>
      <c r="I181" s="9">
        <v>88.0679040389355</v>
      </c>
      <c r="J181" s="9">
        <v>0</v>
      </c>
      <c r="K181" s="9">
        <v>0</v>
      </c>
      <c r="L181" s="10">
        <v>6.87771961967742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4.805915856225806</v>
      </c>
      <c r="S181" s="9">
        <v>0.018777265999999997</v>
      </c>
      <c r="T181" s="9">
        <v>0</v>
      </c>
      <c r="U181" s="9">
        <v>0</v>
      </c>
      <c r="V181" s="10">
        <v>0.6064565819354839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0.05211142954838708</v>
      </c>
      <c r="AC181" s="9">
        <v>0.04306673880645161</v>
      </c>
      <c r="AD181" s="9">
        <v>0</v>
      </c>
      <c r="AE181" s="9">
        <v>0</v>
      </c>
      <c r="AF181" s="10">
        <v>0.43009352354838704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0.005672160838709678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5.0000000000000026E-09</v>
      </c>
      <c r="AS181" s="9">
        <v>0</v>
      </c>
      <c r="AT181" s="9">
        <v>0</v>
      </c>
      <c r="AU181" s="10">
        <v>0</v>
      </c>
      <c r="AV181" s="11">
        <v>47.28335028077422</v>
      </c>
      <c r="AW181" s="9">
        <v>124.77365005379434</v>
      </c>
      <c r="AX181" s="9">
        <v>0.5176191728709676</v>
      </c>
      <c r="AY181" s="9">
        <v>0</v>
      </c>
      <c r="AZ181" s="10">
        <v>112.2535312161936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4.888524171741936</v>
      </c>
      <c r="BG181" s="9">
        <v>15.745096930935484</v>
      </c>
      <c r="BH181" s="9">
        <v>1.8713887161935485</v>
      </c>
      <c r="BI181" s="9">
        <v>0</v>
      </c>
      <c r="BJ181" s="10">
        <v>9.000690451225806</v>
      </c>
      <c r="BK181" s="17">
        <f aca="true" t="shared" si="9" ref="BK181:BK186">SUM(C181:BJ181)</f>
        <v>421.3269138559235</v>
      </c>
    </row>
    <row r="182" spans="1:63" s="12" customFormat="1" ht="15">
      <c r="A182" s="5"/>
      <c r="B182" s="68" t="s">
        <v>316</v>
      </c>
      <c r="C182" s="11">
        <v>0</v>
      </c>
      <c r="D182" s="9">
        <v>230.773970638871</v>
      </c>
      <c r="E182" s="9">
        <v>0</v>
      </c>
      <c r="F182" s="9">
        <v>0</v>
      </c>
      <c r="G182" s="10">
        <v>0</v>
      </c>
      <c r="H182" s="11">
        <v>212.46979605190322</v>
      </c>
      <c r="I182" s="9">
        <v>5289.3263410266445</v>
      </c>
      <c r="J182" s="9">
        <v>0.42620318364516135</v>
      </c>
      <c r="K182" s="9">
        <v>90.74043849222579</v>
      </c>
      <c r="L182" s="10">
        <v>130.49856374319359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19.965664076193548</v>
      </c>
      <c r="S182" s="9">
        <v>50.00111880887096</v>
      </c>
      <c r="T182" s="9">
        <v>49.02874261829031</v>
      </c>
      <c r="U182" s="9">
        <v>0</v>
      </c>
      <c r="V182" s="10">
        <v>9.769511062645163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0.1567522378387097</v>
      </c>
      <c r="AC182" s="9">
        <v>0</v>
      </c>
      <c r="AD182" s="9">
        <v>0</v>
      </c>
      <c r="AE182" s="9">
        <v>0</v>
      </c>
      <c r="AF182" s="10">
        <v>0.005983834322580647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0.03646754867741936</v>
      </c>
      <c r="AM182" s="9">
        <v>0</v>
      </c>
      <c r="AN182" s="9">
        <v>0</v>
      </c>
      <c r="AO182" s="9">
        <v>0</v>
      </c>
      <c r="AP182" s="10">
        <v>0.010041189645161286</v>
      </c>
      <c r="AQ182" s="11">
        <v>0</v>
      </c>
      <c r="AR182" s="9">
        <v>116.14620880348389</v>
      </c>
      <c r="AS182" s="9">
        <v>0</v>
      </c>
      <c r="AT182" s="9">
        <v>0</v>
      </c>
      <c r="AU182" s="10">
        <v>0</v>
      </c>
      <c r="AV182" s="11">
        <v>390.99760451832276</v>
      </c>
      <c r="AW182" s="9">
        <v>850.0378764012395</v>
      </c>
      <c r="AX182" s="9">
        <v>4.9336881643225805</v>
      </c>
      <c r="AY182" s="9">
        <v>0</v>
      </c>
      <c r="AZ182" s="10">
        <v>248.20889459580647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38.598103971193545</v>
      </c>
      <c r="BG182" s="9">
        <v>41.11298880222581</v>
      </c>
      <c r="BH182" s="9">
        <v>1.8219670767741936</v>
      </c>
      <c r="BI182" s="9">
        <v>0</v>
      </c>
      <c r="BJ182" s="10">
        <v>93.64310825041936</v>
      </c>
      <c r="BK182" s="17">
        <f t="shared" si="9"/>
        <v>7868.710035096757</v>
      </c>
    </row>
    <row r="183" spans="1:63" s="12" customFormat="1" ht="15">
      <c r="A183" s="5"/>
      <c r="B183" s="68" t="s">
        <v>319</v>
      </c>
      <c r="C183" s="11">
        <v>0</v>
      </c>
      <c r="D183" s="9">
        <v>0.6294778663870968</v>
      </c>
      <c r="E183" s="9">
        <v>0</v>
      </c>
      <c r="F183" s="9">
        <v>0</v>
      </c>
      <c r="G183" s="10">
        <v>0</v>
      </c>
      <c r="H183" s="11">
        <v>264.23056855380645</v>
      </c>
      <c r="I183" s="9">
        <v>8036.272572217968</v>
      </c>
      <c r="J183" s="9">
        <v>473.2417819496774</v>
      </c>
      <c r="K183" s="9">
        <v>6.707991661064515</v>
      </c>
      <c r="L183" s="10">
        <v>298.33057570325803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113.42823435174195</v>
      </c>
      <c r="S183" s="9">
        <v>74.36521578367741</v>
      </c>
      <c r="T183" s="9">
        <v>39.86840091003226</v>
      </c>
      <c r="U183" s="9">
        <v>0</v>
      </c>
      <c r="V183" s="10">
        <v>139.4786816413226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2.579076731580645</v>
      </c>
      <c r="AC183" s="9">
        <v>0.5813019118709677</v>
      </c>
      <c r="AD183" s="9">
        <v>0</v>
      </c>
      <c r="AE183" s="9">
        <v>0</v>
      </c>
      <c r="AF183" s="10">
        <v>2.9762918106774205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0.21418958574193545</v>
      </c>
      <c r="AM183" s="9">
        <v>0.000145650064516129</v>
      </c>
      <c r="AN183" s="9">
        <v>0</v>
      </c>
      <c r="AO183" s="9">
        <v>0</v>
      </c>
      <c r="AP183" s="10">
        <v>0.049624468709677426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1405.5247081498067</v>
      </c>
      <c r="AW183" s="9">
        <v>2615.0772044972505</v>
      </c>
      <c r="AX183" s="9">
        <v>0.5835201425161289</v>
      </c>
      <c r="AY183" s="9">
        <v>239.74276028974194</v>
      </c>
      <c r="AZ183" s="10">
        <v>956.6897866403224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640.5424437183552</v>
      </c>
      <c r="BG183" s="9">
        <v>338.2734512268388</v>
      </c>
      <c r="BH183" s="9">
        <v>38.09747986174193</v>
      </c>
      <c r="BI183" s="9">
        <v>0</v>
      </c>
      <c r="BJ183" s="10">
        <v>281.0114741788387</v>
      </c>
      <c r="BK183" s="17">
        <f t="shared" si="9"/>
        <v>15968.496959502994</v>
      </c>
    </row>
    <row r="184" spans="1:63" s="12" customFormat="1" ht="15">
      <c r="A184" s="5"/>
      <c r="B184" s="68" t="s">
        <v>320</v>
      </c>
      <c r="C184" s="11">
        <v>0</v>
      </c>
      <c r="D184" s="9">
        <v>154.45932782348393</v>
      </c>
      <c r="E184" s="9">
        <v>0</v>
      </c>
      <c r="F184" s="9">
        <v>0</v>
      </c>
      <c r="G184" s="10">
        <v>0</v>
      </c>
      <c r="H184" s="11">
        <v>69.53831211783871</v>
      </c>
      <c r="I184" s="9">
        <v>1677.001113864742</v>
      </c>
      <c r="J184" s="9">
        <v>58.519235673032256</v>
      </c>
      <c r="K184" s="9">
        <v>0</v>
      </c>
      <c r="L184" s="10">
        <v>56.14169935045161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12.688817940774193</v>
      </c>
      <c r="S184" s="9">
        <v>100.22963894725808</v>
      </c>
      <c r="T184" s="9">
        <v>22.75799063329032</v>
      </c>
      <c r="U184" s="9">
        <v>0</v>
      </c>
      <c r="V184" s="10">
        <v>2.919869350322581</v>
      </c>
      <c r="W184" s="11">
        <v>0</v>
      </c>
      <c r="X184" s="9">
        <v>77.6285751378387</v>
      </c>
      <c r="Y184" s="9">
        <v>0</v>
      </c>
      <c r="Z184" s="9">
        <v>0</v>
      </c>
      <c r="AA184" s="10">
        <v>0</v>
      </c>
      <c r="AB184" s="11">
        <v>7.8073294582580655</v>
      </c>
      <c r="AC184" s="9">
        <v>3.731497483741937</v>
      </c>
      <c r="AD184" s="9">
        <v>0</v>
      </c>
      <c r="AE184" s="9">
        <v>0</v>
      </c>
      <c r="AF184" s="10">
        <v>6.124895883096775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0.04653437461290322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177.51956165661295</v>
      </c>
      <c r="AW184" s="9">
        <v>438.80867118533854</v>
      </c>
      <c r="AX184" s="9">
        <v>0.00537291741935484</v>
      </c>
      <c r="AY184" s="9">
        <v>0</v>
      </c>
      <c r="AZ184" s="10">
        <v>55.860912528999975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47.97664097161291</v>
      </c>
      <c r="BG184" s="9">
        <v>68.3475216317742</v>
      </c>
      <c r="BH184" s="9">
        <v>3.939602450967741</v>
      </c>
      <c r="BI184" s="9">
        <v>0</v>
      </c>
      <c r="BJ184" s="10">
        <v>12.825966056129033</v>
      </c>
      <c r="BK184" s="17">
        <f t="shared" si="9"/>
        <v>3054.879087437597</v>
      </c>
    </row>
    <row r="185" spans="1:63" s="12" customFormat="1" ht="15">
      <c r="A185" s="5"/>
      <c r="B185" s="68" t="s">
        <v>317</v>
      </c>
      <c r="C185" s="11">
        <v>0</v>
      </c>
      <c r="D185" s="9">
        <v>2.0749509329677416</v>
      </c>
      <c r="E185" s="9">
        <v>0</v>
      </c>
      <c r="F185" s="9">
        <v>0</v>
      </c>
      <c r="G185" s="10">
        <v>0</v>
      </c>
      <c r="H185" s="11">
        <v>20.29829367441936</v>
      </c>
      <c r="I185" s="9">
        <v>2.995844935451613</v>
      </c>
      <c r="J185" s="9">
        <v>0</v>
      </c>
      <c r="K185" s="9">
        <v>0</v>
      </c>
      <c r="L185" s="10">
        <v>51.25629491322581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7.211149658677419</v>
      </c>
      <c r="S185" s="9">
        <v>0.30482587267741934</v>
      </c>
      <c r="T185" s="9">
        <v>0</v>
      </c>
      <c r="U185" s="9">
        <v>0</v>
      </c>
      <c r="V185" s="10">
        <v>10.496052438387096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0.8272841847096775</v>
      </c>
      <c r="AC185" s="9">
        <v>0</v>
      </c>
      <c r="AD185" s="9">
        <v>0</v>
      </c>
      <c r="AE185" s="9">
        <v>0</v>
      </c>
      <c r="AF185" s="10">
        <v>0.5878259056129032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0.02766107138709677</v>
      </c>
      <c r="AM185" s="9">
        <v>0</v>
      </c>
      <c r="AN185" s="9">
        <v>0</v>
      </c>
      <c r="AO185" s="9">
        <v>0</v>
      </c>
      <c r="AP185" s="10">
        <v>0.024782410483870962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422.00644940709685</v>
      </c>
      <c r="AW185" s="9">
        <v>334.5116491623586</v>
      </c>
      <c r="AX185" s="9">
        <v>0.7579246520322581</v>
      </c>
      <c r="AY185" s="9">
        <v>0</v>
      </c>
      <c r="AZ185" s="10">
        <v>834.2052555538703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175.83621843545154</v>
      </c>
      <c r="BG185" s="9">
        <v>23.801492063193542</v>
      </c>
      <c r="BH185" s="9">
        <v>3.5959900375806457</v>
      </c>
      <c r="BI185" s="9">
        <v>0</v>
      </c>
      <c r="BJ185" s="10">
        <v>162.0647754243226</v>
      </c>
      <c r="BK185" s="17">
        <f t="shared" si="9"/>
        <v>2052.8847207339063</v>
      </c>
    </row>
    <row r="186" spans="1:63" s="12" customFormat="1" ht="15">
      <c r="A186" s="5"/>
      <c r="B186" s="8" t="s">
        <v>104</v>
      </c>
      <c r="C186" s="11">
        <v>0</v>
      </c>
      <c r="D186" s="9">
        <v>0.6172241518709677</v>
      </c>
      <c r="E186" s="9">
        <v>0</v>
      </c>
      <c r="F186" s="9">
        <v>0</v>
      </c>
      <c r="G186" s="10">
        <v>0</v>
      </c>
      <c r="H186" s="11">
        <v>35.01096580712903</v>
      </c>
      <c r="I186" s="9">
        <v>679.6610151414192</v>
      </c>
      <c r="J186" s="9">
        <v>2.5187212807419357</v>
      </c>
      <c r="K186" s="9">
        <v>0</v>
      </c>
      <c r="L186" s="10">
        <v>35.16458941887097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4.473828167774193</v>
      </c>
      <c r="S186" s="9">
        <v>3.3046302188064502</v>
      </c>
      <c r="T186" s="9">
        <v>0.14785295699999998</v>
      </c>
      <c r="U186" s="9">
        <v>0</v>
      </c>
      <c r="V186" s="10">
        <v>13.280045412580646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0.5005524029999999</v>
      </c>
      <c r="AC186" s="9">
        <v>1.2509087966451613</v>
      </c>
      <c r="AD186" s="9">
        <v>0</v>
      </c>
      <c r="AE186" s="9">
        <v>0</v>
      </c>
      <c r="AF186" s="10">
        <v>0.04735365522580645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0.06959638109677418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309.3282410247418</v>
      </c>
      <c r="AW186" s="9">
        <v>593.8325193707988</v>
      </c>
      <c r="AX186" s="9">
        <v>1.7264678293225808</v>
      </c>
      <c r="AY186" s="9">
        <v>0</v>
      </c>
      <c r="AZ186" s="10">
        <v>401.10207150677417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26.053111926000007</v>
      </c>
      <c r="BG186" s="9">
        <v>36.27276788164516</v>
      </c>
      <c r="BH186" s="9">
        <v>0.014188191032258064</v>
      </c>
      <c r="BI186" s="9">
        <v>0</v>
      </c>
      <c r="BJ186" s="10">
        <v>29.31334694793548</v>
      </c>
      <c r="BK186" s="17">
        <f t="shared" si="9"/>
        <v>2173.689998470411</v>
      </c>
    </row>
    <row r="187" spans="1:63" s="12" customFormat="1" ht="15">
      <c r="A187" s="5"/>
      <c r="B187" s="8" t="s">
        <v>117</v>
      </c>
      <c r="C187" s="11">
        <v>0</v>
      </c>
      <c r="D187" s="9">
        <v>5.641005483870968</v>
      </c>
      <c r="E187" s="9">
        <v>0</v>
      </c>
      <c r="F187" s="9">
        <v>0</v>
      </c>
      <c r="G187" s="10">
        <v>0</v>
      </c>
      <c r="H187" s="11">
        <v>4.745818310645161</v>
      </c>
      <c r="I187" s="9">
        <v>0</v>
      </c>
      <c r="J187" s="9">
        <v>0</v>
      </c>
      <c r="K187" s="9">
        <v>0</v>
      </c>
      <c r="L187" s="10">
        <v>0.6758232043870968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1.0244067677096773</v>
      </c>
      <c r="S187" s="9">
        <v>0</v>
      </c>
      <c r="T187" s="9">
        <v>0</v>
      </c>
      <c r="U187" s="9">
        <v>0</v>
      </c>
      <c r="V187" s="10">
        <v>0.15508765529032256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0.16074759538709676</v>
      </c>
      <c r="AC187" s="9">
        <v>0</v>
      </c>
      <c r="AD187" s="9">
        <v>0</v>
      </c>
      <c r="AE187" s="9">
        <v>0</v>
      </c>
      <c r="AF187" s="10">
        <v>0.021732601741935486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0.030870748645161296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100.98179048890128</v>
      </c>
      <c r="AW187" s="9">
        <v>0.000830791548387097</v>
      </c>
      <c r="AX187" s="9">
        <v>0</v>
      </c>
      <c r="AY187" s="9">
        <v>0</v>
      </c>
      <c r="AZ187" s="10">
        <v>34.49843707751613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58.35749134790321</v>
      </c>
      <c r="BG187" s="9">
        <v>0</v>
      </c>
      <c r="BH187" s="9">
        <v>0</v>
      </c>
      <c r="BI187" s="9">
        <v>0</v>
      </c>
      <c r="BJ187" s="10">
        <v>4.414174924806453</v>
      </c>
      <c r="BK187" s="17">
        <f t="shared" si="8"/>
        <v>210.70821699835287</v>
      </c>
    </row>
    <row r="188" spans="1:63" s="12" customFormat="1" ht="15">
      <c r="A188" s="5"/>
      <c r="B188" s="68" t="s">
        <v>318</v>
      </c>
      <c r="C188" s="11">
        <v>2.486078838354839</v>
      </c>
      <c r="D188" s="9">
        <v>65.64919171641937</v>
      </c>
      <c r="E188" s="9">
        <v>0</v>
      </c>
      <c r="F188" s="9">
        <v>0</v>
      </c>
      <c r="G188" s="10">
        <v>0</v>
      </c>
      <c r="H188" s="11">
        <v>153.75927701906448</v>
      </c>
      <c r="I188" s="9">
        <v>1071.2792263162905</v>
      </c>
      <c r="J188" s="9">
        <v>33.73605605383871</v>
      </c>
      <c r="K188" s="9">
        <v>0</v>
      </c>
      <c r="L188" s="10">
        <v>111.0502073493871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49.732939966290324</v>
      </c>
      <c r="S188" s="9">
        <v>138.09795733654838</v>
      </c>
      <c r="T188" s="9">
        <v>271.33976005558065</v>
      </c>
      <c r="U188" s="9">
        <v>0</v>
      </c>
      <c r="V188" s="10">
        <v>27.257857601677422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4.698489749322581</v>
      </c>
      <c r="AC188" s="9">
        <v>11.935528767419356</v>
      </c>
      <c r="AD188" s="9">
        <v>0</v>
      </c>
      <c r="AE188" s="9">
        <v>0</v>
      </c>
      <c r="AF188" s="10">
        <v>0.705756972516129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0.062320221580645166</v>
      </c>
      <c r="AM188" s="9">
        <v>0</v>
      </c>
      <c r="AN188" s="9">
        <v>0</v>
      </c>
      <c r="AO188" s="9">
        <v>0</v>
      </c>
      <c r="AP188" s="10">
        <v>0.00011598216129032256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2560.0451981253855</v>
      </c>
      <c r="AW188" s="9">
        <v>2413.155462923951</v>
      </c>
      <c r="AX188" s="9">
        <v>41.75758655712903</v>
      </c>
      <c r="AY188" s="9">
        <v>0</v>
      </c>
      <c r="AZ188" s="10">
        <v>1746.8626879235485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812.6778182224839</v>
      </c>
      <c r="BG188" s="9">
        <v>556.404643428129</v>
      </c>
      <c r="BH188" s="9">
        <v>353.51634512561293</v>
      </c>
      <c r="BI188" s="9">
        <v>0</v>
      </c>
      <c r="BJ188" s="10">
        <v>283.46997223519355</v>
      </c>
      <c r="BK188" s="17">
        <f t="shared" si="8"/>
        <v>10709.680478487884</v>
      </c>
    </row>
    <row r="189" spans="1:63" s="12" customFormat="1" ht="15">
      <c r="A189" s="5"/>
      <c r="B189" s="8" t="s">
        <v>188</v>
      </c>
      <c r="C189" s="11">
        <v>26.080937082032253</v>
      </c>
      <c r="D189" s="9">
        <v>615.0631485550324</v>
      </c>
      <c r="E189" s="9">
        <v>0</v>
      </c>
      <c r="F189" s="9">
        <v>0</v>
      </c>
      <c r="G189" s="10">
        <v>16.853866385967734</v>
      </c>
      <c r="H189" s="11">
        <v>234.9186339574194</v>
      </c>
      <c r="I189" s="9">
        <v>7692.460810758516</v>
      </c>
      <c r="J189" s="9">
        <v>103.92971651864518</v>
      </c>
      <c r="K189" s="9">
        <v>0</v>
      </c>
      <c r="L189" s="10">
        <v>139.46210297641935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84.95898170119357</v>
      </c>
      <c r="S189" s="9">
        <v>91.37917872367743</v>
      </c>
      <c r="T189" s="9">
        <v>110.13634359916128</v>
      </c>
      <c r="U189" s="9">
        <v>0</v>
      </c>
      <c r="V189" s="10">
        <v>8.083811555290321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13.723340033290322</v>
      </c>
      <c r="AC189" s="9">
        <v>1.3889488216451615</v>
      </c>
      <c r="AD189" s="9">
        <v>0</v>
      </c>
      <c r="AE189" s="9">
        <v>0</v>
      </c>
      <c r="AF189" s="10">
        <v>0.17327870522580646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0.5067709187419353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218.40588350170964</v>
      </c>
      <c r="AS189" s="9">
        <v>0</v>
      </c>
      <c r="AT189" s="9">
        <v>0</v>
      </c>
      <c r="AU189" s="10">
        <v>0</v>
      </c>
      <c r="AV189" s="11">
        <v>585.7951935656453</v>
      </c>
      <c r="AW189" s="9">
        <v>1401.314103560415</v>
      </c>
      <c r="AX189" s="9">
        <v>8.628183113064518</v>
      </c>
      <c r="AY189" s="9">
        <v>0</v>
      </c>
      <c r="AZ189" s="10">
        <v>308.0990491673226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65.8022939113871</v>
      </c>
      <c r="BG189" s="9">
        <v>86.2054787336129</v>
      </c>
      <c r="BH189" s="9">
        <v>3.2541307465483866</v>
      </c>
      <c r="BI189" s="9">
        <v>0</v>
      </c>
      <c r="BJ189" s="10">
        <v>95.74429065206452</v>
      </c>
      <c r="BK189" s="17">
        <f t="shared" si="8"/>
        <v>11912.368477244025</v>
      </c>
    </row>
    <row r="190" spans="1:63" s="21" customFormat="1" ht="15">
      <c r="A190" s="5"/>
      <c r="B190" s="15" t="s">
        <v>18</v>
      </c>
      <c r="C190" s="20">
        <f aca="true" t="shared" si="10" ref="C190:AH190">SUM(C177:C189)</f>
        <v>28.567015920387092</v>
      </c>
      <c r="D190" s="18">
        <f t="shared" si="10"/>
        <v>1807.2661478417745</v>
      </c>
      <c r="E190" s="18">
        <f t="shared" si="10"/>
        <v>0</v>
      </c>
      <c r="F190" s="18">
        <f t="shared" si="10"/>
        <v>0</v>
      </c>
      <c r="G190" s="19">
        <f t="shared" si="10"/>
        <v>42.4076365338387</v>
      </c>
      <c r="H190" s="20">
        <f t="shared" si="10"/>
        <v>1745.6663604654836</v>
      </c>
      <c r="I190" s="18">
        <f t="shared" si="10"/>
        <v>35397.443193308296</v>
      </c>
      <c r="J190" s="18">
        <f t="shared" si="10"/>
        <v>888.5340016311934</v>
      </c>
      <c r="K190" s="18">
        <f t="shared" si="10"/>
        <v>97.4484301532903</v>
      </c>
      <c r="L190" s="19">
        <f t="shared" si="10"/>
        <v>1097.1399518625483</v>
      </c>
      <c r="M190" s="20">
        <f t="shared" si="10"/>
        <v>0</v>
      </c>
      <c r="N190" s="18">
        <f t="shared" si="10"/>
        <v>0</v>
      </c>
      <c r="O190" s="18">
        <f t="shared" si="10"/>
        <v>0</v>
      </c>
      <c r="P190" s="18">
        <f t="shared" si="10"/>
        <v>0</v>
      </c>
      <c r="Q190" s="19">
        <f t="shared" si="10"/>
        <v>0</v>
      </c>
      <c r="R190" s="20">
        <f t="shared" si="10"/>
        <v>402.90101467864514</v>
      </c>
      <c r="S190" s="18">
        <f t="shared" si="10"/>
        <v>886.7464025606128</v>
      </c>
      <c r="T190" s="18">
        <f t="shared" si="10"/>
        <v>669.5228561435807</v>
      </c>
      <c r="U190" s="18">
        <f t="shared" si="10"/>
        <v>0</v>
      </c>
      <c r="V190" s="19">
        <f t="shared" si="10"/>
        <v>281.9021636932581</v>
      </c>
      <c r="W190" s="20">
        <f t="shared" si="10"/>
        <v>0</v>
      </c>
      <c r="X190" s="18">
        <f t="shared" si="10"/>
        <v>77.6285751378387</v>
      </c>
      <c r="Y190" s="18">
        <f t="shared" si="10"/>
        <v>0</v>
      </c>
      <c r="Z190" s="18">
        <f t="shared" si="10"/>
        <v>0</v>
      </c>
      <c r="AA190" s="19">
        <f t="shared" si="10"/>
        <v>0</v>
      </c>
      <c r="AB190" s="20">
        <f t="shared" si="10"/>
        <v>77.76183106909677</v>
      </c>
      <c r="AC190" s="18">
        <f t="shared" si="10"/>
        <v>79.40334366341936</v>
      </c>
      <c r="AD190" s="18">
        <f t="shared" si="10"/>
        <v>2.5290939684193545</v>
      </c>
      <c r="AE190" s="18">
        <f t="shared" si="10"/>
        <v>0</v>
      </c>
      <c r="AF190" s="19">
        <f t="shared" si="10"/>
        <v>55.62311965703226</v>
      </c>
      <c r="AG190" s="20">
        <f t="shared" si="10"/>
        <v>0</v>
      </c>
      <c r="AH190" s="18">
        <f t="shared" si="10"/>
        <v>0</v>
      </c>
      <c r="AI190" s="18">
        <f aca="true" t="shared" si="11" ref="AI190:BK190">SUM(AI177:AI189)</f>
        <v>0</v>
      </c>
      <c r="AJ190" s="18">
        <f t="shared" si="11"/>
        <v>0</v>
      </c>
      <c r="AK190" s="19">
        <f t="shared" si="11"/>
        <v>0</v>
      </c>
      <c r="AL190" s="20">
        <f t="shared" si="11"/>
        <v>1.8711838757419352</v>
      </c>
      <c r="AM190" s="18">
        <f t="shared" si="11"/>
        <v>0.000145650064516129</v>
      </c>
      <c r="AN190" s="18">
        <f t="shared" si="11"/>
        <v>0</v>
      </c>
      <c r="AO190" s="18">
        <f t="shared" si="11"/>
        <v>0</v>
      </c>
      <c r="AP190" s="19">
        <f t="shared" si="11"/>
        <v>0.08622668980645162</v>
      </c>
      <c r="AQ190" s="20">
        <f t="shared" si="11"/>
        <v>0.001013783193548387</v>
      </c>
      <c r="AR190" s="18">
        <f t="shared" si="11"/>
        <v>338.24691408758065</v>
      </c>
      <c r="AS190" s="18">
        <f t="shared" si="11"/>
        <v>0</v>
      </c>
      <c r="AT190" s="18">
        <f t="shared" si="11"/>
        <v>0</v>
      </c>
      <c r="AU190" s="19">
        <f t="shared" si="11"/>
        <v>0</v>
      </c>
      <c r="AV190" s="20">
        <f t="shared" si="11"/>
        <v>8993.575987339804</v>
      </c>
      <c r="AW190" s="18">
        <f t="shared" si="11"/>
        <v>12614.161164184945</v>
      </c>
      <c r="AX190" s="18">
        <f t="shared" si="11"/>
        <v>72.03341017067743</v>
      </c>
      <c r="AY190" s="18">
        <f t="shared" si="11"/>
        <v>239.74276028974194</v>
      </c>
      <c r="AZ190" s="19">
        <f t="shared" si="11"/>
        <v>6197.7799669987735</v>
      </c>
      <c r="BA190" s="20">
        <f t="shared" si="11"/>
        <v>0</v>
      </c>
      <c r="BB190" s="18">
        <f t="shared" si="11"/>
        <v>0</v>
      </c>
      <c r="BC190" s="18">
        <f t="shared" si="11"/>
        <v>0</v>
      </c>
      <c r="BD190" s="18">
        <f t="shared" si="11"/>
        <v>0</v>
      </c>
      <c r="BE190" s="19">
        <f t="shared" si="11"/>
        <v>0</v>
      </c>
      <c r="BF190" s="20">
        <f t="shared" si="11"/>
        <v>2387.8885266054517</v>
      </c>
      <c r="BG190" s="18">
        <f t="shared" si="11"/>
        <v>1585.998333029387</v>
      </c>
      <c r="BH190" s="18">
        <f t="shared" si="11"/>
        <v>601.0264853259678</v>
      </c>
      <c r="BI190" s="18">
        <f t="shared" si="11"/>
        <v>0</v>
      </c>
      <c r="BJ190" s="19">
        <f t="shared" si="11"/>
        <v>1179.2622548968066</v>
      </c>
      <c r="BK190" s="32">
        <f t="shared" si="11"/>
        <v>77850.16551121665</v>
      </c>
    </row>
    <row r="191" spans="1:63" s="21" customFormat="1" ht="15">
      <c r="A191"/>
      <c r="B191" s="15" t="s">
        <v>19</v>
      </c>
      <c r="C191" s="20">
        <f aca="true" t="shared" si="12" ref="C191:AH191">C190+C175+C172+C168+C14+C10</f>
        <v>61.82724872929032</v>
      </c>
      <c r="D191" s="18">
        <f t="shared" si="12"/>
        <v>3693.795156548678</v>
      </c>
      <c r="E191" s="18">
        <f t="shared" si="12"/>
        <v>0</v>
      </c>
      <c r="F191" s="18">
        <f t="shared" si="12"/>
        <v>0</v>
      </c>
      <c r="G191" s="19">
        <f t="shared" si="12"/>
        <v>186.23968700199998</v>
      </c>
      <c r="H191" s="20">
        <f t="shared" si="12"/>
        <v>3031.370011178162</v>
      </c>
      <c r="I191" s="18">
        <f t="shared" si="12"/>
        <v>61674.208788432356</v>
      </c>
      <c r="J191" s="18">
        <f t="shared" si="12"/>
        <v>4193.424775963323</v>
      </c>
      <c r="K191" s="18">
        <f t="shared" si="12"/>
        <v>97.4484301532903</v>
      </c>
      <c r="L191" s="19">
        <f t="shared" si="12"/>
        <v>1884.0231069263227</v>
      </c>
      <c r="M191" s="20">
        <f t="shared" si="12"/>
        <v>0</v>
      </c>
      <c r="N191" s="18">
        <f t="shared" si="12"/>
        <v>0</v>
      </c>
      <c r="O191" s="18">
        <f t="shared" si="12"/>
        <v>0</v>
      </c>
      <c r="P191" s="18">
        <f t="shared" si="12"/>
        <v>0</v>
      </c>
      <c r="Q191" s="19">
        <f t="shared" si="12"/>
        <v>0</v>
      </c>
      <c r="R191" s="20">
        <f t="shared" si="12"/>
        <v>620.1306148166775</v>
      </c>
      <c r="S191" s="18">
        <f t="shared" si="12"/>
        <v>1947.9761939880968</v>
      </c>
      <c r="T191" s="18">
        <f t="shared" si="12"/>
        <v>1779.8876597906128</v>
      </c>
      <c r="U191" s="18">
        <f t="shared" si="12"/>
        <v>0</v>
      </c>
      <c r="V191" s="19">
        <f t="shared" si="12"/>
        <v>582.8905233748065</v>
      </c>
      <c r="W191" s="20">
        <f t="shared" si="12"/>
        <v>0</v>
      </c>
      <c r="X191" s="18">
        <f t="shared" si="12"/>
        <v>105.24449764290321</v>
      </c>
      <c r="Y191" s="18">
        <f t="shared" si="12"/>
        <v>0</v>
      </c>
      <c r="Z191" s="18">
        <f t="shared" si="12"/>
        <v>0</v>
      </c>
      <c r="AA191" s="19">
        <f t="shared" si="12"/>
        <v>0</v>
      </c>
      <c r="AB191" s="20">
        <f t="shared" si="12"/>
        <v>103.15039048016128</v>
      </c>
      <c r="AC191" s="18">
        <f t="shared" si="12"/>
        <v>128.88492435141936</v>
      </c>
      <c r="AD191" s="18">
        <f t="shared" si="12"/>
        <v>2.5290939684193545</v>
      </c>
      <c r="AE191" s="18">
        <f t="shared" si="12"/>
        <v>0</v>
      </c>
      <c r="AF191" s="19">
        <f t="shared" si="12"/>
        <v>66.64632249377419</v>
      </c>
      <c r="AG191" s="20">
        <f t="shared" si="12"/>
        <v>0</v>
      </c>
      <c r="AH191" s="18">
        <f t="shared" si="12"/>
        <v>0</v>
      </c>
      <c r="AI191" s="18">
        <f aca="true" t="shared" si="13" ref="AI191:BK191">AI190+AI175+AI172+AI168+AI14+AI10</f>
        <v>0</v>
      </c>
      <c r="AJ191" s="18">
        <f t="shared" si="13"/>
        <v>0</v>
      </c>
      <c r="AK191" s="19">
        <f t="shared" si="13"/>
        <v>0</v>
      </c>
      <c r="AL191" s="20">
        <f t="shared" si="13"/>
        <v>3.0618348590967734</v>
      </c>
      <c r="AM191" s="18">
        <f t="shared" si="13"/>
        <v>0.000145650064516129</v>
      </c>
      <c r="AN191" s="18">
        <f t="shared" si="13"/>
        <v>0</v>
      </c>
      <c r="AO191" s="18">
        <f t="shared" si="13"/>
        <v>0</v>
      </c>
      <c r="AP191" s="19">
        <f t="shared" si="13"/>
        <v>0.3904927309354838</v>
      </c>
      <c r="AQ191" s="20">
        <f t="shared" si="13"/>
        <v>0.001013783193548387</v>
      </c>
      <c r="AR191" s="18">
        <f t="shared" si="13"/>
        <v>992.7377614180967</v>
      </c>
      <c r="AS191" s="18">
        <f t="shared" si="13"/>
        <v>0</v>
      </c>
      <c r="AT191" s="18">
        <f t="shared" si="13"/>
        <v>0</v>
      </c>
      <c r="AU191" s="19">
        <f t="shared" si="13"/>
        <v>0</v>
      </c>
      <c r="AV191" s="20">
        <f t="shared" si="13"/>
        <v>13588.580729047617</v>
      </c>
      <c r="AW191" s="18">
        <f t="shared" si="13"/>
        <v>24593.404028484663</v>
      </c>
      <c r="AX191" s="18">
        <f t="shared" si="13"/>
        <v>1142.9009946112578</v>
      </c>
      <c r="AY191" s="18">
        <f t="shared" si="13"/>
        <v>239.74276028974194</v>
      </c>
      <c r="AZ191" s="19">
        <f t="shared" si="13"/>
        <v>8108.01483618058</v>
      </c>
      <c r="BA191" s="20">
        <f t="shared" si="13"/>
        <v>0</v>
      </c>
      <c r="BB191" s="18">
        <f t="shared" si="13"/>
        <v>0</v>
      </c>
      <c r="BC191" s="18">
        <f t="shared" si="13"/>
        <v>0</v>
      </c>
      <c r="BD191" s="18">
        <f t="shared" si="13"/>
        <v>0</v>
      </c>
      <c r="BE191" s="19">
        <f t="shared" si="13"/>
        <v>0</v>
      </c>
      <c r="BF191" s="20">
        <f t="shared" si="13"/>
        <v>3093.30953160742</v>
      </c>
      <c r="BG191" s="18">
        <f t="shared" si="13"/>
        <v>2373.0873582230965</v>
      </c>
      <c r="BH191" s="18">
        <f t="shared" si="13"/>
        <v>915.0400735670969</v>
      </c>
      <c r="BI191" s="18">
        <f t="shared" si="13"/>
        <v>0</v>
      </c>
      <c r="BJ191" s="19">
        <f t="shared" si="13"/>
        <v>1502.4288143490323</v>
      </c>
      <c r="BK191" s="19">
        <f t="shared" si="13"/>
        <v>136712.3778006422</v>
      </c>
    </row>
    <row r="192" spans="1:63" ht="15" customHeight="1">
      <c r="A192" s="5" t="s">
        <v>20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</row>
    <row r="193" spans="1:63" s="12" customFormat="1" ht="15" customHeight="1">
      <c r="A193" s="5" t="s">
        <v>7</v>
      </c>
      <c r="B193" s="26" t="s">
        <v>21</v>
      </c>
      <c r="C193" s="51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3"/>
      <c r="BK193" s="16"/>
    </row>
    <row r="194" spans="1:63" s="12" customFormat="1" ht="15">
      <c r="A194" s="5"/>
      <c r="B194" s="57" t="s">
        <v>95</v>
      </c>
      <c r="C194" s="11"/>
      <c r="D194" s="9"/>
      <c r="E194" s="9"/>
      <c r="F194" s="9"/>
      <c r="G194" s="10"/>
      <c r="H194" s="11"/>
      <c r="I194" s="9"/>
      <c r="J194" s="9"/>
      <c r="K194" s="9"/>
      <c r="L194" s="10"/>
      <c r="M194" s="11"/>
      <c r="N194" s="9"/>
      <c r="O194" s="9"/>
      <c r="P194" s="9"/>
      <c r="Q194" s="10"/>
      <c r="R194" s="11"/>
      <c r="S194" s="9"/>
      <c r="T194" s="9"/>
      <c r="U194" s="9"/>
      <c r="V194" s="10"/>
      <c r="W194" s="11"/>
      <c r="X194" s="9"/>
      <c r="Y194" s="9"/>
      <c r="Z194" s="9"/>
      <c r="AA194" s="10"/>
      <c r="AB194" s="11"/>
      <c r="AC194" s="9"/>
      <c r="AD194" s="9"/>
      <c r="AE194" s="9"/>
      <c r="AF194" s="10"/>
      <c r="AG194" s="11"/>
      <c r="AH194" s="9"/>
      <c r="AI194" s="9"/>
      <c r="AJ194" s="9"/>
      <c r="AK194" s="10"/>
      <c r="AL194" s="11"/>
      <c r="AM194" s="9"/>
      <c r="AN194" s="9"/>
      <c r="AO194" s="9"/>
      <c r="AP194" s="10"/>
      <c r="AQ194" s="11"/>
      <c r="AR194" s="9"/>
      <c r="AS194" s="9"/>
      <c r="AT194" s="9"/>
      <c r="AU194" s="10"/>
      <c r="AV194" s="11"/>
      <c r="AW194" s="9"/>
      <c r="AX194" s="9"/>
      <c r="AY194" s="9"/>
      <c r="AZ194" s="10"/>
      <c r="BA194" s="11"/>
      <c r="BB194" s="9"/>
      <c r="BC194" s="9"/>
      <c r="BD194" s="9"/>
      <c r="BE194" s="10"/>
      <c r="BF194" s="11"/>
      <c r="BG194" s="9"/>
      <c r="BH194" s="9"/>
      <c r="BI194" s="9"/>
      <c r="BJ194" s="10"/>
      <c r="BK194" s="17"/>
    </row>
    <row r="195" spans="1:63" s="12" customFormat="1" ht="15">
      <c r="A195" s="5"/>
      <c r="B195" s="8" t="s">
        <v>282</v>
      </c>
      <c r="C195" s="11">
        <v>0</v>
      </c>
      <c r="D195" s="9">
        <v>0.7260258763548386</v>
      </c>
      <c r="E195" s="9">
        <v>0</v>
      </c>
      <c r="F195" s="9">
        <v>0</v>
      </c>
      <c r="G195" s="10">
        <v>0</v>
      </c>
      <c r="H195" s="11">
        <v>378.4798345148388</v>
      </c>
      <c r="I195" s="9">
        <v>0.7672305624838709</v>
      </c>
      <c r="J195" s="9">
        <v>0.009486330838709678</v>
      </c>
      <c r="K195" s="9">
        <v>0</v>
      </c>
      <c r="L195" s="10">
        <v>115.76145985545163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239.5985972626774</v>
      </c>
      <c r="S195" s="9">
        <v>0.27649484477419356</v>
      </c>
      <c r="T195" s="9">
        <v>0</v>
      </c>
      <c r="U195" s="9">
        <v>0</v>
      </c>
      <c r="V195" s="10">
        <v>42.009494723193555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13.053787066225809</v>
      </c>
      <c r="AC195" s="9">
        <v>2.6381037001935495</v>
      </c>
      <c r="AD195" s="9">
        <v>0</v>
      </c>
      <c r="AE195" s="9">
        <v>0</v>
      </c>
      <c r="AF195" s="10">
        <v>3.5629236107741944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6.608683028967744</v>
      </c>
      <c r="AM195" s="9">
        <v>34.86130598080644</v>
      </c>
      <c r="AN195" s="9">
        <v>0</v>
      </c>
      <c r="AO195" s="9">
        <v>0</v>
      </c>
      <c r="AP195" s="10">
        <v>1.4137619052580648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4681.411140953899</v>
      </c>
      <c r="AW195" s="9">
        <v>50.858353770718814</v>
      </c>
      <c r="AX195" s="9">
        <v>0.00889058516129032</v>
      </c>
      <c r="AY195" s="9">
        <v>0.02131020909677419</v>
      </c>
      <c r="AZ195" s="10">
        <v>1106.2553518066788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3018.4536023704845</v>
      </c>
      <c r="BG195" s="9">
        <v>18.523167824935477</v>
      </c>
      <c r="BH195" s="9">
        <v>0</v>
      </c>
      <c r="BI195" s="9">
        <v>0</v>
      </c>
      <c r="BJ195" s="10">
        <v>409.51509581190317</v>
      </c>
      <c r="BK195" s="17">
        <f>SUM(C195:BJ195)</f>
        <v>10124.814102595716</v>
      </c>
    </row>
    <row r="196" spans="1:63" s="21" customFormat="1" ht="15">
      <c r="A196"/>
      <c r="B196" s="15" t="s">
        <v>9</v>
      </c>
      <c r="C196" s="20">
        <f aca="true" t="shared" si="14" ref="C196:AH196">SUM(C195:C195)</f>
        <v>0</v>
      </c>
      <c r="D196" s="18">
        <f t="shared" si="14"/>
        <v>0.7260258763548386</v>
      </c>
      <c r="E196" s="18">
        <f t="shared" si="14"/>
        <v>0</v>
      </c>
      <c r="F196" s="18">
        <f t="shared" si="14"/>
        <v>0</v>
      </c>
      <c r="G196" s="19">
        <f t="shared" si="14"/>
        <v>0</v>
      </c>
      <c r="H196" s="20">
        <f t="shared" si="14"/>
        <v>378.4798345148388</v>
      </c>
      <c r="I196" s="18">
        <f t="shared" si="14"/>
        <v>0.7672305624838709</v>
      </c>
      <c r="J196" s="18">
        <f t="shared" si="14"/>
        <v>0.009486330838709678</v>
      </c>
      <c r="K196" s="18">
        <f t="shared" si="14"/>
        <v>0</v>
      </c>
      <c r="L196" s="19">
        <f t="shared" si="14"/>
        <v>115.76145985545163</v>
      </c>
      <c r="M196" s="20">
        <f t="shared" si="14"/>
        <v>0</v>
      </c>
      <c r="N196" s="18">
        <f t="shared" si="14"/>
        <v>0</v>
      </c>
      <c r="O196" s="18">
        <f t="shared" si="14"/>
        <v>0</v>
      </c>
      <c r="P196" s="18">
        <f t="shared" si="14"/>
        <v>0</v>
      </c>
      <c r="Q196" s="19">
        <f t="shared" si="14"/>
        <v>0</v>
      </c>
      <c r="R196" s="20">
        <f t="shared" si="14"/>
        <v>239.5985972626774</v>
      </c>
      <c r="S196" s="18">
        <f t="shared" si="14"/>
        <v>0.27649484477419356</v>
      </c>
      <c r="T196" s="18">
        <f t="shared" si="14"/>
        <v>0</v>
      </c>
      <c r="U196" s="18">
        <f t="shared" si="14"/>
        <v>0</v>
      </c>
      <c r="V196" s="19">
        <f t="shared" si="14"/>
        <v>42.009494723193555</v>
      </c>
      <c r="W196" s="20">
        <f t="shared" si="14"/>
        <v>0</v>
      </c>
      <c r="X196" s="18">
        <f t="shared" si="14"/>
        <v>0</v>
      </c>
      <c r="Y196" s="18">
        <f t="shared" si="14"/>
        <v>0</v>
      </c>
      <c r="Z196" s="18">
        <f t="shared" si="14"/>
        <v>0</v>
      </c>
      <c r="AA196" s="19">
        <f t="shared" si="14"/>
        <v>0</v>
      </c>
      <c r="AB196" s="20">
        <f t="shared" si="14"/>
        <v>13.053787066225809</v>
      </c>
      <c r="AC196" s="18">
        <f t="shared" si="14"/>
        <v>2.6381037001935495</v>
      </c>
      <c r="AD196" s="18">
        <f t="shared" si="14"/>
        <v>0</v>
      </c>
      <c r="AE196" s="18">
        <f t="shared" si="14"/>
        <v>0</v>
      </c>
      <c r="AF196" s="19">
        <f t="shared" si="14"/>
        <v>3.5629236107741944</v>
      </c>
      <c r="AG196" s="20">
        <f t="shared" si="14"/>
        <v>0</v>
      </c>
      <c r="AH196" s="18">
        <f t="shared" si="14"/>
        <v>0</v>
      </c>
      <c r="AI196" s="18">
        <f aca="true" t="shared" si="15" ref="AI196:BK196">SUM(AI195:AI195)</f>
        <v>0</v>
      </c>
      <c r="AJ196" s="18">
        <f t="shared" si="15"/>
        <v>0</v>
      </c>
      <c r="AK196" s="19">
        <f t="shared" si="15"/>
        <v>0</v>
      </c>
      <c r="AL196" s="20">
        <f t="shared" si="15"/>
        <v>6.608683028967744</v>
      </c>
      <c r="AM196" s="18">
        <f t="shared" si="15"/>
        <v>34.86130598080644</v>
      </c>
      <c r="AN196" s="18">
        <f t="shared" si="15"/>
        <v>0</v>
      </c>
      <c r="AO196" s="18">
        <f t="shared" si="15"/>
        <v>0</v>
      </c>
      <c r="AP196" s="19">
        <f t="shared" si="15"/>
        <v>1.4137619052580648</v>
      </c>
      <c r="AQ196" s="20">
        <f t="shared" si="15"/>
        <v>0</v>
      </c>
      <c r="AR196" s="18">
        <f t="shared" si="15"/>
        <v>0</v>
      </c>
      <c r="AS196" s="18">
        <f t="shared" si="15"/>
        <v>0</v>
      </c>
      <c r="AT196" s="18">
        <f t="shared" si="15"/>
        <v>0</v>
      </c>
      <c r="AU196" s="19">
        <f t="shared" si="15"/>
        <v>0</v>
      </c>
      <c r="AV196" s="20">
        <f t="shared" si="15"/>
        <v>4681.411140953899</v>
      </c>
      <c r="AW196" s="18">
        <f t="shared" si="15"/>
        <v>50.858353770718814</v>
      </c>
      <c r="AX196" s="18">
        <f t="shared" si="15"/>
        <v>0.00889058516129032</v>
      </c>
      <c r="AY196" s="18">
        <f t="shared" si="15"/>
        <v>0.02131020909677419</v>
      </c>
      <c r="AZ196" s="19">
        <f t="shared" si="15"/>
        <v>1106.2553518066788</v>
      </c>
      <c r="BA196" s="20">
        <f t="shared" si="15"/>
        <v>0</v>
      </c>
      <c r="BB196" s="18">
        <f t="shared" si="15"/>
        <v>0</v>
      </c>
      <c r="BC196" s="18">
        <f t="shared" si="15"/>
        <v>0</v>
      </c>
      <c r="BD196" s="18">
        <f t="shared" si="15"/>
        <v>0</v>
      </c>
      <c r="BE196" s="19">
        <f t="shared" si="15"/>
        <v>0</v>
      </c>
      <c r="BF196" s="20">
        <f t="shared" si="15"/>
        <v>3018.4536023704845</v>
      </c>
      <c r="BG196" s="18">
        <f t="shared" si="15"/>
        <v>18.523167824935477</v>
      </c>
      <c r="BH196" s="18">
        <f t="shared" si="15"/>
        <v>0</v>
      </c>
      <c r="BI196" s="18">
        <f t="shared" si="15"/>
        <v>0</v>
      </c>
      <c r="BJ196" s="19">
        <f t="shared" si="15"/>
        <v>409.51509581190317</v>
      </c>
      <c r="BK196" s="32">
        <f t="shared" si="15"/>
        <v>10124.814102595716</v>
      </c>
    </row>
    <row r="197" spans="1:63" ht="15" customHeight="1">
      <c r="A197" s="5" t="s">
        <v>10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</row>
    <row r="198" spans="1:63" s="12" customFormat="1" ht="15">
      <c r="A198" s="5"/>
      <c r="B198" s="27" t="s">
        <v>22</v>
      </c>
      <c r="C198" s="11"/>
      <c r="D198" s="9"/>
      <c r="E198" s="9"/>
      <c r="F198" s="9"/>
      <c r="G198" s="10"/>
      <c r="H198" s="11"/>
      <c r="I198" s="9"/>
      <c r="J198" s="9"/>
      <c r="K198" s="9"/>
      <c r="L198" s="10"/>
      <c r="M198" s="11"/>
      <c r="N198" s="9"/>
      <c r="O198" s="9"/>
      <c r="P198" s="9"/>
      <c r="Q198" s="10"/>
      <c r="R198" s="11"/>
      <c r="S198" s="9"/>
      <c r="T198" s="9"/>
      <c r="U198" s="9"/>
      <c r="V198" s="10"/>
      <c r="W198" s="11"/>
      <c r="X198" s="9"/>
      <c r="Y198" s="9"/>
      <c r="Z198" s="9"/>
      <c r="AA198" s="10"/>
      <c r="AB198" s="11"/>
      <c r="AC198" s="9"/>
      <c r="AD198" s="9"/>
      <c r="AE198" s="9"/>
      <c r="AF198" s="10"/>
      <c r="AG198" s="11"/>
      <c r="AH198" s="9"/>
      <c r="AI198" s="9"/>
      <c r="AJ198" s="9"/>
      <c r="AK198" s="10"/>
      <c r="AL198" s="11"/>
      <c r="AM198" s="9"/>
      <c r="AN198" s="9"/>
      <c r="AO198" s="9"/>
      <c r="AP198" s="10"/>
      <c r="AQ198" s="11"/>
      <c r="AR198" s="9"/>
      <c r="AS198" s="9"/>
      <c r="AT198" s="9"/>
      <c r="AU198" s="10"/>
      <c r="AV198" s="11"/>
      <c r="AW198" s="9"/>
      <c r="AX198" s="9"/>
      <c r="AY198" s="9"/>
      <c r="AZ198" s="10"/>
      <c r="BA198" s="11"/>
      <c r="BB198" s="9"/>
      <c r="BC198" s="9"/>
      <c r="BD198" s="9"/>
      <c r="BE198" s="10"/>
      <c r="BF198" s="11"/>
      <c r="BG198" s="9"/>
      <c r="BH198" s="9"/>
      <c r="BI198" s="9"/>
      <c r="BJ198" s="10"/>
      <c r="BK198" s="17"/>
    </row>
    <row r="199" spans="1:63" s="12" customFormat="1" ht="15">
      <c r="A199" s="5"/>
      <c r="B199" s="8" t="s">
        <v>283</v>
      </c>
      <c r="C199" s="11">
        <v>0</v>
      </c>
      <c r="D199" s="9">
        <v>0.6636410983870971</v>
      </c>
      <c r="E199" s="9">
        <v>0</v>
      </c>
      <c r="F199" s="9">
        <v>0</v>
      </c>
      <c r="G199" s="10">
        <v>0</v>
      </c>
      <c r="H199" s="11">
        <v>916.4883979864193</v>
      </c>
      <c r="I199" s="9">
        <v>2270.7084376379353</v>
      </c>
      <c r="J199" s="9">
        <v>0.8275778999032257</v>
      </c>
      <c r="K199" s="9">
        <v>0</v>
      </c>
      <c r="L199" s="10">
        <v>219.5100552435484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76.40991446154838</v>
      </c>
      <c r="S199" s="9">
        <v>66.54545101332258</v>
      </c>
      <c r="T199" s="9">
        <v>0</v>
      </c>
      <c r="U199" s="9">
        <v>0</v>
      </c>
      <c r="V199" s="10">
        <v>23.775119453354836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1.1620115021290323</v>
      </c>
      <c r="AC199" s="9">
        <v>3.9843729577096774</v>
      </c>
      <c r="AD199" s="9">
        <v>0</v>
      </c>
      <c r="AE199" s="9">
        <v>0</v>
      </c>
      <c r="AF199" s="10">
        <v>0.0030332475806451615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2036.3322308178388</v>
      </c>
      <c r="AW199" s="9">
        <v>1134.8794126994055</v>
      </c>
      <c r="AX199" s="9">
        <v>1.9681110124838712</v>
      </c>
      <c r="AY199" s="9">
        <v>0</v>
      </c>
      <c r="AZ199" s="10">
        <v>397.2233651586777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384.6026474964515</v>
      </c>
      <c r="BG199" s="9">
        <v>242.1266071387742</v>
      </c>
      <c r="BH199" s="9">
        <v>0</v>
      </c>
      <c r="BI199" s="9">
        <v>0</v>
      </c>
      <c r="BJ199" s="10">
        <v>81.56658073854838</v>
      </c>
      <c r="BK199" s="17">
        <f>SUM(C199:BJ199)</f>
        <v>7858.776967564019</v>
      </c>
    </row>
    <row r="200" spans="1:63" s="12" customFormat="1" ht="15">
      <c r="A200" s="5"/>
      <c r="B200" s="8" t="s">
        <v>105</v>
      </c>
      <c r="C200" s="11">
        <v>0</v>
      </c>
      <c r="D200" s="9">
        <v>30.484958196225804</v>
      </c>
      <c r="E200" s="9">
        <v>0</v>
      </c>
      <c r="F200" s="9">
        <v>0</v>
      </c>
      <c r="G200" s="10">
        <v>0</v>
      </c>
      <c r="H200" s="11">
        <v>94.41396964496772</v>
      </c>
      <c r="I200" s="9">
        <v>33.69138250687096</v>
      </c>
      <c r="J200" s="9">
        <v>0.010788980774193546</v>
      </c>
      <c r="K200" s="9">
        <v>0</v>
      </c>
      <c r="L200" s="10">
        <v>150.2442455718387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34.71385182267743</v>
      </c>
      <c r="S200" s="9">
        <v>1.0807765972903225</v>
      </c>
      <c r="T200" s="9">
        <v>0</v>
      </c>
      <c r="U200" s="9">
        <v>0</v>
      </c>
      <c r="V200" s="10">
        <v>34.587730888193555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1.7878747263225805</v>
      </c>
      <c r="AC200" s="9">
        <v>0.6632524013548388</v>
      </c>
      <c r="AD200" s="9">
        <v>0</v>
      </c>
      <c r="AE200" s="9">
        <v>0</v>
      </c>
      <c r="AF200" s="10">
        <v>3.285449103322581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0.9728227599677418</v>
      </c>
      <c r="AM200" s="9">
        <v>0</v>
      </c>
      <c r="AN200" s="9">
        <v>0</v>
      </c>
      <c r="AO200" s="9">
        <v>0</v>
      </c>
      <c r="AP200" s="10">
        <v>0.34290594045161304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782.8789622083228</v>
      </c>
      <c r="AW200" s="9">
        <v>145.69192832202964</v>
      </c>
      <c r="AX200" s="9">
        <v>0.09136557664516129</v>
      </c>
      <c r="AY200" s="9">
        <v>0</v>
      </c>
      <c r="AZ200" s="10">
        <v>1058.1419808549995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324.6331619665807</v>
      </c>
      <c r="BG200" s="9">
        <v>10.702332224387096</v>
      </c>
      <c r="BH200" s="9">
        <v>0.09843231087096775</v>
      </c>
      <c r="BI200" s="9">
        <v>0</v>
      </c>
      <c r="BJ200" s="10">
        <v>227.9926714324192</v>
      </c>
      <c r="BK200" s="17">
        <f aca="true" t="shared" si="16" ref="BK200:BK227">SUM(C200:BJ200)</f>
        <v>2936.510844036513</v>
      </c>
    </row>
    <row r="201" spans="1:63" s="12" customFormat="1" ht="15">
      <c r="A201" s="5"/>
      <c r="B201" s="8" t="s">
        <v>236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2.5258189685806456</v>
      </c>
      <c r="I201" s="9">
        <v>0.39606967741935484</v>
      </c>
      <c r="J201" s="9">
        <v>0</v>
      </c>
      <c r="K201" s="9">
        <v>0</v>
      </c>
      <c r="L201" s="10">
        <v>1.4903279828387097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1.5226732679354842</v>
      </c>
      <c r="S201" s="9">
        <v>0.06860501800000002</v>
      </c>
      <c r="T201" s="9">
        <v>0</v>
      </c>
      <c r="U201" s="9">
        <v>0</v>
      </c>
      <c r="V201" s="10">
        <v>0.7725303818064515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2.0789981881935486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0.46663914477419355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63.95727646190323</v>
      </c>
      <c r="AW201" s="9">
        <v>9.045737356087862</v>
      </c>
      <c r="AX201" s="9">
        <v>0</v>
      </c>
      <c r="AY201" s="9">
        <v>0</v>
      </c>
      <c r="AZ201" s="10">
        <v>13.388936596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37.67785831080645</v>
      </c>
      <c r="BG201" s="9">
        <v>2.1398206463870966</v>
      </c>
      <c r="BH201" s="9">
        <v>0</v>
      </c>
      <c r="BI201" s="9">
        <v>0</v>
      </c>
      <c r="BJ201" s="10">
        <v>15.398437181354836</v>
      </c>
      <c r="BK201" s="17">
        <f t="shared" si="16"/>
        <v>150.92972918208787</v>
      </c>
    </row>
    <row r="202" spans="1:63" s="12" customFormat="1" ht="15">
      <c r="A202" s="5"/>
      <c r="B202" s="8" t="s">
        <v>239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5.079402996774194</v>
      </c>
      <c r="I202" s="9">
        <v>0.11794408387096775</v>
      </c>
      <c r="J202" s="9">
        <v>0</v>
      </c>
      <c r="K202" s="9">
        <v>0</v>
      </c>
      <c r="L202" s="10">
        <v>0.32704209541935486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0.14073327883870967</v>
      </c>
      <c r="S202" s="9">
        <v>0</v>
      </c>
      <c r="T202" s="9">
        <v>0</v>
      </c>
      <c r="U202" s="9">
        <v>0</v>
      </c>
      <c r="V202" s="10">
        <v>0.09379155580645161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0.009197259677419356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0.08361145161290322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303.8793095181612</v>
      </c>
      <c r="AW202" s="9">
        <v>40.85869931514023</v>
      </c>
      <c r="AX202" s="9">
        <v>0</v>
      </c>
      <c r="AY202" s="9">
        <v>0</v>
      </c>
      <c r="AZ202" s="10">
        <v>7.445609221935484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58.65510330848388</v>
      </c>
      <c r="BG202" s="9">
        <v>3.6161952822580647</v>
      </c>
      <c r="BH202" s="9">
        <v>0</v>
      </c>
      <c r="BI202" s="9">
        <v>0</v>
      </c>
      <c r="BJ202" s="10">
        <v>0.6507779553548386</v>
      </c>
      <c r="BK202" s="17">
        <f t="shared" si="16"/>
        <v>420.9574173233337</v>
      </c>
    </row>
    <row r="203" spans="1:63" s="12" customFormat="1" ht="15">
      <c r="A203" s="5"/>
      <c r="B203" s="8" t="s">
        <v>259</v>
      </c>
      <c r="C203" s="11">
        <v>0</v>
      </c>
      <c r="D203" s="9">
        <v>9.482</v>
      </c>
      <c r="E203" s="9">
        <v>0</v>
      </c>
      <c r="F203" s="9">
        <v>0</v>
      </c>
      <c r="G203" s="10">
        <v>0</v>
      </c>
      <c r="H203" s="11">
        <v>4.876478128774193</v>
      </c>
      <c r="I203" s="9">
        <v>0.2086039612903226</v>
      </c>
      <c r="J203" s="9">
        <v>0</v>
      </c>
      <c r="K203" s="9">
        <v>0</v>
      </c>
      <c r="L203" s="10">
        <v>2.5136770961290322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2.7192913757419355</v>
      </c>
      <c r="S203" s="9">
        <v>0.004741</v>
      </c>
      <c r="T203" s="9">
        <v>0</v>
      </c>
      <c r="U203" s="9">
        <v>0</v>
      </c>
      <c r="V203" s="10">
        <v>1.093246070548387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0.03722156596774194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0.018752114096774197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84.10711802661294</v>
      </c>
      <c r="AW203" s="9">
        <v>8.49092594758581</v>
      </c>
      <c r="AX203" s="9">
        <v>0</v>
      </c>
      <c r="AY203" s="9">
        <v>0</v>
      </c>
      <c r="AZ203" s="10">
        <v>19.587354530064513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43.26277396767743</v>
      </c>
      <c r="BG203" s="9">
        <v>1.1119453372903225</v>
      </c>
      <c r="BH203" s="9">
        <v>0</v>
      </c>
      <c r="BI203" s="9">
        <v>0</v>
      </c>
      <c r="BJ203" s="10">
        <v>7.7745324941290335</v>
      </c>
      <c r="BK203" s="17">
        <f>SUM(C203:BJ203)</f>
        <v>185.28866161590844</v>
      </c>
    </row>
    <row r="204" spans="1:63" s="12" customFormat="1" ht="15">
      <c r="A204" s="5"/>
      <c r="B204" s="8" t="s">
        <v>265</v>
      </c>
      <c r="C204" s="11">
        <v>0</v>
      </c>
      <c r="D204" s="9">
        <v>9.431487096774193</v>
      </c>
      <c r="E204" s="9">
        <v>0</v>
      </c>
      <c r="F204" s="9">
        <v>0</v>
      </c>
      <c r="G204" s="10">
        <v>0</v>
      </c>
      <c r="H204" s="11">
        <v>2.359090747709678</v>
      </c>
      <c r="I204" s="9">
        <v>0.23578717741935487</v>
      </c>
      <c r="J204" s="9">
        <v>0</v>
      </c>
      <c r="K204" s="9">
        <v>0</v>
      </c>
      <c r="L204" s="10">
        <v>1.4653554165806453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1.614087992064516</v>
      </c>
      <c r="S204" s="9">
        <v>0</v>
      </c>
      <c r="T204" s="9">
        <v>0</v>
      </c>
      <c r="U204" s="9">
        <v>0</v>
      </c>
      <c r="V204" s="10">
        <v>0.4162115255806452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0.004692362903225808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0.019238687903225804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31.980975072000007</v>
      </c>
      <c r="AW204" s="9">
        <v>2.59061624325939</v>
      </c>
      <c r="AX204" s="9">
        <v>0</v>
      </c>
      <c r="AY204" s="9">
        <v>0</v>
      </c>
      <c r="AZ204" s="10">
        <v>6.05823524416129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21.97356896858065</v>
      </c>
      <c r="BG204" s="9">
        <v>0.21771625400000003</v>
      </c>
      <c r="BH204" s="9">
        <v>0</v>
      </c>
      <c r="BI204" s="9">
        <v>0</v>
      </c>
      <c r="BJ204" s="10">
        <v>1.577882892419355</v>
      </c>
      <c r="BK204" s="17">
        <f>SUM(C204:BJ204)</f>
        <v>79.94494568135617</v>
      </c>
    </row>
    <row r="205" spans="1:63" s="12" customFormat="1" ht="15">
      <c r="A205" s="5"/>
      <c r="B205" s="8" t="s">
        <v>106</v>
      </c>
      <c r="C205" s="11">
        <v>0</v>
      </c>
      <c r="D205" s="9">
        <v>0</v>
      </c>
      <c r="E205" s="9">
        <v>0</v>
      </c>
      <c r="F205" s="9">
        <v>0</v>
      </c>
      <c r="G205" s="10">
        <v>0</v>
      </c>
      <c r="H205" s="11">
        <v>0.622751577516129</v>
      </c>
      <c r="I205" s="9">
        <v>2.668601935483871</v>
      </c>
      <c r="J205" s="9">
        <v>0</v>
      </c>
      <c r="K205" s="9">
        <v>0</v>
      </c>
      <c r="L205" s="10">
        <v>0.8258749856774193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0.33385263780645164</v>
      </c>
      <c r="S205" s="9">
        <v>0</v>
      </c>
      <c r="T205" s="9">
        <v>0</v>
      </c>
      <c r="U205" s="9">
        <v>0</v>
      </c>
      <c r="V205" s="10">
        <v>0.29678009690322593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0.00635963870967742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6.874056783741935</v>
      </c>
      <c r="AW205" s="9">
        <v>1.5264402286313534</v>
      </c>
      <c r="AX205" s="9">
        <v>0</v>
      </c>
      <c r="AY205" s="9">
        <v>0</v>
      </c>
      <c r="AZ205" s="10">
        <v>9.664803705096775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3.42859257016129</v>
      </c>
      <c r="BG205" s="9">
        <v>0.2671048258064516</v>
      </c>
      <c r="BH205" s="9">
        <v>0</v>
      </c>
      <c r="BI205" s="9">
        <v>0</v>
      </c>
      <c r="BJ205" s="10">
        <v>3.7959229021290324</v>
      </c>
      <c r="BK205" s="17">
        <f t="shared" si="16"/>
        <v>30.31114188766361</v>
      </c>
    </row>
    <row r="206" spans="1:63" s="12" customFormat="1" ht="15">
      <c r="A206" s="5"/>
      <c r="B206" s="8" t="s">
        <v>284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3.536431819</v>
      </c>
      <c r="I206" s="9">
        <v>0.7406158064516128</v>
      </c>
      <c r="J206" s="9">
        <v>0</v>
      </c>
      <c r="K206" s="9">
        <v>0</v>
      </c>
      <c r="L206" s="10">
        <v>0.9861334029354838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0.3150028867741935</v>
      </c>
      <c r="S206" s="9">
        <v>0.04424814793548387</v>
      </c>
      <c r="T206" s="9">
        <v>0</v>
      </c>
      <c r="U206" s="9">
        <v>0</v>
      </c>
      <c r="V206" s="10">
        <v>0.22100685435483872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0.13005500967741934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0.006507053225806451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62.52377827274193</v>
      </c>
      <c r="AW206" s="9">
        <v>1.4388527690785298</v>
      </c>
      <c r="AX206" s="9">
        <v>0</v>
      </c>
      <c r="AY206" s="9">
        <v>0</v>
      </c>
      <c r="AZ206" s="10">
        <v>15.83901290796774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21.639107836258066</v>
      </c>
      <c r="BG206" s="9">
        <v>0.41388107377419353</v>
      </c>
      <c r="BH206" s="9">
        <v>3.253526612903226</v>
      </c>
      <c r="BI206" s="9">
        <v>0</v>
      </c>
      <c r="BJ206" s="10">
        <v>5.720078466451613</v>
      </c>
      <c r="BK206" s="17">
        <f t="shared" si="16"/>
        <v>116.80823891953014</v>
      </c>
    </row>
    <row r="207" spans="1:63" s="12" customFormat="1" ht="15">
      <c r="A207" s="5"/>
      <c r="B207" s="8" t="s">
        <v>107</v>
      </c>
      <c r="C207" s="11">
        <v>0</v>
      </c>
      <c r="D207" s="9">
        <v>13.390245161290322</v>
      </c>
      <c r="E207" s="9">
        <v>0</v>
      </c>
      <c r="F207" s="9">
        <v>0</v>
      </c>
      <c r="G207" s="10">
        <v>0</v>
      </c>
      <c r="H207" s="11">
        <v>47.16394527038709</v>
      </c>
      <c r="I207" s="9">
        <v>2.8242906870967746</v>
      </c>
      <c r="J207" s="9">
        <v>0</v>
      </c>
      <c r="K207" s="9">
        <v>0</v>
      </c>
      <c r="L207" s="10">
        <v>2.7031780198064514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0.9393879066451614</v>
      </c>
      <c r="S207" s="9">
        <v>1.405975741935484</v>
      </c>
      <c r="T207" s="9">
        <v>0.6695122580645162</v>
      </c>
      <c r="U207" s="9">
        <v>0</v>
      </c>
      <c r="V207" s="10">
        <v>0.9164786846129032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4.8220182959999995</v>
      </c>
      <c r="AC207" s="9">
        <v>5.475555310645162</v>
      </c>
      <c r="AD207" s="9">
        <v>0</v>
      </c>
      <c r="AE207" s="9">
        <v>0</v>
      </c>
      <c r="AF207" s="10">
        <v>1.587625912677419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0.9976624805806453</v>
      </c>
      <c r="AM207" s="9">
        <v>0</v>
      </c>
      <c r="AN207" s="9">
        <v>0</v>
      </c>
      <c r="AO207" s="9">
        <v>0</v>
      </c>
      <c r="AP207" s="10">
        <v>0.16446305312903228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87.79298937025813</v>
      </c>
      <c r="AW207" s="9">
        <v>42.51562031454632</v>
      </c>
      <c r="AX207" s="9">
        <v>0.04318721129032258</v>
      </c>
      <c r="AY207" s="9">
        <v>0</v>
      </c>
      <c r="AZ207" s="10">
        <v>82.2942750606129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33.14806279696774</v>
      </c>
      <c r="BG207" s="9">
        <v>12.352909753354838</v>
      </c>
      <c r="BH207" s="9">
        <v>0</v>
      </c>
      <c r="BI207" s="9">
        <v>0</v>
      </c>
      <c r="BJ207" s="10">
        <v>38.33776228880645</v>
      </c>
      <c r="BK207" s="17">
        <f t="shared" si="16"/>
        <v>379.54514557870766</v>
      </c>
    </row>
    <row r="208" spans="1:63" s="12" customFormat="1" ht="15">
      <c r="A208" s="5"/>
      <c r="B208" s="8" t="s">
        <v>108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0.5503718847096775</v>
      </c>
      <c r="I208" s="9">
        <v>0</v>
      </c>
      <c r="J208" s="9">
        <v>0</v>
      </c>
      <c r="K208" s="9">
        <v>0</v>
      </c>
      <c r="L208" s="10">
        <v>0.6986181657741937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0.6242917094838709</v>
      </c>
      <c r="S208" s="9">
        <v>0.6459952419354839</v>
      </c>
      <c r="T208" s="9">
        <v>0</v>
      </c>
      <c r="U208" s="9">
        <v>0</v>
      </c>
      <c r="V208" s="10">
        <v>0.6845255549354838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0.7556221526451615</v>
      </c>
      <c r="AC208" s="9">
        <v>0.24392793548387098</v>
      </c>
      <c r="AD208" s="9">
        <v>0</v>
      </c>
      <c r="AE208" s="9">
        <v>0</v>
      </c>
      <c r="AF208" s="10">
        <v>0.42225801129032264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0.11293505548387098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48.87404555429034</v>
      </c>
      <c r="AW208" s="9">
        <v>7.570994686257864</v>
      </c>
      <c r="AX208" s="9">
        <v>0</v>
      </c>
      <c r="AY208" s="9">
        <v>0</v>
      </c>
      <c r="AZ208" s="10">
        <v>42.066117554193546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17.446950027612903</v>
      </c>
      <c r="BG208" s="9">
        <v>2.6833429883870967</v>
      </c>
      <c r="BH208" s="9">
        <v>0</v>
      </c>
      <c r="BI208" s="9">
        <v>0</v>
      </c>
      <c r="BJ208" s="10">
        <v>11.532940713387097</v>
      </c>
      <c r="BK208" s="17">
        <f t="shared" si="16"/>
        <v>134.91293723587077</v>
      </c>
    </row>
    <row r="209" spans="1:63" s="12" customFormat="1" ht="15">
      <c r="A209" s="5"/>
      <c r="B209" s="8" t="s">
        <v>109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0.8389942442580647</v>
      </c>
      <c r="I209" s="9">
        <v>0.13510516129032257</v>
      </c>
      <c r="J209" s="9">
        <v>0</v>
      </c>
      <c r="K209" s="9">
        <v>0</v>
      </c>
      <c r="L209" s="10">
        <v>1.2514163249354837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0.6117768816129033</v>
      </c>
      <c r="S209" s="9">
        <v>1.5641862491935483</v>
      </c>
      <c r="T209" s="9">
        <v>0</v>
      </c>
      <c r="U209" s="9">
        <v>0</v>
      </c>
      <c r="V209" s="10">
        <v>1.1741776928709675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1.1594940087096777</v>
      </c>
      <c r="AC209" s="9">
        <v>0</v>
      </c>
      <c r="AD209" s="9">
        <v>0</v>
      </c>
      <c r="AE209" s="9">
        <v>0</v>
      </c>
      <c r="AF209" s="10">
        <v>1.1107405515161293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0.08720870341935487</v>
      </c>
      <c r="AM209" s="9">
        <v>0</v>
      </c>
      <c r="AN209" s="9">
        <v>0</v>
      </c>
      <c r="AO209" s="9">
        <v>0</v>
      </c>
      <c r="AP209" s="10">
        <v>0.030872545354838705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114.35249888993549</v>
      </c>
      <c r="AW209" s="9">
        <v>21.92724242751263</v>
      </c>
      <c r="AX209" s="9">
        <v>0</v>
      </c>
      <c r="AY209" s="9">
        <v>0</v>
      </c>
      <c r="AZ209" s="10">
        <v>61.85128586148388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23.791383570903232</v>
      </c>
      <c r="BG209" s="9">
        <v>1.838853649032258</v>
      </c>
      <c r="BH209" s="9">
        <v>0</v>
      </c>
      <c r="BI209" s="9">
        <v>0</v>
      </c>
      <c r="BJ209" s="10">
        <v>17.519736762258066</v>
      </c>
      <c r="BK209" s="17">
        <f t="shared" si="16"/>
        <v>249.24497352428685</v>
      </c>
    </row>
    <row r="210" spans="1:63" s="12" customFormat="1" ht="15">
      <c r="A210" s="5"/>
      <c r="B210" s="8" t="s">
        <v>285</v>
      </c>
      <c r="C210" s="11">
        <v>0</v>
      </c>
      <c r="D210" s="9">
        <v>61.70159570187096</v>
      </c>
      <c r="E210" s="9">
        <v>0</v>
      </c>
      <c r="F210" s="9">
        <v>0</v>
      </c>
      <c r="G210" s="10">
        <v>0</v>
      </c>
      <c r="H210" s="11">
        <v>267.023339377</v>
      </c>
      <c r="I210" s="9">
        <v>736.2619467764838</v>
      </c>
      <c r="J210" s="9">
        <v>21.225596039580633</v>
      </c>
      <c r="K210" s="9">
        <v>0</v>
      </c>
      <c r="L210" s="10">
        <v>108.7584418713871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77.80822825119354</v>
      </c>
      <c r="S210" s="9">
        <v>46.679337483032256</v>
      </c>
      <c r="T210" s="9">
        <v>0</v>
      </c>
      <c r="U210" s="9">
        <v>0</v>
      </c>
      <c r="V210" s="10">
        <v>65.84005302400003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14.301141196419355</v>
      </c>
      <c r="AC210" s="9">
        <v>0.39203799012903223</v>
      </c>
      <c r="AD210" s="9">
        <v>0</v>
      </c>
      <c r="AE210" s="9">
        <v>0</v>
      </c>
      <c r="AF210" s="10">
        <v>8.081813530548384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9.35279534167742</v>
      </c>
      <c r="AM210" s="9">
        <v>17.91906802187097</v>
      </c>
      <c r="AN210" s="9">
        <v>0</v>
      </c>
      <c r="AO210" s="9">
        <v>0</v>
      </c>
      <c r="AP210" s="10">
        <v>1.4833588942580647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4100.695656589035</v>
      </c>
      <c r="AW210" s="9">
        <v>273.91075149480844</v>
      </c>
      <c r="AX210" s="9">
        <v>0.6291413114838709</v>
      </c>
      <c r="AY210" s="9">
        <v>0</v>
      </c>
      <c r="AZ210" s="10">
        <v>1261.2978598638397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2053.6121450071278</v>
      </c>
      <c r="BG210" s="9">
        <v>185.55455449438713</v>
      </c>
      <c r="BH210" s="9">
        <v>0.12714163838709674</v>
      </c>
      <c r="BI210" s="9">
        <v>0</v>
      </c>
      <c r="BJ210" s="10">
        <v>313.56571536274186</v>
      </c>
      <c r="BK210" s="17">
        <f t="shared" si="16"/>
        <v>9626.221719261262</v>
      </c>
    </row>
    <row r="211" spans="1:63" s="12" customFormat="1" ht="15">
      <c r="A211" s="5"/>
      <c r="B211" s="8" t="s">
        <v>286</v>
      </c>
      <c r="C211" s="11">
        <v>0</v>
      </c>
      <c r="D211" s="9">
        <v>4.460772864741935</v>
      </c>
      <c r="E211" s="9">
        <v>0</v>
      </c>
      <c r="F211" s="9">
        <v>0</v>
      </c>
      <c r="G211" s="10">
        <v>0</v>
      </c>
      <c r="H211" s="11">
        <v>822.400828801516</v>
      </c>
      <c r="I211" s="9">
        <v>185.0285029884516</v>
      </c>
      <c r="J211" s="9">
        <v>0</v>
      </c>
      <c r="K211" s="9">
        <v>299.2775090395806</v>
      </c>
      <c r="L211" s="10">
        <v>231.29979278299996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72.40267010180645</v>
      </c>
      <c r="S211" s="9">
        <v>89.83736229845161</v>
      </c>
      <c r="T211" s="9">
        <v>0</v>
      </c>
      <c r="U211" s="9">
        <v>0</v>
      </c>
      <c r="V211" s="10">
        <v>88.28027967090318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7.981093801032259</v>
      </c>
      <c r="AC211" s="9">
        <v>80.44945693919355</v>
      </c>
      <c r="AD211" s="9">
        <v>0</v>
      </c>
      <c r="AE211" s="9">
        <v>0</v>
      </c>
      <c r="AF211" s="10">
        <v>7.252278701677419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4.80993455632258</v>
      </c>
      <c r="AM211" s="9">
        <v>141.5257824324193</v>
      </c>
      <c r="AN211" s="9">
        <v>0</v>
      </c>
      <c r="AO211" s="9">
        <v>0</v>
      </c>
      <c r="AP211" s="10">
        <v>1.2188125055806451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2760.684309410811</v>
      </c>
      <c r="AW211" s="9">
        <v>272.41011913439314</v>
      </c>
      <c r="AX211" s="9">
        <v>0.5554659447741936</v>
      </c>
      <c r="AY211" s="9">
        <v>0</v>
      </c>
      <c r="AZ211" s="10">
        <v>2570.945959500873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1500.8613557987753</v>
      </c>
      <c r="BG211" s="9">
        <v>61.917846587096776</v>
      </c>
      <c r="BH211" s="9">
        <v>3.368374949258065</v>
      </c>
      <c r="BI211" s="9">
        <v>0</v>
      </c>
      <c r="BJ211" s="10">
        <v>613.6392904089032</v>
      </c>
      <c r="BK211" s="17">
        <f t="shared" si="16"/>
        <v>9820.60779921956</v>
      </c>
    </row>
    <row r="212" spans="1:63" s="12" customFormat="1" ht="15">
      <c r="A212" s="5"/>
      <c r="B212" s="8" t="s">
        <v>123</v>
      </c>
      <c r="C212" s="11">
        <v>0</v>
      </c>
      <c r="D212" s="9">
        <v>0.6510325806451613</v>
      </c>
      <c r="E212" s="9">
        <v>0</v>
      </c>
      <c r="F212" s="9">
        <v>0</v>
      </c>
      <c r="G212" s="10">
        <v>0</v>
      </c>
      <c r="H212" s="11">
        <v>46.924870825516145</v>
      </c>
      <c r="I212" s="9">
        <v>96.70880317367741</v>
      </c>
      <c r="J212" s="9">
        <v>0</v>
      </c>
      <c r="K212" s="9">
        <v>0</v>
      </c>
      <c r="L212" s="10">
        <v>23.235313058419358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12.77022060596774</v>
      </c>
      <c r="S212" s="9">
        <v>9.108456104935485</v>
      </c>
      <c r="T212" s="9">
        <v>0</v>
      </c>
      <c r="U212" s="9">
        <v>0</v>
      </c>
      <c r="V212" s="10">
        <v>9.389162965999997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0.779100146967742</v>
      </c>
      <c r="AC212" s="9">
        <v>2.010153722741936</v>
      </c>
      <c r="AD212" s="9">
        <v>0</v>
      </c>
      <c r="AE212" s="9">
        <v>0</v>
      </c>
      <c r="AF212" s="10">
        <v>0.9206644134516129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0.00945784964516129</v>
      </c>
      <c r="AM212" s="9">
        <v>0.3256958125161291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1313.7799002112574</v>
      </c>
      <c r="AW212" s="9">
        <v>323.59579145024486</v>
      </c>
      <c r="AX212" s="9">
        <v>0</v>
      </c>
      <c r="AY212" s="9">
        <v>0</v>
      </c>
      <c r="AZ212" s="10">
        <v>288.42598344316133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331.25576798541954</v>
      </c>
      <c r="BG212" s="9">
        <v>109.2911229484516</v>
      </c>
      <c r="BH212" s="9">
        <v>2.917587246354838</v>
      </c>
      <c r="BI212" s="9">
        <v>0</v>
      </c>
      <c r="BJ212" s="10">
        <v>93.14888248080646</v>
      </c>
      <c r="BK212" s="17">
        <f t="shared" si="16"/>
        <v>2665.24796702618</v>
      </c>
    </row>
    <row r="213" spans="1:63" s="12" customFormat="1" ht="15">
      <c r="A213" s="5"/>
      <c r="B213" s="8" t="s">
        <v>110</v>
      </c>
      <c r="C213" s="11">
        <v>0</v>
      </c>
      <c r="D213" s="9">
        <v>73.72626389422581</v>
      </c>
      <c r="E213" s="9">
        <v>0</v>
      </c>
      <c r="F213" s="9">
        <v>0</v>
      </c>
      <c r="G213" s="10">
        <v>0</v>
      </c>
      <c r="H213" s="11">
        <v>138.25064428574194</v>
      </c>
      <c r="I213" s="9">
        <v>121.2699075395484</v>
      </c>
      <c r="J213" s="9">
        <v>0</v>
      </c>
      <c r="K213" s="9">
        <v>0</v>
      </c>
      <c r="L213" s="10">
        <v>309.6873616126775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67.03310508083871</v>
      </c>
      <c r="S213" s="9">
        <v>29.132386625516126</v>
      </c>
      <c r="T213" s="9">
        <v>0</v>
      </c>
      <c r="U213" s="9">
        <v>0</v>
      </c>
      <c r="V213" s="10">
        <v>81.64073804161289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5.8313104364838715</v>
      </c>
      <c r="AC213" s="9">
        <v>0.010391554903225807</v>
      </c>
      <c r="AD213" s="9">
        <v>0</v>
      </c>
      <c r="AE213" s="9">
        <v>0</v>
      </c>
      <c r="AF213" s="10">
        <v>5.554060791806451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3.904902915193549</v>
      </c>
      <c r="AM213" s="9">
        <v>0.6110522276774195</v>
      </c>
      <c r="AN213" s="9">
        <v>0</v>
      </c>
      <c r="AO213" s="9">
        <v>0</v>
      </c>
      <c r="AP213" s="10">
        <v>2.210842246483871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1570.3801765855794</v>
      </c>
      <c r="AW213" s="9">
        <v>202.51711640051377</v>
      </c>
      <c r="AX213" s="9">
        <v>0.5977909426451615</v>
      </c>
      <c r="AY213" s="9">
        <v>1.0789802065161287</v>
      </c>
      <c r="AZ213" s="10">
        <v>2587.8012460830605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943.5280576863876</v>
      </c>
      <c r="BG213" s="9">
        <v>39.81841464241936</v>
      </c>
      <c r="BH213" s="9">
        <v>2.9033787319032265</v>
      </c>
      <c r="BI213" s="9">
        <v>0</v>
      </c>
      <c r="BJ213" s="10">
        <v>734.4561451236449</v>
      </c>
      <c r="BK213" s="17">
        <f t="shared" si="16"/>
        <v>6921.944273655379</v>
      </c>
    </row>
    <row r="214" spans="1:63" s="12" customFormat="1" ht="15">
      <c r="A214" s="5"/>
      <c r="B214" s="8" t="s">
        <v>111</v>
      </c>
      <c r="C214" s="11">
        <v>0</v>
      </c>
      <c r="D214" s="9">
        <v>24.208988577193544</v>
      </c>
      <c r="E214" s="9">
        <v>0</v>
      </c>
      <c r="F214" s="9">
        <v>0</v>
      </c>
      <c r="G214" s="10">
        <v>0</v>
      </c>
      <c r="H214" s="11">
        <v>98.81649884932261</v>
      </c>
      <c r="I214" s="9">
        <v>75.33022094870967</v>
      </c>
      <c r="J214" s="9">
        <v>0</v>
      </c>
      <c r="K214" s="9">
        <v>0</v>
      </c>
      <c r="L214" s="10">
        <v>108.95741977735483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24.662116896580645</v>
      </c>
      <c r="S214" s="9">
        <v>16.317875237612895</v>
      </c>
      <c r="T214" s="9">
        <v>0</v>
      </c>
      <c r="U214" s="9">
        <v>0</v>
      </c>
      <c r="V214" s="10">
        <v>23.59568205167742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9.854258911999997</v>
      </c>
      <c r="AC214" s="9">
        <v>0.28323645129032254</v>
      </c>
      <c r="AD214" s="9">
        <v>0</v>
      </c>
      <c r="AE214" s="9">
        <v>0</v>
      </c>
      <c r="AF214" s="10">
        <v>2.8307649562903237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14.659491545387095</v>
      </c>
      <c r="AM214" s="9">
        <v>0.6079299189677421</v>
      </c>
      <c r="AN214" s="9">
        <v>0</v>
      </c>
      <c r="AO214" s="9">
        <v>0</v>
      </c>
      <c r="AP214" s="10">
        <v>2.7718879773225806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964.9513582646076</v>
      </c>
      <c r="AW214" s="9">
        <v>157.35266363166667</v>
      </c>
      <c r="AX214" s="9">
        <v>0.047142032064516136</v>
      </c>
      <c r="AY214" s="9">
        <v>0</v>
      </c>
      <c r="AZ214" s="10">
        <v>884.922672170255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571.2555795895805</v>
      </c>
      <c r="BG214" s="9">
        <v>53.87781868625808</v>
      </c>
      <c r="BH214" s="9">
        <v>0.09727086722580644</v>
      </c>
      <c r="BI214" s="9">
        <v>0</v>
      </c>
      <c r="BJ214" s="10">
        <v>205.3935683842258</v>
      </c>
      <c r="BK214" s="17">
        <f t="shared" si="16"/>
        <v>3240.7944457255944</v>
      </c>
    </row>
    <row r="215" spans="1:63" s="12" customFormat="1" ht="15">
      <c r="A215" s="5"/>
      <c r="B215" s="8" t="s">
        <v>112</v>
      </c>
      <c r="C215" s="11">
        <v>0</v>
      </c>
      <c r="D215" s="9">
        <v>7.711712736999999</v>
      </c>
      <c r="E215" s="9">
        <v>0</v>
      </c>
      <c r="F215" s="9">
        <v>0</v>
      </c>
      <c r="G215" s="10">
        <v>0</v>
      </c>
      <c r="H215" s="11">
        <v>1.4099880612903224</v>
      </c>
      <c r="I215" s="9">
        <v>0.8035938703765595</v>
      </c>
      <c r="J215" s="9">
        <v>0</v>
      </c>
      <c r="K215" s="9">
        <v>0</v>
      </c>
      <c r="L215" s="10">
        <v>0.4715956572258065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0.2603382623870968</v>
      </c>
      <c r="S215" s="9">
        <v>0</v>
      </c>
      <c r="T215" s="9">
        <v>0</v>
      </c>
      <c r="U215" s="9">
        <v>0</v>
      </c>
      <c r="V215" s="10">
        <v>0.19885322396774194</v>
      </c>
      <c r="W215" s="11">
        <v>0</v>
      </c>
      <c r="X215" s="9">
        <v>0.6052210191290321</v>
      </c>
      <c r="Y215" s="9">
        <v>0</v>
      </c>
      <c r="Z215" s="9">
        <v>0</v>
      </c>
      <c r="AA215" s="10">
        <v>0</v>
      </c>
      <c r="AB215" s="11">
        <v>0.004239956806451613</v>
      </c>
      <c r="AC215" s="9">
        <v>0.2814283351935484</v>
      </c>
      <c r="AD215" s="9">
        <v>0</v>
      </c>
      <c r="AE215" s="9">
        <v>0</v>
      </c>
      <c r="AF215" s="10">
        <v>0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0.0005792226451612904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1.9065524817741935</v>
      </c>
      <c r="AW215" s="9">
        <v>0.13842705196773863</v>
      </c>
      <c r="AX215" s="9">
        <v>0</v>
      </c>
      <c r="AY215" s="9">
        <v>0</v>
      </c>
      <c r="AZ215" s="10">
        <v>1.1180992088064516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0.6970694447741935</v>
      </c>
      <c r="BG215" s="9">
        <v>0.9696470617096774</v>
      </c>
      <c r="BH215" s="9">
        <v>0</v>
      </c>
      <c r="BI215" s="9">
        <v>0</v>
      </c>
      <c r="BJ215" s="10">
        <v>0.05024749341935483</v>
      </c>
      <c r="BK215" s="17">
        <f t="shared" si="16"/>
        <v>16.62759308847333</v>
      </c>
    </row>
    <row r="216" spans="1:63" s="12" customFormat="1" ht="15">
      <c r="A216" s="5"/>
      <c r="B216" s="8" t="s">
        <v>287</v>
      </c>
      <c r="C216" s="11">
        <v>0</v>
      </c>
      <c r="D216" s="9">
        <v>39.0171808486129</v>
      </c>
      <c r="E216" s="9">
        <v>0</v>
      </c>
      <c r="F216" s="9">
        <v>0</v>
      </c>
      <c r="G216" s="10">
        <v>0</v>
      </c>
      <c r="H216" s="11">
        <v>83.52544472854841</v>
      </c>
      <c r="I216" s="9">
        <v>156.44287258522579</v>
      </c>
      <c r="J216" s="9">
        <v>0</v>
      </c>
      <c r="K216" s="9">
        <v>0</v>
      </c>
      <c r="L216" s="10">
        <v>76.24046434741935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47.9633058196129</v>
      </c>
      <c r="S216" s="9">
        <v>3.0906071848064522</v>
      </c>
      <c r="T216" s="9">
        <v>0</v>
      </c>
      <c r="U216" s="9">
        <v>0</v>
      </c>
      <c r="V216" s="10">
        <v>21.854303225387095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10.293739433612906</v>
      </c>
      <c r="AC216" s="9">
        <v>0.4538881773225808</v>
      </c>
      <c r="AD216" s="9">
        <v>0</v>
      </c>
      <c r="AE216" s="9">
        <v>0</v>
      </c>
      <c r="AF216" s="10">
        <v>5.70149246916129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13.35272446987097</v>
      </c>
      <c r="AM216" s="9">
        <v>0.06852882258064516</v>
      </c>
      <c r="AN216" s="9">
        <v>0</v>
      </c>
      <c r="AO216" s="9">
        <v>0</v>
      </c>
      <c r="AP216" s="10">
        <v>2.572498547612903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1533.7310433898408</v>
      </c>
      <c r="AW216" s="9">
        <v>184.410647895944</v>
      </c>
      <c r="AX216" s="9">
        <v>0.011144088935483867</v>
      </c>
      <c r="AY216" s="9">
        <v>0</v>
      </c>
      <c r="AZ216" s="10">
        <v>999.3187729385158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1027.004532926355</v>
      </c>
      <c r="BG216" s="9">
        <v>41.19297483390323</v>
      </c>
      <c r="BH216" s="9">
        <v>0.16716925470967742</v>
      </c>
      <c r="BI216" s="9">
        <v>0</v>
      </c>
      <c r="BJ216" s="10">
        <v>251.6290562474515</v>
      </c>
      <c r="BK216" s="17">
        <f t="shared" si="16"/>
        <v>4498.04239223543</v>
      </c>
    </row>
    <row r="217" spans="1:63" s="12" customFormat="1" ht="15">
      <c r="A217" s="5"/>
      <c r="B217" s="8" t="s">
        <v>288</v>
      </c>
      <c r="C217" s="11">
        <v>0</v>
      </c>
      <c r="D217" s="9">
        <v>0.6663662570000001</v>
      </c>
      <c r="E217" s="9">
        <v>0</v>
      </c>
      <c r="F217" s="9">
        <v>0</v>
      </c>
      <c r="G217" s="10">
        <v>0</v>
      </c>
      <c r="H217" s="11">
        <v>2.2719375737419356</v>
      </c>
      <c r="I217" s="9">
        <v>0.3177652125483871</v>
      </c>
      <c r="J217" s="9">
        <v>0</v>
      </c>
      <c r="K217" s="9">
        <v>0</v>
      </c>
      <c r="L217" s="10">
        <v>2.7289138105161284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0.7950596576129032</v>
      </c>
      <c r="S217" s="9">
        <v>0</v>
      </c>
      <c r="T217" s="9">
        <v>0</v>
      </c>
      <c r="U217" s="9">
        <v>0</v>
      </c>
      <c r="V217" s="10">
        <v>0.704322959483871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0.1063825564516129</v>
      </c>
      <c r="AC217" s="9">
        <v>0.0005760469032258064</v>
      </c>
      <c r="AD217" s="9">
        <v>0</v>
      </c>
      <c r="AE217" s="9">
        <v>0</v>
      </c>
      <c r="AF217" s="10">
        <v>0.1205738061612903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0.07755676470967743</v>
      </c>
      <c r="AM217" s="9">
        <v>0</v>
      </c>
      <c r="AN217" s="9">
        <v>0</v>
      </c>
      <c r="AO217" s="9">
        <v>0</v>
      </c>
      <c r="AP217" s="10">
        <v>0.039066227806451616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17.375141383516127</v>
      </c>
      <c r="AW217" s="9">
        <v>4.010934089109603</v>
      </c>
      <c r="AX217" s="9">
        <v>0</v>
      </c>
      <c r="AY217" s="9">
        <v>0</v>
      </c>
      <c r="AZ217" s="10">
        <v>25.566359193838718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6.695660620677417</v>
      </c>
      <c r="BG217" s="9">
        <v>0.1298057737096774</v>
      </c>
      <c r="BH217" s="9">
        <v>0</v>
      </c>
      <c r="BI217" s="9">
        <v>0</v>
      </c>
      <c r="BJ217" s="10">
        <v>4.537251116903227</v>
      </c>
      <c r="BK217" s="17">
        <f t="shared" si="16"/>
        <v>66.14367305069024</v>
      </c>
    </row>
    <row r="218" spans="1:63" s="12" customFormat="1" ht="15">
      <c r="A218" s="5"/>
      <c r="B218" s="8" t="s">
        <v>289</v>
      </c>
      <c r="C218" s="11">
        <v>0</v>
      </c>
      <c r="D218" s="9">
        <v>0.7405844163225805</v>
      </c>
      <c r="E218" s="9">
        <v>0</v>
      </c>
      <c r="F218" s="9">
        <v>0</v>
      </c>
      <c r="G218" s="10">
        <v>0</v>
      </c>
      <c r="H218" s="11">
        <v>3.5200626564516138</v>
      </c>
      <c r="I218" s="9">
        <v>1.0818946431935483</v>
      </c>
      <c r="J218" s="9">
        <v>0.32347501229032266</v>
      </c>
      <c r="K218" s="9">
        <v>0</v>
      </c>
      <c r="L218" s="10">
        <v>9.87832575603226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1.7105757592258066</v>
      </c>
      <c r="S218" s="9">
        <v>2.0603680739677417</v>
      </c>
      <c r="T218" s="9">
        <v>0</v>
      </c>
      <c r="U218" s="9">
        <v>0</v>
      </c>
      <c r="V218" s="10">
        <v>1.294443265032258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0.029930591580645163</v>
      </c>
      <c r="AC218" s="9">
        <v>0</v>
      </c>
      <c r="AD218" s="9">
        <v>0</v>
      </c>
      <c r="AE218" s="9">
        <v>0</v>
      </c>
      <c r="AF218" s="10">
        <v>0.06481373329032258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0.001608323548387097</v>
      </c>
      <c r="AM218" s="9">
        <v>0</v>
      </c>
      <c r="AN218" s="9">
        <v>0</v>
      </c>
      <c r="AO218" s="9">
        <v>0</v>
      </c>
      <c r="AP218" s="10">
        <v>0.00865445225806452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32.81909148009678</v>
      </c>
      <c r="AW218" s="9">
        <v>23.67935220816216</v>
      </c>
      <c r="AX218" s="9">
        <v>1.807894293774193</v>
      </c>
      <c r="AY218" s="9">
        <v>0</v>
      </c>
      <c r="AZ218" s="10">
        <v>125.6933631950323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37.117860523935484</v>
      </c>
      <c r="BG218" s="9">
        <v>8.331334982387098</v>
      </c>
      <c r="BH218" s="9">
        <v>0</v>
      </c>
      <c r="BI218" s="9">
        <v>0</v>
      </c>
      <c r="BJ218" s="10">
        <v>36.32847263651613</v>
      </c>
      <c r="BK218" s="17">
        <f t="shared" si="16"/>
        <v>286.4921060030977</v>
      </c>
    </row>
    <row r="219" spans="1:63" s="12" customFormat="1" ht="15">
      <c r="A219" s="5"/>
      <c r="B219" s="8" t="s">
        <v>113</v>
      </c>
      <c r="C219" s="11">
        <v>0</v>
      </c>
      <c r="D219" s="9">
        <v>0.6516622897419355</v>
      </c>
      <c r="E219" s="9">
        <v>0</v>
      </c>
      <c r="F219" s="9">
        <v>0</v>
      </c>
      <c r="G219" s="10">
        <v>0</v>
      </c>
      <c r="H219" s="11">
        <v>8.206216969774193</v>
      </c>
      <c r="I219" s="9">
        <v>16.754161976709675</v>
      </c>
      <c r="J219" s="9">
        <v>0</v>
      </c>
      <c r="K219" s="9">
        <v>0</v>
      </c>
      <c r="L219" s="10">
        <v>3.665308845935484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1.7859628319677416</v>
      </c>
      <c r="S219" s="9">
        <v>15.590734623548387</v>
      </c>
      <c r="T219" s="9">
        <v>0</v>
      </c>
      <c r="U219" s="9">
        <v>0</v>
      </c>
      <c r="V219" s="10">
        <v>4.71879813364516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0.08306433761290323</v>
      </c>
      <c r="AC219" s="9">
        <v>0</v>
      </c>
      <c r="AD219" s="9">
        <v>0</v>
      </c>
      <c r="AE219" s="9">
        <v>0</v>
      </c>
      <c r="AF219" s="10">
        <v>0.01710203119354839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0.14055751254838703</v>
      </c>
      <c r="AM219" s="9">
        <v>0</v>
      </c>
      <c r="AN219" s="9">
        <v>0</v>
      </c>
      <c r="AO219" s="9">
        <v>0</v>
      </c>
      <c r="AP219" s="10">
        <v>0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41.71316811296772</v>
      </c>
      <c r="AW219" s="9">
        <v>7.279151683004811</v>
      </c>
      <c r="AX219" s="9">
        <v>0</v>
      </c>
      <c r="AY219" s="9">
        <v>0</v>
      </c>
      <c r="AZ219" s="10">
        <v>6.414245065451611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14.495454007354839</v>
      </c>
      <c r="BG219" s="9">
        <v>1.856662078516129</v>
      </c>
      <c r="BH219" s="9">
        <v>0</v>
      </c>
      <c r="BI219" s="9">
        <v>0</v>
      </c>
      <c r="BJ219" s="10">
        <v>2.7922397343225804</v>
      </c>
      <c r="BK219" s="17">
        <f t="shared" si="16"/>
        <v>126.16449023429509</v>
      </c>
    </row>
    <row r="220" spans="1:63" s="12" customFormat="1" ht="15">
      <c r="A220" s="5"/>
      <c r="B220" s="8" t="s">
        <v>114</v>
      </c>
      <c r="C220" s="11">
        <v>0</v>
      </c>
      <c r="D220" s="9">
        <v>2.159904482096774</v>
      </c>
      <c r="E220" s="9">
        <v>0</v>
      </c>
      <c r="F220" s="9">
        <v>0</v>
      </c>
      <c r="G220" s="10">
        <v>0</v>
      </c>
      <c r="H220" s="11">
        <v>100.53999724980645</v>
      </c>
      <c r="I220" s="9">
        <v>43.956366768032254</v>
      </c>
      <c r="J220" s="9">
        <v>0</v>
      </c>
      <c r="K220" s="9">
        <v>0</v>
      </c>
      <c r="L220" s="10">
        <v>76.13154428341934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31.530146599516126</v>
      </c>
      <c r="S220" s="9">
        <v>0.08118483580645161</v>
      </c>
      <c r="T220" s="9">
        <v>0</v>
      </c>
      <c r="U220" s="9">
        <v>0</v>
      </c>
      <c r="V220" s="10">
        <v>25.725420543903233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0.8772089447419353</v>
      </c>
      <c r="AC220" s="9">
        <v>0.21920049612903228</v>
      </c>
      <c r="AD220" s="9">
        <v>0</v>
      </c>
      <c r="AE220" s="9">
        <v>0</v>
      </c>
      <c r="AF220" s="10">
        <v>0.8168173238387096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0.4265299342580644</v>
      </c>
      <c r="AM220" s="9">
        <v>0</v>
      </c>
      <c r="AN220" s="9">
        <v>0</v>
      </c>
      <c r="AO220" s="9">
        <v>0</v>
      </c>
      <c r="AP220" s="10">
        <v>0.09717724303225807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671.1638714493879</v>
      </c>
      <c r="AW220" s="9">
        <v>136.95247943758986</v>
      </c>
      <c r="AX220" s="9">
        <v>0.07532846806451612</v>
      </c>
      <c r="AY220" s="9">
        <v>0</v>
      </c>
      <c r="AZ220" s="10">
        <v>480.4677245097416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268.2641705482582</v>
      </c>
      <c r="BG220" s="9">
        <v>27.437485609774193</v>
      </c>
      <c r="BH220" s="9">
        <v>0.03303952029032258</v>
      </c>
      <c r="BI220" s="9">
        <v>0</v>
      </c>
      <c r="BJ220" s="10">
        <v>98.29769206525806</v>
      </c>
      <c r="BK220" s="17">
        <f t="shared" si="16"/>
        <v>1965.2532903129452</v>
      </c>
    </row>
    <row r="221" spans="1:63" s="12" customFormat="1" ht="15">
      <c r="A221" s="5"/>
      <c r="B221" s="8" t="s">
        <v>290</v>
      </c>
      <c r="C221" s="11">
        <v>0</v>
      </c>
      <c r="D221" s="9">
        <v>0.7705468171935483</v>
      </c>
      <c r="E221" s="9">
        <v>0</v>
      </c>
      <c r="F221" s="9">
        <v>0</v>
      </c>
      <c r="G221" s="10">
        <v>0</v>
      </c>
      <c r="H221" s="11">
        <v>38.89960251458065</v>
      </c>
      <c r="I221" s="9">
        <v>7.450302046419356</v>
      </c>
      <c r="J221" s="9">
        <v>0</v>
      </c>
      <c r="K221" s="9">
        <v>0</v>
      </c>
      <c r="L221" s="10">
        <v>54.50740859164516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19.697185885516127</v>
      </c>
      <c r="S221" s="9">
        <v>0.3360370929354839</v>
      </c>
      <c r="T221" s="9">
        <v>0</v>
      </c>
      <c r="U221" s="9">
        <v>0</v>
      </c>
      <c r="V221" s="10">
        <v>14.178309635032258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4.7415354743870965</v>
      </c>
      <c r="AC221" s="9">
        <v>0.009706071516129029</v>
      </c>
      <c r="AD221" s="9">
        <v>0</v>
      </c>
      <c r="AE221" s="9">
        <v>0</v>
      </c>
      <c r="AF221" s="10">
        <v>2.0968485280645153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4.82624813683871</v>
      </c>
      <c r="AM221" s="9">
        <v>0.01906788161290323</v>
      </c>
      <c r="AN221" s="9">
        <v>0</v>
      </c>
      <c r="AO221" s="9">
        <v>0</v>
      </c>
      <c r="AP221" s="10">
        <v>1.7371791603548388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543.9616442613551</v>
      </c>
      <c r="AW221" s="9">
        <v>52.140486344072144</v>
      </c>
      <c r="AX221" s="9">
        <v>0</v>
      </c>
      <c r="AY221" s="9">
        <v>0</v>
      </c>
      <c r="AZ221" s="10">
        <v>604.5232971614199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325.1471372829353</v>
      </c>
      <c r="BG221" s="9">
        <v>8.958324314935485</v>
      </c>
      <c r="BH221" s="9">
        <v>0.11316365832258064</v>
      </c>
      <c r="BI221" s="9">
        <v>0</v>
      </c>
      <c r="BJ221" s="10">
        <v>167.90213746880644</v>
      </c>
      <c r="BK221" s="17">
        <f t="shared" si="16"/>
        <v>1852.0161683279434</v>
      </c>
    </row>
    <row r="222" spans="1:63" s="12" customFormat="1" ht="15">
      <c r="A222" s="5"/>
      <c r="B222" s="8" t="s">
        <v>291</v>
      </c>
      <c r="C222" s="11">
        <v>0</v>
      </c>
      <c r="D222" s="9">
        <v>0.6892278571290325</v>
      </c>
      <c r="E222" s="9">
        <v>0</v>
      </c>
      <c r="F222" s="9">
        <v>0</v>
      </c>
      <c r="G222" s="10">
        <v>0</v>
      </c>
      <c r="H222" s="11">
        <v>0.5644491356451613</v>
      </c>
      <c r="I222" s="9">
        <v>0.0036187403225806454</v>
      </c>
      <c r="J222" s="9">
        <v>0</v>
      </c>
      <c r="K222" s="9">
        <v>0</v>
      </c>
      <c r="L222" s="10">
        <v>1.8968350722903227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0.2336958904838709</v>
      </c>
      <c r="S222" s="9">
        <v>0.43042756519354836</v>
      </c>
      <c r="T222" s="9">
        <v>0</v>
      </c>
      <c r="U222" s="9">
        <v>0</v>
      </c>
      <c r="V222" s="10">
        <v>0.46653139809677424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0.03856594409677419</v>
      </c>
      <c r="AC222" s="9">
        <v>0</v>
      </c>
      <c r="AD222" s="9">
        <v>0</v>
      </c>
      <c r="AE222" s="9">
        <v>0</v>
      </c>
      <c r="AF222" s="10">
        <v>0.021886882677419357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0.02046411529032258</v>
      </c>
      <c r="AM222" s="9">
        <v>0</v>
      </c>
      <c r="AN222" s="9">
        <v>0</v>
      </c>
      <c r="AO222" s="9">
        <v>0</v>
      </c>
      <c r="AP222" s="10">
        <v>0.008696451193548387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4.703526884870968</v>
      </c>
      <c r="AW222" s="9">
        <v>1.7325048591530297</v>
      </c>
      <c r="AX222" s="9">
        <v>0</v>
      </c>
      <c r="AY222" s="9">
        <v>0</v>
      </c>
      <c r="AZ222" s="10">
        <v>10.899223682870964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3.047533597709678</v>
      </c>
      <c r="BG222" s="9">
        <v>0.001149661322580645</v>
      </c>
      <c r="BH222" s="9">
        <v>0</v>
      </c>
      <c r="BI222" s="9">
        <v>0</v>
      </c>
      <c r="BJ222" s="10">
        <v>2.919016372645161</v>
      </c>
      <c r="BK222" s="17">
        <f t="shared" si="16"/>
        <v>27.677354110991736</v>
      </c>
    </row>
    <row r="223" spans="1:63" s="12" customFormat="1" ht="15">
      <c r="A223" s="5"/>
      <c r="B223" s="8" t="s">
        <v>118</v>
      </c>
      <c r="C223" s="11">
        <v>0</v>
      </c>
      <c r="D223" s="9">
        <v>0.707513064516129</v>
      </c>
      <c r="E223" s="9">
        <v>0</v>
      </c>
      <c r="F223" s="9">
        <v>0</v>
      </c>
      <c r="G223" s="10">
        <v>0</v>
      </c>
      <c r="H223" s="11">
        <v>16.787342878419356</v>
      </c>
      <c r="I223" s="9">
        <v>0</v>
      </c>
      <c r="J223" s="9">
        <v>0</v>
      </c>
      <c r="K223" s="9">
        <v>0</v>
      </c>
      <c r="L223" s="10">
        <v>3.564952922193547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9.612246565290326</v>
      </c>
      <c r="S223" s="9">
        <v>0</v>
      </c>
      <c r="T223" s="9">
        <v>0</v>
      </c>
      <c r="U223" s="9">
        <v>0</v>
      </c>
      <c r="V223" s="10">
        <v>1.157850919419355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1.3033096912258066</v>
      </c>
      <c r="AC223" s="9">
        <v>0</v>
      </c>
      <c r="AD223" s="9">
        <v>0</v>
      </c>
      <c r="AE223" s="9">
        <v>0</v>
      </c>
      <c r="AF223" s="10">
        <v>0.4293687668064516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0.3852043927741935</v>
      </c>
      <c r="AM223" s="9">
        <v>0</v>
      </c>
      <c r="AN223" s="9">
        <v>0</v>
      </c>
      <c r="AO223" s="9">
        <v>0</v>
      </c>
      <c r="AP223" s="10">
        <v>0.026977910225806454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639.6826903289355</v>
      </c>
      <c r="AW223" s="9">
        <v>0.03197396788007853</v>
      </c>
      <c r="AX223" s="9">
        <v>0</v>
      </c>
      <c r="AY223" s="9">
        <v>0</v>
      </c>
      <c r="AZ223" s="10">
        <v>77.87937581861291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467.0003974661613</v>
      </c>
      <c r="BG223" s="9">
        <v>0</v>
      </c>
      <c r="BH223" s="9">
        <v>0</v>
      </c>
      <c r="BI223" s="9">
        <v>0</v>
      </c>
      <c r="BJ223" s="10">
        <v>20.92166554616129</v>
      </c>
      <c r="BK223" s="17">
        <f t="shared" si="16"/>
        <v>1239.490870238622</v>
      </c>
    </row>
    <row r="224" spans="1:63" s="12" customFormat="1" ht="15">
      <c r="A224" s="5"/>
      <c r="B224" s="8" t="s">
        <v>115</v>
      </c>
      <c r="C224" s="11">
        <v>0</v>
      </c>
      <c r="D224" s="9">
        <v>0.9732102741612902</v>
      </c>
      <c r="E224" s="9">
        <v>0</v>
      </c>
      <c r="F224" s="9">
        <v>0</v>
      </c>
      <c r="G224" s="10">
        <v>0</v>
      </c>
      <c r="H224" s="11">
        <v>518.7239913360968</v>
      </c>
      <c r="I224" s="9">
        <v>21.248922775548383</v>
      </c>
      <c r="J224" s="9">
        <v>0</v>
      </c>
      <c r="K224" s="9">
        <v>0</v>
      </c>
      <c r="L224" s="10">
        <v>226.80704023361287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286.65806200954836</v>
      </c>
      <c r="S224" s="9">
        <v>6.529190166580644</v>
      </c>
      <c r="T224" s="9">
        <v>0</v>
      </c>
      <c r="U224" s="9">
        <v>0</v>
      </c>
      <c r="V224" s="10">
        <v>64.35362480893549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8.209578358225805</v>
      </c>
      <c r="AC224" s="9">
        <v>0.3972604025806453</v>
      </c>
      <c r="AD224" s="9">
        <v>0</v>
      </c>
      <c r="AE224" s="9">
        <v>0</v>
      </c>
      <c r="AF224" s="10">
        <v>2.387681614419355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2.2719712143870967</v>
      </c>
      <c r="AM224" s="9">
        <v>0</v>
      </c>
      <c r="AN224" s="9">
        <v>0</v>
      </c>
      <c r="AO224" s="9">
        <v>0</v>
      </c>
      <c r="AP224" s="10">
        <v>0.29492925035483863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2920.7996831631617</v>
      </c>
      <c r="AW224" s="9">
        <v>124.80504469999777</v>
      </c>
      <c r="AX224" s="9">
        <v>0.11067338587096773</v>
      </c>
      <c r="AY224" s="9">
        <v>0</v>
      </c>
      <c r="AZ224" s="10">
        <v>761.9414980499041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1766.832370756741</v>
      </c>
      <c r="BG224" s="9">
        <v>29.67739023512903</v>
      </c>
      <c r="BH224" s="9">
        <v>0.15579619987096774</v>
      </c>
      <c r="BI224" s="9">
        <v>0</v>
      </c>
      <c r="BJ224" s="10">
        <v>286.4910281669032</v>
      </c>
      <c r="BK224" s="17">
        <f t="shared" si="16"/>
        <v>7029.66894710203</v>
      </c>
    </row>
    <row r="225" spans="1:63" s="12" customFormat="1" ht="15">
      <c r="A225" s="5"/>
      <c r="B225" s="8" t="s">
        <v>292</v>
      </c>
      <c r="C225" s="11">
        <v>0</v>
      </c>
      <c r="D225" s="9">
        <v>0.7298645975806453</v>
      </c>
      <c r="E225" s="9">
        <v>0</v>
      </c>
      <c r="F225" s="9">
        <v>0</v>
      </c>
      <c r="G225" s="10">
        <v>0</v>
      </c>
      <c r="H225" s="11">
        <v>49.36947717651614</v>
      </c>
      <c r="I225" s="9">
        <v>3.5229865336451613</v>
      </c>
      <c r="J225" s="9">
        <v>0</v>
      </c>
      <c r="K225" s="9">
        <v>0</v>
      </c>
      <c r="L225" s="10">
        <v>110.14248662509675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30.51936683632258</v>
      </c>
      <c r="S225" s="9">
        <v>12.576525222032263</v>
      </c>
      <c r="T225" s="9">
        <v>0</v>
      </c>
      <c r="U225" s="9">
        <v>0</v>
      </c>
      <c r="V225" s="10">
        <v>32.67804680454839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2.935081990548387</v>
      </c>
      <c r="AC225" s="9">
        <v>0</v>
      </c>
      <c r="AD225" s="9">
        <v>0</v>
      </c>
      <c r="AE225" s="9">
        <v>0</v>
      </c>
      <c r="AF225" s="10">
        <v>2.4573451339354846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2.990530785709678</v>
      </c>
      <c r="AM225" s="9">
        <v>0.0003141722903225806</v>
      </c>
      <c r="AN225" s="9">
        <v>0</v>
      </c>
      <c r="AO225" s="9">
        <v>0</v>
      </c>
      <c r="AP225" s="10">
        <v>1.1102969498387099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789.1602375730963</v>
      </c>
      <c r="AW225" s="9">
        <v>50.500459076654</v>
      </c>
      <c r="AX225" s="9">
        <v>0.4754073012580644</v>
      </c>
      <c r="AY225" s="9">
        <v>0</v>
      </c>
      <c r="AZ225" s="10">
        <v>1135.3004103900319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604.3085100889033</v>
      </c>
      <c r="BG225" s="9">
        <v>9.335132688</v>
      </c>
      <c r="BH225" s="9">
        <v>0.009357484290322585</v>
      </c>
      <c r="BI225" s="9">
        <v>0</v>
      </c>
      <c r="BJ225" s="10">
        <v>449.1376414448388</v>
      </c>
      <c r="BK225" s="17">
        <f t="shared" si="16"/>
        <v>3287.259478875137</v>
      </c>
    </row>
    <row r="226" spans="1:63" s="12" customFormat="1" ht="15">
      <c r="A226" s="5"/>
      <c r="B226" s="8" t="s">
        <v>116</v>
      </c>
      <c r="C226" s="11">
        <v>0</v>
      </c>
      <c r="D226" s="9">
        <v>0.06963766054838709</v>
      </c>
      <c r="E226" s="9">
        <v>0</v>
      </c>
      <c r="F226" s="9">
        <v>0</v>
      </c>
      <c r="G226" s="10">
        <v>0</v>
      </c>
      <c r="H226" s="11">
        <v>0.7339860140967741</v>
      </c>
      <c r="I226" s="9">
        <v>0.00048536945161290325</v>
      </c>
      <c r="J226" s="9">
        <v>0</v>
      </c>
      <c r="K226" s="9">
        <v>0</v>
      </c>
      <c r="L226" s="10">
        <v>0.7069363532580646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0.3430511152903226</v>
      </c>
      <c r="S226" s="9">
        <v>1.0577562692258065</v>
      </c>
      <c r="T226" s="9">
        <v>0</v>
      </c>
      <c r="U226" s="9">
        <v>0</v>
      </c>
      <c r="V226" s="10">
        <v>0.20226802625806456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0.0011788093548387095</v>
      </c>
      <c r="AC226" s="9">
        <v>0</v>
      </c>
      <c r="AD226" s="9">
        <v>0</v>
      </c>
      <c r="AE226" s="9">
        <v>0</v>
      </c>
      <c r="AF226" s="10">
        <v>0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0.006431451290322581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1.336181811580645</v>
      </c>
      <c r="AW226" s="9">
        <v>0.581411498936323</v>
      </c>
      <c r="AX226" s="9">
        <v>0</v>
      </c>
      <c r="AY226" s="9">
        <v>0</v>
      </c>
      <c r="AZ226" s="10">
        <v>0.9752820045806452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0.34909190906451615</v>
      </c>
      <c r="BG226" s="9">
        <v>0</v>
      </c>
      <c r="BH226" s="9">
        <v>0</v>
      </c>
      <c r="BI226" s="9">
        <v>0</v>
      </c>
      <c r="BJ226" s="10">
        <v>0.15628811851612903</v>
      </c>
      <c r="BK226" s="17">
        <f>SUM(C226:BJ226)</f>
        <v>6.519986411452451</v>
      </c>
    </row>
    <row r="227" spans="1:63" s="12" customFormat="1" ht="15">
      <c r="A227" s="5"/>
      <c r="B227" s="8" t="s">
        <v>126</v>
      </c>
      <c r="C227" s="11">
        <v>0</v>
      </c>
      <c r="D227" s="9">
        <v>2.0593180645161295</v>
      </c>
      <c r="E227" s="9">
        <v>0</v>
      </c>
      <c r="F227" s="9">
        <v>0</v>
      </c>
      <c r="G227" s="10">
        <v>0</v>
      </c>
      <c r="H227" s="11">
        <v>1.6310821732580643</v>
      </c>
      <c r="I227" s="9">
        <v>0.0011046555806451613</v>
      </c>
      <c r="J227" s="9">
        <v>0</v>
      </c>
      <c r="K227" s="9">
        <v>0</v>
      </c>
      <c r="L227" s="10">
        <v>2.0686284196129034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0.9489400482580647</v>
      </c>
      <c r="S227" s="9">
        <v>0</v>
      </c>
      <c r="T227" s="9">
        <v>0</v>
      </c>
      <c r="U227" s="9">
        <v>0</v>
      </c>
      <c r="V227" s="10">
        <v>0.5095849125806452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0.0046184963870967745</v>
      </c>
      <c r="AC227" s="9">
        <v>0</v>
      </c>
      <c r="AD227" s="9">
        <v>0</v>
      </c>
      <c r="AE227" s="9">
        <v>0</v>
      </c>
      <c r="AF227" s="10">
        <v>0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0.0007465067096774193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3.4634287776774197</v>
      </c>
      <c r="AW227" s="9">
        <v>0.34074586384197664</v>
      </c>
      <c r="AX227" s="9">
        <v>0</v>
      </c>
      <c r="AY227" s="9">
        <v>0</v>
      </c>
      <c r="AZ227" s="10">
        <v>1.2025265383548385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1.720739711451613</v>
      </c>
      <c r="BG227" s="9">
        <v>0</v>
      </c>
      <c r="BH227" s="9">
        <v>0</v>
      </c>
      <c r="BI227" s="9">
        <v>0</v>
      </c>
      <c r="BJ227" s="10">
        <v>0.44144246470967746</v>
      </c>
      <c r="BK227" s="17">
        <f t="shared" si="16"/>
        <v>14.39290663293875</v>
      </c>
    </row>
    <row r="228" spans="1:63" s="21" customFormat="1" ht="15">
      <c r="A228" s="5"/>
      <c r="B228" s="15" t="s">
        <v>12</v>
      </c>
      <c r="C228" s="20">
        <f aca="true" t="shared" si="17" ref="C228:AH228">SUM(C199:C227)</f>
        <v>0</v>
      </c>
      <c r="D228" s="18">
        <f t="shared" si="17"/>
        <v>285.14771453777416</v>
      </c>
      <c r="E228" s="18">
        <f t="shared" si="17"/>
        <v>0</v>
      </c>
      <c r="F228" s="18">
        <f t="shared" si="17"/>
        <v>0</v>
      </c>
      <c r="G228" s="19">
        <f t="shared" si="17"/>
        <v>0</v>
      </c>
      <c r="H228" s="20">
        <f t="shared" si="17"/>
        <v>3278.0554138764196</v>
      </c>
      <c r="I228" s="18">
        <f t="shared" si="17"/>
        <v>3777.910295239054</v>
      </c>
      <c r="J228" s="18">
        <f t="shared" si="17"/>
        <v>22.387437932548377</v>
      </c>
      <c r="K228" s="18">
        <f t="shared" si="17"/>
        <v>299.2775090395806</v>
      </c>
      <c r="L228" s="19">
        <f t="shared" si="17"/>
        <v>1732.7646943265802</v>
      </c>
      <c r="M228" s="20">
        <f t="shared" si="17"/>
        <v>0</v>
      </c>
      <c r="N228" s="18">
        <f t="shared" si="17"/>
        <v>0</v>
      </c>
      <c r="O228" s="18">
        <f t="shared" si="17"/>
        <v>0</v>
      </c>
      <c r="P228" s="18">
        <f t="shared" si="17"/>
        <v>0</v>
      </c>
      <c r="Q228" s="19">
        <f t="shared" si="17"/>
        <v>0</v>
      </c>
      <c r="R228" s="20">
        <f t="shared" si="17"/>
        <v>806.6791424385484</v>
      </c>
      <c r="S228" s="18">
        <f t="shared" si="17"/>
        <v>304.1882277932581</v>
      </c>
      <c r="T228" s="18">
        <f t="shared" si="17"/>
        <v>0.6695122580645162</v>
      </c>
      <c r="U228" s="18">
        <f t="shared" si="17"/>
        <v>0</v>
      </c>
      <c r="V228" s="19">
        <f t="shared" si="17"/>
        <v>500.81987236945156</v>
      </c>
      <c r="W228" s="20">
        <f t="shared" si="17"/>
        <v>0</v>
      </c>
      <c r="X228" s="18">
        <f t="shared" si="17"/>
        <v>0.6052210191290321</v>
      </c>
      <c r="Y228" s="18">
        <f t="shared" si="17"/>
        <v>0</v>
      </c>
      <c r="Z228" s="18">
        <f t="shared" si="17"/>
        <v>0</v>
      </c>
      <c r="AA228" s="19">
        <f t="shared" si="17"/>
        <v>0</v>
      </c>
      <c r="AB228" s="20">
        <f t="shared" si="17"/>
        <v>79.32888378887097</v>
      </c>
      <c r="AC228" s="18">
        <f t="shared" si="17"/>
        <v>94.87444479309677</v>
      </c>
      <c r="AD228" s="18">
        <f t="shared" si="17"/>
        <v>0</v>
      </c>
      <c r="AE228" s="18">
        <f t="shared" si="17"/>
        <v>0</v>
      </c>
      <c r="AF228" s="19">
        <f t="shared" si="17"/>
        <v>45.16261950970967</v>
      </c>
      <c r="AG228" s="20">
        <f t="shared" si="17"/>
        <v>0</v>
      </c>
      <c r="AH228" s="18">
        <f t="shared" si="17"/>
        <v>0</v>
      </c>
      <c r="AI228" s="18">
        <f aca="true" t="shared" si="18" ref="AI228:BK228">SUM(AI199:AI227)</f>
        <v>0</v>
      </c>
      <c r="AJ228" s="18">
        <f t="shared" si="18"/>
        <v>0</v>
      </c>
      <c r="AK228" s="19">
        <f t="shared" si="18"/>
        <v>0</v>
      </c>
      <c r="AL228" s="20">
        <f t="shared" si="18"/>
        <v>60.003112489870965</v>
      </c>
      <c r="AM228" s="18">
        <f t="shared" si="18"/>
        <v>161.07743928993546</v>
      </c>
      <c r="AN228" s="18">
        <f t="shared" si="18"/>
        <v>0</v>
      </c>
      <c r="AO228" s="18">
        <f t="shared" si="18"/>
        <v>0</v>
      </c>
      <c r="AP228" s="19">
        <f t="shared" si="18"/>
        <v>14.118619355258062</v>
      </c>
      <c r="AQ228" s="20">
        <f t="shared" si="18"/>
        <v>0</v>
      </c>
      <c r="AR228" s="18">
        <f t="shared" si="18"/>
        <v>0</v>
      </c>
      <c r="AS228" s="18">
        <f t="shared" si="18"/>
        <v>0</v>
      </c>
      <c r="AT228" s="18">
        <f t="shared" si="18"/>
        <v>0</v>
      </c>
      <c r="AU228" s="19">
        <f t="shared" si="18"/>
        <v>0</v>
      </c>
      <c r="AV228" s="20">
        <f t="shared" si="18"/>
        <v>21535.860903135355</v>
      </c>
      <c r="AW228" s="18">
        <f t="shared" si="18"/>
        <v>3232.9265310974747</v>
      </c>
      <c r="AX228" s="18">
        <f t="shared" si="18"/>
        <v>6.412651569290322</v>
      </c>
      <c r="AY228" s="18">
        <f t="shared" si="18"/>
        <v>1.0789802065161287</v>
      </c>
      <c r="AZ228" s="19">
        <f t="shared" si="18"/>
        <v>13538.254875513543</v>
      </c>
      <c r="BA228" s="20">
        <f t="shared" si="18"/>
        <v>0</v>
      </c>
      <c r="BB228" s="18">
        <f t="shared" si="18"/>
        <v>0</v>
      </c>
      <c r="BC228" s="18">
        <f t="shared" si="18"/>
        <v>0</v>
      </c>
      <c r="BD228" s="18">
        <f t="shared" si="18"/>
        <v>0</v>
      </c>
      <c r="BE228" s="19">
        <f t="shared" si="18"/>
        <v>0</v>
      </c>
      <c r="BF228" s="20">
        <f t="shared" si="18"/>
        <v>10893.452645772097</v>
      </c>
      <c r="BG228" s="18">
        <f t="shared" si="18"/>
        <v>855.8203737714515</v>
      </c>
      <c r="BH228" s="18">
        <f t="shared" si="18"/>
        <v>13.244238474387098</v>
      </c>
      <c r="BI228" s="18">
        <f t="shared" si="18"/>
        <v>0</v>
      </c>
      <c r="BJ228" s="19">
        <f t="shared" si="18"/>
        <v>3693.6751044640314</v>
      </c>
      <c r="BK228" s="32">
        <f t="shared" si="18"/>
        <v>65233.796464061306</v>
      </c>
    </row>
    <row r="229" spans="1:63" s="21" customFormat="1" ht="15">
      <c r="A229"/>
      <c r="B229" s="15" t="s">
        <v>23</v>
      </c>
      <c r="C229" s="20">
        <f aca="true" t="shared" si="19" ref="C229:AH229">C228+C196</f>
        <v>0</v>
      </c>
      <c r="D229" s="18">
        <f t="shared" si="19"/>
        <v>285.873740414129</v>
      </c>
      <c r="E229" s="18">
        <f t="shared" si="19"/>
        <v>0</v>
      </c>
      <c r="F229" s="18">
        <f t="shared" si="19"/>
        <v>0</v>
      </c>
      <c r="G229" s="19">
        <f t="shared" si="19"/>
        <v>0</v>
      </c>
      <c r="H229" s="20">
        <f t="shared" si="19"/>
        <v>3656.5352483912584</v>
      </c>
      <c r="I229" s="18">
        <f t="shared" si="19"/>
        <v>3778.6775258015377</v>
      </c>
      <c r="J229" s="18">
        <f t="shared" si="19"/>
        <v>22.396924263387085</v>
      </c>
      <c r="K229" s="18">
        <f t="shared" si="19"/>
        <v>299.2775090395806</v>
      </c>
      <c r="L229" s="19">
        <f t="shared" si="19"/>
        <v>1848.5261541820319</v>
      </c>
      <c r="M229" s="20">
        <f t="shared" si="19"/>
        <v>0</v>
      </c>
      <c r="N229" s="18">
        <f t="shared" si="19"/>
        <v>0</v>
      </c>
      <c r="O229" s="18">
        <f t="shared" si="19"/>
        <v>0</v>
      </c>
      <c r="P229" s="18">
        <f t="shared" si="19"/>
        <v>0</v>
      </c>
      <c r="Q229" s="19">
        <f t="shared" si="19"/>
        <v>0</v>
      </c>
      <c r="R229" s="20">
        <f t="shared" si="19"/>
        <v>1046.2777397012258</v>
      </c>
      <c r="S229" s="18">
        <f t="shared" si="19"/>
        <v>304.4647226380323</v>
      </c>
      <c r="T229" s="18">
        <f t="shared" si="19"/>
        <v>0.6695122580645162</v>
      </c>
      <c r="U229" s="18">
        <f t="shared" si="19"/>
        <v>0</v>
      </c>
      <c r="V229" s="19">
        <f t="shared" si="19"/>
        <v>542.8293670926452</v>
      </c>
      <c r="W229" s="20">
        <f t="shared" si="19"/>
        <v>0</v>
      </c>
      <c r="X229" s="18">
        <f t="shared" si="19"/>
        <v>0.6052210191290321</v>
      </c>
      <c r="Y229" s="18">
        <f t="shared" si="19"/>
        <v>0</v>
      </c>
      <c r="Z229" s="18">
        <f t="shared" si="19"/>
        <v>0</v>
      </c>
      <c r="AA229" s="19">
        <f t="shared" si="19"/>
        <v>0</v>
      </c>
      <c r="AB229" s="20">
        <f t="shared" si="19"/>
        <v>92.38267085509678</v>
      </c>
      <c r="AC229" s="18">
        <f t="shared" si="19"/>
        <v>97.51254849329032</v>
      </c>
      <c r="AD229" s="18">
        <f t="shared" si="19"/>
        <v>0</v>
      </c>
      <c r="AE229" s="18">
        <f t="shared" si="19"/>
        <v>0</v>
      </c>
      <c r="AF229" s="19">
        <f t="shared" si="19"/>
        <v>48.72554312048386</v>
      </c>
      <c r="AG229" s="20">
        <f t="shared" si="19"/>
        <v>0</v>
      </c>
      <c r="AH229" s="18">
        <f t="shared" si="19"/>
        <v>0</v>
      </c>
      <c r="AI229" s="18">
        <f aca="true" t="shared" si="20" ref="AI229:BK229">AI228+AI196</f>
        <v>0</v>
      </c>
      <c r="AJ229" s="18">
        <f t="shared" si="20"/>
        <v>0</v>
      </c>
      <c r="AK229" s="19">
        <f t="shared" si="20"/>
        <v>0</v>
      </c>
      <c r="AL229" s="20">
        <f t="shared" si="20"/>
        <v>66.6117955188387</v>
      </c>
      <c r="AM229" s="18">
        <f t="shared" si="20"/>
        <v>195.9387452707419</v>
      </c>
      <c r="AN229" s="18">
        <f t="shared" si="20"/>
        <v>0</v>
      </c>
      <c r="AO229" s="18">
        <f t="shared" si="20"/>
        <v>0</v>
      </c>
      <c r="AP229" s="19">
        <f t="shared" si="20"/>
        <v>15.532381260516127</v>
      </c>
      <c r="AQ229" s="20">
        <f t="shared" si="20"/>
        <v>0</v>
      </c>
      <c r="AR229" s="18">
        <f t="shared" si="20"/>
        <v>0</v>
      </c>
      <c r="AS229" s="18">
        <f t="shared" si="20"/>
        <v>0</v>
      </c>
      <c r="AT229" s="18">
        <f t="shared" si="20"/>
        <v>0</v>
      </c>
      <c r="AU229" s="19">
        <f t="shared" si="20"/>
        <v>0</v>
      </c>
      <c r="AV229" s="20">
        <f t="shared" si="20"/>
        <v>26217.272044089255</v>
      </c>
      <c r="AW229" s="18">
        <f t="shared" si="20"/>
        <v>3283.7848848681933</v>
      </c>
      <c r="AX229" s="18">
        <f t="shared" si="20"/>
        <v>6.421542154451612</v>
      </c>
      <c r="AY229" s="18">
        <f t="shared" si="20"/>
        <v>1.100290415612903</v>
      </c>
      <c r="AZ229" s="19">
        <f t="shared" si="20"/>
        <v>14644.510227320221</v>
      </c>
      <c r="BA229" s="20">
        <f t="shared" si="20"/>
        <v>0</v>
      </c>
      <c r="BB229" s="18">
        <f t="shared" si="20"/>
        <v>0</v>
      </c>
      <c r="BC229" s="18">
        <f t="shared" si="20"/>
        <v>0</v>
      </c>
      <c r="BD229" s="18">
        <f t="shared" si="20"/>
        <v>0</v>
      </c>
      <c r="BE229" s="19">
        <f t="shared" si="20"/>
        <v>0</v>
      </c>
      <c r="BF229" s="20">
        <f t="shared" si="20"/>
        <v>13911.90624814258</v>
      </c>
      <c r="BG229" s="18">
        <f t="shared" si="20"/>
        <v>874.343541596387</v>
      </c>
      <c r="BH229" s="18">
        <f t="shared" si="20"/>
        <v>13.244238474387098</v>
      </c>
      <c r="BI229" s="18">
        <f t="shared" si="20"/>
        <v>0</v>
      </c>
      <c r="BJ229" s="19">
        <f t="shared" si="20"/>
        <v>4103.190200275934</v>
      </c>
      <c r="BK229" s="19">
        <f t="shared" si="20"/>
        <v>75358.61056665702</v>
      </c>
    </row>
    <row r="230" spans="1:63" ht="15" customHeight="1">
      <c r="A230" s="5" t="s">
        <v>24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</row>
    <row r="231" spans="1:63" s="12" customFormat="1" ht="15">
      <c r="A231" s="5" t="s">
        <v>7</v>
      </c>
      <c r="B231" s="27" t="s">
        <v>25</v>
      </c>
      <c r="C231" s="11"/>
      <c r="D231" s="9"/>
      <c r="E231" s="9"/>
      <c r="F231" s="9"/>
      <c r="G231" s="10"/>
      <c r="H231" s="11"/>
      <c r="I231" s="9"/>
      <c r="J231" s="9"/>
      <c r="K231" s="9"/>
      <c r="L231" s="10"/>
      <c r="M231" s="11"/>
      <c r="N231" s="9"/>
      <c r="O231" s="9"/>
      <c r="P231" s="9"/>
      <c r="Q231" s="10"/>
      <c r="R231" s="11"/>
      <c r="S231" s="9"/>
      <c r="T231" s="9"/>
      <c r="U231" s="9"/>
      <c r="V231" s="10"/>
      <c r="W231" s="11"/>
      <c r="X231" s="9"/>
      <c r="Y231" s="9"/>
      <c r="Z231" s="9"/>
      <c r="AA231" s="10"/>
      <c r="AB231" s="11"/>
      <c r="AC231" s="9"/>
      <c r="AD231" s="9"/>
      <c r="AE231" s="9"/>
      <c r="AF231" s="10"/>
      <c r="AG231" s="11"/>
      <c r="AH231" s="9"/>
      <c r="AI231" s="9"/>
      <c r="AJ231" s="9"/>
      <c r="AK231" s="10"/>
      <c r="AL231" s="11"/>
      <c r="AM231" s="9"/>
      <c r="AN231" s="9"/>
      <c r="AO231" s="9"/>
      <c r="AP231" s="10"/>
      <c r="AQ231" s="11"/>
      <c r="AR231" s="9"/>
      <c r="AS231" s="9"/>
      <c r="AT231" s="9"/>
      <c r="AU231" s="10"/>
      <c r="AV231" s="11"/>
      <c r="AW231" s="9"/>
      <c r="AX231" s="9"/>
      <c r="AY231" s="9"/>
      <c r="AZ231" s="10"/>
      <c r="BA231" s="11"/>
      <c r="BB231" s="9"/>
      <c r="BC231" s="9"/>
      <c r="BD231" s="9"/>
      <c r="BE231" s="10"/>
      <c r="BF231" s="11"/>
      <c r="BG231" s="9"/>
      <c r="BH231" s="9"/>
      <c r="BI231" s="9"/>
      <c r="BJ231" s="10"/>
      <c r="BK231" s="17"/>
    </row>
    <row r="232" spans="1:63" s="12" customFormat="1" ht="15">
      <c r="A232" s="5"/>
      <c r="B232" s="15" t="s">
        <v>26</v>
      </c>
      <c r="C232" s="11"/>
      <c r="D232" s="9"/>
      <c r="E232" s="9"/>
      <c r="F232" s="9"/>
      <c r="G232" s="10"/>
      <c r="H232" s="11"/>
      <c r="I232" s="9"/>
      <c r="J232" s="9"/>
      <c r="K232" s="9"/>
      <c r="L232" s="10"/>
      <c r="M232" s="11"/>
      <c r="N232" s="9"/>
      <c r="O232" s="9"/>
      <c r="P232" s="9"/>
      <c r="Q232" s="10"/>
      <c r="R232" s="11"/>
      <c r="S232" s="9"/>
      <c r="T232" s="9"/>
      <c r="U232" s="9"/>
      <c r="V232" s="10"/>
      <c r="W232" s="11"/>
      <c r="X232" s="9"/>
      <c r="Y232" s="9"/>
      <c r="Z232" s="9"/>
      <c r="AA232" s="10"/>
      <c r="AB232" s="11"/>
      <c r="AC232" s="9"/>
      <c r="AD232" s="9"/>
      <c r="AE232" s="9"/>
      <c r="AF232" s="10"/>
      <c r="AG232" s="11"/>
      <c r="AH232" s="9"/>
      <c r="AI232" s="9"/>
      <c r="AJ232" s="9"/>
      <c r="AK232" s="10"/>
      <c r="AL232" s="11"/>
      <c r="AM232" s="9"/>
      <c r="AN232" s="9"/>
      <c r="AO232" s="9"/>
      <c r="AP232" s="10"/>
      <c r="AQ232" s="11"/>
      <c r="AR232" s="9"/>
      <c r="AS232" s="9"/>
      <c r="AT232" s="9"/>
      <c r="AU232" s="10"/>
      <c r="AV232" s="11"/>
      <c r="AW232" s="9"/>
      <c r="AX232" s="9"/>
      <c r="AY232" s="9"/>
      <c r="AZ232" s="10"/>
      <c r="BA232" s="11"/>
      <c r="BB232" s="9"/>
      <c r="BC232" s="9"/>
      <c r="BD232" s="9"/>
      <c r="BE232" s="10"/>
      <c r="BF232" s="11"/>
      <c r="BG232" s="9"/>
      <c r="BH232" s="9"/>
      <c r="BI232" s="9"/>
      <c r="BJ232" s="10"/>
      <c r="BK232" s="17"/>
    </row>
    <row r="233" spans="1:63" s="12" customFormat="1" ht="15">
      <c r="A233" s="5"/>
      <c r="B233" s="15" t="s">
        <v>293</v>
      </c>
      <c r="C233" s="11">
        <v>0</v>
      </c>
      <c r="D233" s="9">
        <v>37.8332701191613</v>
      </c>
      <c r="E233" s="9">
        <v>0</v>
      </c>
      <c r="F233" s="9">
        <v>0</v>
      </c>
      <c r="G233" s="10">
        <v>0</v>
      </c>
      <c r="H233" s="11">
        <v>171.18251775854839</v>
      </c>
      <c r="I233" s="9">
        <v>180.03020590493549</v>
      </c>
      <c r="J233" s="9">
        <v>2.041363079193548</v>
      </c>
      <c r="K233" s="9">
        <v>0</v>
      </c>
      <c r="L233" s="10">
        <v>112.79886949164516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82.70696449354838</v>
      </c>
      <c r="S233" s="9">
        <v>107.02664492364521</v>
      </c>
      <c r="T233" s="9">
        <v>0</v>
      </c>
      <c r="U233" s="9">
        <v>0</v>
      </c>
      <c r="V233" s="10">
        <v>40.370326908612896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8.74515441480645</v>
      </c>
      <c r="AC233" s="9">
        <v>2.053546631967742</v>
      </c>
      <c r="AD233" s="9">
        <v>0</v>
      </c>
      <c r="AE233" s="9">
        <v>0</v>
      </c>
      <c r="AF233" s="10">
        <v>11.231589069967741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0.775499603967742</v>
      </c>
      <c r="AM233" s="9">
        <v>1.0893938494193545</v>
      </c>
      <c r="AN233" s="9">
        <v>0</v>
      </c>
      <c r="AO233" s="9">
        <v>0</v>
      </c>
      <c r="AP233" s="10">
        <v>0.15950528845161285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6515.621126235574</v>
      </c>
      <c r="AW233" s="9">
        <v>837.1372964637512</v>
      </c>
      <c r="AX233" s="9">
        <v>0.3759969403225806</v>
      </c>
      <c r="AY233" s="9">
        <v>0</v>
      </c>
      <c r="AZ233" s="10">
        <v>1747.9736334301926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2741.207069200453</v>
      </c>
      <c r="BG233" s="9">
        <v>223.46772544141933</v>
      </c>
      <c r="BH233" s="9">
        <v>5.7132812616774205</v>
      </c>
      <c r="BI233" s="9">
        <v>0</v>
      </c>
      <c r="BJ233" s="10">
        <v>563.823680377355</v>
      </c>
      <c r="BK233" s="17">
        <f>SUM(C233:BJ233)</f>
        <v>13393.364660888617</v>
      </c>
    </row>
    <row r="234" spans="1:63" s="21" customFormat="1" ht="15">
      <c r="A234"/>
      <c r="B234" s="15" t="s">
        <v>27</v>
      </c>
      <c r="C234" s="20">
        <f>SUM(C233)</f>
        <v>0</v>
      </c>
      <c r="D234" s="18">
        <f>SUM(D233)</f>
        <v>37.8332701191613</v>
      </c>
      <c r="E234" s="18">
        <f>SUM(E233)</f>
        <v>0</v>
      </c>
      <c r="F234" s="18">
        <f>SUM(F233)</f>
        <v>0</v>
      </c>
      <c r="G234" s="19">
        <f>SUM(G233)</f>
        <v>0</v>
      </c>
      <c r="H234" s="20">
        <f aca="true" t="shared" si="21" ref="H234:BJ234">SUM(H233)</f>
        <v>171.18251775854839</v>
      </c>
      <c r="I234" s="18">
        <f t="shared" si="21"/>
        <v>180.03020590493549</v>
      </c>
      <c r="J234" s="18">
        <f t="shared" si="21"/>
        <v>2.041363079193548</v>
      </c>
      <c r="K234" s="18">
        <f t="shared" si="21"/>
        <v>0</v>
      </c>
      <c r="L234" s="19">
        <f t="shared" si="21"/>
        <v>112.79886949164516</v>
      </c>
      <c r="M234" s="20">
        <f t="shared" si="21"/>
        <v>0</v>
      </c>
      <c r="N234" s="18">
        <f t="shared" si="21"/>
        <v>0</v>
      </c>
      <c r="O234" s="18">
        <f t="shared" si="21"/>
        <v>0</v>
      </c>
      <c r="P234" s="18">
        <f t="shared" si="21"/>
        <v>0</v>
      </c>
      <c r="Q234" s="19">
        <f t="shared" si="21"/>
        <v>0</v>
      </c>
      <c r="R234" s="20">
        <f t="shared" si="21"/>
        <v>82.70696449354838</v>
      </c>
      <c r="S234" s="18">
        <f t="shared" si="21"/>
        <v>107.02664492364521</v>
      </c>
      <c r="T234" s="18">
        <f t="shared" si="21"/>
        <v>0</v>
      </c>
      <c r="U234" s="18">
        <f t="shared" si="21"/>
        <v>0</v>
      </c>
      <c r="V234" s="19">
        <f t="shared" si="21"/>
        <v>40.370326908612896</v>
      </c>
      <c r="W234" s="20">
        <f t="shared" si="21"/>
        <v>0</v>
      </c>
      <c r="X234" s="18">
        <f t="shared" si="21"/>
        <v>0</v>
      </c>
      <c r="Y234" s="18">
        <f t="shared" si="21"/>
        <v>0</v>
      </c>
      <c r="Z234" s="18">
        <f t="shared" si="21"/>
        <v>0</v>
      </c>
      <c r="AA234" s="19">
        <f t="shared" si="21"/>
        <v>0</v>
      </c>
      <c r="AB234" s="20">
        <f t="shared" si="21"/>
        <v>8.74515441480645</v>
      </c>
      <c r="AC234" s="18">
        <f t="shared" si="21"/>
        <v>2.053546631967742</v>
      </c>
      <c r="AD234" s="18">
        <f t="shared" si="21"/>
        <v>0</v>
      </c>
      <c r="AE234" s="18">
        <f t="shared" si="21"/>
        <v>0</v>
      </c>
      <c r="AF234" s="19">
        <f t="shared" si="21"/>
        <v>11.231589069967741</v>
      </c>
      <c r="AG234" s="20">
        <f t="shared" si="21"/>
        <v>0</v>
      </c>
      <c r="AH234" s="18">
        <f t="shared" si="21"/>
        <v>0</v>
      </c>
      <c r="AI234" s="18">
        <f t="shared" si="21"/>
        <v>0</v>
      </c>
      <c r="AJ234" s="18">
        <f t="shared" si="21"/>
        <v>0</v>
      </c>
      <c r="AK234" s="19">
        <f t="shared" si="21"/>
        <v>0</v>
      </c>
      <c r="AL234" s="20">
        <f t="shared" si="21"/>
        <v>0.775499603967742</v>
      </c>
      <c r="AM234" s="18">
        <f t="shared" si="21"/>
        <v>1.0893938494193545</v>
      </c>
      <c r="AN234" s="18">
        <f t="shared" si="21"/>
        <v>0</v>
      </c>
      <c r="AO234" s="18">
        <f t="shared" si="21"/>
        <v>0</v>
      </c>
      <c r="AP234" s="19">
        <f t="shared" si="21"/>
        <v>0.15950528845161285</v>
      </c>
      <c r="AQ234" s="20">
        <f t="shared" si="21"/>
        <v>0</v>
      </c>
      <c r="AR234" s="18">
        <f t="shared" si="21"/>
        <v>0</v>
      </c>
      <c r="AS234" s="18">
        <f t="shared" si="21"/>
        <v>0</v>
      </c>
      <c r="AT234" s="18">
        <f t="shared" si="21"/>
        <v>0</v>
      </c>
      <c r="AU234" s="19">
        <f t="shared" si="21"/>
        <v>0</v>
      </c>
      <c r="AV234" s="20">
        <f t="shared" si="21"/>
        <v>6515.621126235574</v>
      </c>
      <c r="AW234" s="18">
        <f t="shared" si="21"/>
        <v>837.1372964637512</v>
      </c>
      <c r="AX234" s="18">
        <f t="shared" si="21"/>
        <v>0.3759969403225806</v>
      </c>
      <c r="AY234" s="18">
        <f t="shared" si="21"/>
        <v>0</v>
      </c>
      <c r="AZ234" s="19">
        <f t="shared" si="21"/>
        <v>1747.9736334301926</v>
      </c>
      <c r="BA234" s="20">
        <f t="shared" si="21"/>
        <v>0</v>
      </c>
      <c r="BB234" s="18">
        <f t="shared" si="21"/>
        <v>0</v>
      </c>
      <c r="BC234" s="18">
        <f t="shared" si="21"/>
        <v>0</v>
      </c>
      <c r="BD234" s="18">
        <f t="shared" si="21"/>
        <v>0</v>
      </c>
      <c r="BE234" s="19">
        <f t="shared" si="21"/>
        <v>0</v>
      </c>
      <c r="BF234" s="20">
        <f t="shared" si="21"/>
        <v>2741.207069200453</v>
      </c>
      <c r="BG234" s="18">
        <f t="shared" si="21"/>
        <v>223.46772544141933</v>
      </c>
      <c r="BH234" s="18">
        <f t="shared" si="21"/>
        <v>5.7132812616774205</v>
      </c>
      <c r="BI234" s="18">
        <f t="shared" si="21"/>
        <v>0</v>
      </c>
      <c r="BJ234" s="19">
        <f t="shared" si="21"/>
        <v>563.823680377355</v>
      </c>
      <c r="BK234" s="32">
        <f>SUM(BK233)</f>
        <v>13393.364660888617</v>
      </c>
    </row>
    <row r="235" spans="1:63" ht="15" customHeight="1">
      <c r="A235" s="5" t="s">
        <v>40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</row>
    <row r="236" spans="1:63" s="12" customFormat="1" ht="15">
      <c r="A236" s="5" t="s">
        <v>7</v>
      </c>
      <c r="B236" s="24" t="s">
        <v>41</v>
      </c>
      <c r="C236" s="51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3"/>
    </row>
    <row r="237" spans="1:63" s="12" customFormat="1" ht="15">
      <c r="A237" s="5"/>
      <c r="B237" s="33" t="s">
        <v>42</v>
      </c>
      <c r="C237" s="51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3"/>
    </row>
    <row r="238" spans="1:63" s="12" customFormat="1" ht="15">
      <c r="A238" s="5"/>
      <c r="B238" s="8" t="s">
        <v>240</v>
      </c>
      <c r="C238" s="11">
        <v>0</v>
      </c>
      <c r="D238" s="9">
        <v>0.6282495393696896</v>
      </c>
      <c r="E238" s="9">
        <v>0</v>
      </c>
      <c r="F238" s="9">
        <v>0</v>
      </c>
      <c r="G238" s="10">
        <v>0</v>
      </c>
      <c r="H238" s="11">
        <v>590.5817</v>
      </c>
      <c r="I238" s="9">
        <v>822.5514410653054</v>
      </c>
      <c r="J238" s="9">
        <v>0.6636613047121949</v>
      </c>
      <c r="K238" s="9">
        <v>0</v>
      </c>
      <c r="L238" s="10">
        <v>656.4079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195.3233</v>
      </c>
      <c r="S238" s="9">
        <v>42.1847</v>
      </c>
      <c r="T238" s="9">
        <v>0.0036</v>
      </c>
      <c r="U238" s="9">
        <v>0</v>
      </c>
      <c r="V238" s="10">
        <v>105.2104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</v>
      </c>
      <c r="AC238" s="9">
        <v>0</v>
      </c>
      <c r="AD238" s="9">
        <v>0</v>
      </c>
      <c r="AE238" s="9">
        <v>0</v>
      </c>
      <c r="AF238" s="10">
        <v>0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0</v>
      </c>
      <c r="AW238" s="9">
        <v>0</v>
      </c>
      <c r="AX238" s="9">
        <v>0</v>
      </c>
      <c r="AY238" s="9">
        <v>0</v>
      </c>
      <c r="AZ238" s="10">
        <v>0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0</v>
      </c>
      <c r="BG238" s="9">
        <v>0</v>
      </c>
      <c r="BH238" s="9">
        <v>0</v>
      </c>
      <c r="BI238" s="9">
        <v>0</v>
      </c>
      <c r="BJ238" s="10">
        <v>0</v>
      </c>
      <c r="BK238" s="17">
        <f>SUM(C238:BJ238)</f>
        <v>2413.554951909387</v>
      </c>
    </row>
    <row r="239" spans="1:63" s="21" customFormat="1" ht="15">
      <c r="A239" s="5" t="s">
        <v>10</v>
      </c>
      <c r="B239" s="15" t="s">
        <v>9</v>
      </c>
      <c r="C239" s="20">
        <f>SUM(C238)</f>
        <v>0</v>
      </c>
      <c r="D239" s="20">
        <f aca="true" t="shared" si="22" ref="D239:BJ239">SUM(D238)</f>
        <v>0.6282495393696896</v>
      </c>
      <c r="E239" s="20">
        <f t="shared" si="22"/>
        <v>0</v>
      </c>
      <c r="F239" s="20">
        <f t="shared" si="22"/>
        <v>0</v>
      </c>
      <c r="G239" s="20">
        <f t="shared" si="22"/>
        <v>0</v>
      </c>
      <c r="H239" s="20">
        <f t="shared" si="22"/>
        <v>590.5817</v>
      </c>
      <c r="I239" s="20">
        <f t="shared" si="22"/>
        <v>822.5514410653054</v>
      </c>
      <c r="J239" s="20">
        <f t="shared" si="22"/>
        <v>0.6636613047121949</v>
      </c>
      <c r="K239" s="20">
        <f t="shared" si="22"/>
        <v>0</v>
      </c>
      <c r="L239" s="20">
        <f t="shared" si="22"/>
        <v>656.4079</v>
      </c>
      <c r="M239" s="20">
        <f t="shared" si="22"/>
        <v>0</v>
      </c>
      <c r="N239" s="20">
        <f t="shared" si="22"/>
        <v>0</v>
      </c>
      <c r="O239" s="20">
        <f t="shared" si="22"/>
        <v>0</v>
      </c>
      <c r="P239" s="20">
        <f t="shared" si="22"/>
        <v>0</v>
      </c>
      <c r="Q239" s="20">
        <f t="shared" si="22"/>
        <v>0</v>
      </c>
      <c r="R239" s="20">
        <f t="shared" si="22"/>
        <v>195.3233</v>
      </c>
      <c r="S239" s="20">
        <f t="shared" si="22"/>
        <v>42.1847</v>
      </c>
      <c r="T239" s="20">
        <f t="shared" si="22"/>
        <v>0.0036</v>
      </c>
      <c r="U239" s="20">
        <f t="shared" si="22"/>
        <v>0</v>
      </c>
      <c r="V239" s="20">
        <f t="shared" si="22"/>
        <v>105.2104</v>
      </c>
      <c r="W239" s="20">
        <f t="shared" si="22"/>
        <v>0</v>
      </c>
      <c r="X239" s="20">
        <f t="shared" si="22"/>
        <v>0</v>
      </c>
      <c r="Y239" s="20">
        <f t="shared" si="22"/>
        <v>0</v>
      </c>
      <c r="Z239" s="20">
        <f t="shared" si="22"/>
        <v>0</v>
      </c>
      <c r="AA239" s="20">
        <f t="shared" si="22"/>
        <v>0</v>
      </c>
      <c r="AB239" s="20">
        <f t="shared" si="22"/>
        <v>0</v>
      </c>
      <c r="AC239" s="20">
        <f t="shared" si="22"/>
        <v>0</v>
      </c>
      <c r="AD239" s="20">
        <f t="shared" si="22"/>
        <v>0</v>
      </c>
      <c r="AE239" s="20">
        <f t="shared" si="22"/>
        <v>0</v>
      </c>
      <c r="AF239" s="20">
        <f t="shared" si="22"/>
        <v>0</v>
      </c>
      <c r="AG239" s="20">
        <f t="shared" si="22"/>
        <v>0</v>
      </c>
      <c r="AH239" s="20">
        <f t="shared" si="22"/>
        <v>0</v>
      </c>
      <c r="AI239" s="20">
        <f t="shared" si="22"/>
        <v>0</v>
      </c>
      <c r="AJ239" s="20">
        <f t="shared" si="22"/>
        <v>0</v>
      </c>
      <c r="AK239" s="20">
        <f t="shared" si="22"/>
        <v>0</v>
      </c>
      <c r="AL239" s="20">
        <f t="shared" si="22"/>
        <v>0</v>
      </c>
      <c r="AM239" s="20">
        <f t="shared" si="22"/>
        <v>0</v>
      </c>
      <c r="AN239" s="20">
        <f t="shared" si="22"/>
        <v>0</v>
      </c>
      <c r="AO239" s="20">
        <f t="shared" si="22"/>
        <v>0</v>
      </c>
      <c r="AP239" s="20">
        <f t="shared" si="22"/>
        <v>0</v>
      </c>
      <c r="AQ239" s="20">
        <f t="shared" si="22"/>
        <v>0</v>
      </c>
      <c r="AR239" s="20">
        <f t="shared" si="22"/>
        <v>0</v>
      </c>
      <c r="AS239" s="20">
        <f t="shared" si="22"/>
        <v>0</v>
      </c>
      <c r="AT239" s="20">
        <f t="shared" si="22"/>
        <v>0</v>
      </c>
      <c r="AU239" s="20">
        <f t="shared" si="22"/>
        <v>0</v>
      </c>
      <c r="AV239" s="20">
        <f t="shared" si="22"/>
        <v>0</v>
      </c>
      <c r="AW239" s="20">
        <f t="shared" si="22"/>
        <v>0</v>
      </c>
      <c r="AX239" s="20">
        <f t="shared" si="22"/>
        <v>0</v>
      </c>
      <c r="AY239" s="20">
        <f t="shared" si="22"/>
        <v>0</v>
      </c>
      <c r="AZ239" s="20">
        <f t="shared" si="22"/>
        <v>0</v>
      </c>
      <c r="BA239" s="20">
        <f t="shared" si="22"/>
        <v>0</v>
      </c>
      <c r="BB239" s="20">
        <f t="shared" si="22"/>
        <v>0</v>
      </c>
      <c r="BC239" s="20">
        <f t="shared" si="22"/>
        <v>0</v>
      </c>
      <c r="BD239" s="20">
        <f t="shared" si="22"/>
        <v>0</v>
      </c>
      <c r="BE239" s="20">
        <f t="shared" si="22"/>
        <v>0</v>
      </c>
      <c r="BF239" s="20">
        <f t="shared" si="22"/>
        <v>0</v>
      </c>
      <c r="BG239" s="20">
        <f t="shared" si="22"/>
        <v>0</v>
      </c>
      <c r="BH239" s="20">
        <f t="shared" si="22"/>
        <v>0</v>
      </c>
      <c r="BI239" s="20">
        <f t="shared" si="22"/>
        <v>0</v>
      </c>
      <c r="BJ239" s="20">
        <f t="shared" si="22"/>
        <v>0</v>
      </c>
      <c r="BK239" s="32">
        <f>SUM(BK238)</f>
        <v>2413.554951909387</v>
      </c>
    </row>
    <row r="240" spans="1:63" s="12" customFormat="1" ht="15">
      <c r="A240" s="5"/>
      <c r="B240" s="6" t="s">
        <v>43</v>
      </c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3"/>
    </row>
    <row r="241" spans="1:63" s="12" customFormat="1" ht="15">
      <c r="A241" s="5"/>
      <c r="B241" s="8" t="s">
        <v>241</v>
      </c>
      <c r="C241" s="11">
        <v>0</v>
      </c>
      <c r="D241" s="9">
        <v>19.25136819518653</v>
      </c>
      <c r="E241" s="9">
        <v>0</v>
      </c>
      <c r="F241" s="9">
        <v>0</v>
      </c>
      <c r="G241" s="10">
        <v>0</v>
      </c>
      <c r="H241" s="11">
        <v>0.3017</v>
      </c>
      <c r="I241" s="9">
        <v>0.7755993070392715</v>
      </c>
      <c r="J241" s="9">
        <v>0</v>
      </c>
      <c r="K241" s="9">
        <v>0</v>
      </c>
      <c r="L241" s="10">
        <v>0.2051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0.0695</v>
      </c>
      <c r="S241" s="9">
        <v>4.0124</v>
      </c>
      <c r="T241" s="9">
        <v>0</v>
      </c>
      <c r="U241" s="9">
        <v>0</v>
      </c>
      <c r="V241" s="10">
        <v>0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0</v>
      </c>
      <c r="AW241" s="9">
        <v>0</v>
      </c>
      <c r="AX241" s="9">
        <v>0</v>
      </c>
      <c r="AY241" s="9">
        <v>0</v>
      </c>
      <c r="AZ241" s="10">
        <v>0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0</v>
      </c>
      <c r="BG241" s="9">
        <v>0</v>
      </c>
      <c r="BH241" s="9">
        <v>0</v>
      </c>
      <c r="BI241" s="9">
        <v>0</v>
      </c>
      <c r="BJ241" s="10">
        <v>0</v>
      </c>
      <c r="BK241" s="17">
        <f aca="true" t="shared" si="23" ref="BK241:BK255">SUM(C241:BJ241)</f>
        <v>24.615667502225804</v>
      </c>
    </row>
    <row r="242" spans="1:63" s="12" customFormat="1" ht="15">
      <c r="A242" s="5"/>
      <c r="B242" s="8" t="s">
        <v>242</v>
      </c>
      <c r="C242" s="11">
        <v>0</v>
      </c>
      <c r="D242" s="9">
        <v>2.930991616299144</v>
      </c>
      <c r="E242" s="9">
        <v>0</v>
      </c>
      <c r="F242" s="9">
        <v>0</v>
      </c>
      <c r="G242" s="10">
        <v>0</v>
      </c>
      <c r="H242" s="11">
        <v>1.6417</v>
      </c>
      <c r="I242" s="9">
        <v>0.7032980955073068</v>
      </c>
      <c r="J242" s="9">
        <v>0</v>
      </c>
      <c r="K242" s="9">
        <v>0</v>
      </c>
      <c r="L242" s="10">
        <v>0.0596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1.3427</v>
      </c>
      <c r="S242" s="9">
        <v>1.0425</v>
      </c>
      <c r="T242" s="9">
        <v>0</v>
      </c>
      <c r="U242" s="9">
        <v>0</v>
      </c>
      <c r="V242" s="10">
        <v>0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</v>
      </c>
      <c r="AC242" s="9">
        <v>0</v>
      </c>
      <c r="AD242" s="9">
        <v>0</v>
      </c>
      <c r="AE242" s="9">
        <v>0</v>
      </c>
      <c r="AF242" s="10">
        <v>0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0</v>
      </c>
      <c r="AW242" s="9">
        <v>0</v>
      </c>
      <c r="AX242" s="9">
        <v>0</v>
      </c>
      <c r="AY242" s="9">
        <v>0</v>
      </c>
      <c r="AZ242" s="10">
        <v>0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0</v>
      </c>
      <c r="BG242" s="9">
        <v>0</v>
      </c>
      <c r="BH242" s="9">
        <v>0</v>
      </c>
      <c r="BI242" s="9">
        <v>0</v>
      </c>
      <c r="BJ242" s="10">
        <v>0</v>
      </c>
      <c r="BK242" s="17">
        <f t="shared" si="23"/>
        <v>7.72078971180645</v>
      </c>
    </row>
    <row r="243" spans="1:63" s="12" customFormat="1" ht="15">
      <c r="A243" s="5"/>
      <c r="B243" s="8" t="s">
        <v>243</v>
      </c>
      <c r="C243" s="11">
        <v>0</v>
      </c>
      <c r="D243" s="9">
        <v>11.191261729255874</v>
      </c>
      <c r="E243" s="9">
        <v>0</v>
      </c>
      <c r="F243" s="9">
        <v>0</v>
      </c>
      <c r="G243" s="10">
        <v>0</v>
      </c>
      <c r="H243" s="11">
        <v>1.3637</v>
      </c>
      <c r="I243" s="9">
        <v>0.7108423420760287</v>
      </c>
      <c r="J243" s="9">
        <v>0.0034918941519711177</v>
      </c>
      <c r="K243" s="9">
        <v>0</v>
      </c>
      <c r="L243" s="10">
        <v>0.4622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0.3865</v>
      </c>
      <c r="S243" s="9">
        <v>0.1042</v>
      </c>
      <c r="T243" s="9">
        <v>0</v>
      </c>
      <c r="U243" s="9">
        <v>0</v>
      </c>
      <c r="V243" s="10">
        <v>0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</v>
      </c>
      <c r="AW243" s="9">
        <v>0</v>
      </c>
      <c r="AX243" s="9">
        <v>0</v>
      </c>
      <c r="AY243" s="9">
        <v>0</v>
      </c>
      <c r="AZ243" s="10">
        <v>0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</v>
      </c>
      <c r="BG243" s="9">
        <v>0</v>
      </c>
      <c r="BH243" s="9">
        <v>0</v>
      </c>
      <c r="BI243" s="9">
        <v>0</v>
      </c>
      <c r="BJ243" s="10">
        <v>0</v>
      </c>
      <c r="BK243" s="17">
        <f t="shared" si="23"/>
        <v>14.222195965483873</v>
      </c>
    </row>
    <row r="244" spans="1:63" s="12" customFormat="1" ht="15">
      <c r="A244" s="5"/>
      <c r="B244" s="8" t="s">
        <v>244</v>
      </c>
      <c r="C244" s="11">
        <v>0</v>
      </c>
      <c r="D244" s="9">
        <v>16.224518816950997</v>
      </c>
      <c r="E244" s="9">
        <v>0</v>
      </c>
      <c r="F244" s="9">
        <v>0</v>
      </c>
      <c r="G244" s="10">
        <v>0</v>
      </c>
      <c r="H244" s="11">
        <v>0.7182</v>
      </c>
      <c r="I244" s="9">
        <v>0.2580251636296499</v>
      </c>
      <c r="J244" s="9">
        <v>0</v>
      </c>
      <c r="K244" s="9">
        <v>0</v>
      </c>
      <c r="L244" s="10">
        <v>0.3862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0.2579</v>
      </c>
      <c r="S244" s="9">
        <v>0.0624</v>
      </c>
      <c r="T244" s="9">
        <v>0</v>
      </c>
      <c r="U244" s="9">
        <v>0</v>
      </c>
      <c r="V244" s="10">
        <v>0.1413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f t="shared" si="23"/>
        <v>18.048543980580646</v>
      </c>
    </row>
    <row r="245" spans="1:63" s="12" customFormat="1" ht="15">
      <c r="A245" s="5"/>
      <c r="B245" s="8" t="s">
        <v>245</v>
      </c>
      <c r="C245" s="11">
        <v>0</v>
      </c>
      <c r="D245" s="9">
        <v>17.294795190040936</v>
      </c>
      <c r="E245" s="9">
        <v>0</v>
      </c>
      <c r="F245" s="9">
        <v>0</v>
      </c>
      <c r="G245" s="10">
        <v>0</v>
      </c>
      <c r="H245" s="11">
        <v>0.1958</v>
      </c>
      <c r="I245" s="9">
        <v>0.4223370433784162</v>
      </c>
      <c r="J245" s="9">
        <v>0</v>
      </c>
      <c r="K245" s="9">
        <v>0</v>
      </c>
      <c r="L245" s="10">
        <v>0.2594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0.0444</v>
      </c>
      <c r="S245" s="9">
        <v>0.0739</v>
      </c>
      <c r="T245" s="9">
        <v>0</v>
      </c>
      <c r="U245" s="9">
        <v>0</v>
      </c>
      <c r="V245" s="10">
        <v>0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 t="shared" si="23"/>
        <v>18.29063223341935</v>
      </c>
    </row>
    <row r="246" spans="1:63" s="12" customFormat="1" ht="15">
      <c r="A246" s="5"/>
      <c r="B246" s="8" t="s">
        <v>246</v>
      </c>
      <c r="C246" s="11">
        <v>0</v>
      </c>
      <c r="D246" s="9">
        <v>62.32004345913825</v>
      </c>
      <c r="E246" s="9">
        <v>0</v>
      </c>
      <c r="F246" s="9">
        <v>0</v>
      </c>
      <c r="G246" s="10">
        <v>0</v>
      </c>
      <c r="H246" s="11">
        <v>0.2025</v>
      </c>
      <c r="I246" s="9">
        <v>0.6887933650230167</v>
      </c>
      <c r="J246" s="9">
        <v>0</v>
      </c>
      <c r="K246" s="9">
        <v>0</v>
      </c>
      <c r="L246" s="10">
        <v>6.0113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0.0703</v>
      </c>
      <c r="S246" s="9">
        <v>0</v>
      </c>
      <c r="T246" s="9">
        <v>0</v>
      </c>
      <c r="U246" s="9">
        <v>0</v>
      </c>
      <c r="V246" s="10">
        <v>0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t="shared" si="23"/>
        <v>69.29293682416127</v>
      </c>
    </row>
    <row r="247" spans="1:63" s="12" customFormat="1" ht="15">
      <c r="A247" s="5"/>
      <c r="B247" s="8" t="s">
        <v>247</v>
      </c>
      <c r="C247" s="11">
        <v>0</v>
      </c>
      <c r="D247" s="9">
        <v>2.703173853767694</v>
      </c>
      <c r="E247" s="9">
        <v>0</v>
      </c>
      <c r="F247" s="9">
        <v>0</v>
      </c>
      <c r="G247" s="10">
        <v>0</v>
      </c>
      <c r="H247" s="11">
        <v>28.025</v>
      </c>
      <c r="I247" s="9">
        <v>2355.054667312707</v>
      </c>
      <c r="J247" s="9">
        <v>31.722591875751032</v>
      </c>
      <c r="K247" s="9">
        <v>0</v>
      </c>
      <c r="L247" s="10">
        <v>51.246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9.2623</v>
      </c>
      <c r="S247" s="9">
        <v>0.4399</v>
      </c>
      <c r="T247" s="9">
        <v>0</v>
      </c>
      <c r="U247" s="9">
        <v>0</v>
      </c>
      <c r="V247" s="10">
        <v>6.4405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23"/>
        <v>2484.8941330422253</v>
      </c>
    </row>
    <row r="248" spans="1:63" s="12" customFormat="1" ht="15">
      <c r="A248" s="5"/>
      <c r="B248" s="8" t="s">
        <v>248</v>
      </c>
      <c r="C248" s="11">
        <v>0</v>
      </c>
      <c r="D248" s="9">
        <v>0.5794260956943084</v>
      </c>
      <c r="E248" s="9">
        <v>0</v>
      </c>
      <c r="F248" s="9">
        <v>0</v>
      </c>
      <c r="G248" s="10">
        <v>0</v>
      </c>
      <c r="H248" s="11">
        <v>877.5859</v>
      </c>
      <c r="I248" s="9">
        <v>2765.538464119988</v>
      </c>
      <c r="J248" s="9">
        <v>318.54682373736256</v>
      </c>
      <c r="K248" s="9">
        <v>213.5240371774712</v>
      </c>
      <c r="L248" s="10">
        <v>46.2346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269.5473</v>
      </c>
      <c r="S248" s="9">
        <v>81.3192</v>
      </c>
      <c r="T248" s="9">
        <v>0.0634</v>
      </c>
      <c r="U248" s="9">
        <v>0</v>
      </c>
      <c r="V248" s="10">
        <v>15.1696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23"/>
        <v>4588.108751130516</v>
      </c>
    </row>
    <row r="249" spans="1:63" s="12" customFormat="1" ht="15">
      <c r="A249" s="5"/>
      <c r="B249" s="8" t="s">
        <v>249</v>
      </c>
      <c r="C249" s="11">
        <v>0</v>
      </c>
      <c r="D249" s="9">
        <v>0.09561789880267114</v>
      </c>
      <c r="E249" s="9">
        <v>0</v>
      </c>
      <c r="F249" s="9">
        <v>0</v>
      </c>
      <c r="G249" s="10">
        <v>0</v>
      </c>
      <c r="H249" s="11">
        <v>3.5924620817494985</v>
      </c>
      <c r="I249" s="9">
        <v>0.0167189591252509</v>
      </c>
      <c r="J249" s="9">
        <v>0</v>
      </c>
      <c r="K249" s="9">
        <v>0</v>
      </c>
      <c r="L249" s="10">
        <v>1.7735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1.0465</v>
      </c>
      <c r="S249" s="9">
        <v>0.0032</v>
      </c>
      <c r="T249" s="9">
        <v>0</v>
      </c>
      <c r="U249" s="9">
        <v>0</v>
      </c>
      <c r="V249" s="10">
        <v>0.2188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23"/>
        <v>6.74679893967742</v>
      </c>
    </row>
    <row r="250" spans="1:63" s="12" customFormat="1" ht="15">
      <c r="A250" s="5"/>
      <c r="B250" s="8" t="s">
        <v>250</v>
      </c>
      <c r="C250" s="11">
        <v>0</v>
      </c>
      <c r="D250" s="9">
        <v>0.34305630797755066</v>
      </c>
      <c r="E250" s="9">
        <v>0</v>
      </c>
      <c r="F250" s="9">
        <v>0</v>
      </c>
      <c r="G250" s="10">
        <v>0</v>
      </c>
      <c r="H250" s="11">
        <v>7.2324</v>
      </c>
      <c r="I250" s="9">
        <v>1.291380151473642</v>
      </c>
      <c r="J250" s="9">
        <v>0.004082370064932853</v>
      </c>
      <c r="K250" s="9">
        <v>0</v>
      </c>
      <c r="L250" s="10">
        <v>6.0795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1.297</v>
      </c>
      <c r="S250" s="9">
        <v>0.1016</v>
      </c>
      <c r="T250" s="9">
        <v>0</v>
      </c>
      <c r="U250" s="9">
        <v>0</v>
      </c>
      <c r="V250" s="10">
        <v>0.2782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23"/>
        <v>16.62721882951613</v>
      </c>
    </row>
    <row r="251" spans="1:63" s="12" customFormat="1" ht="15">
      <c r="A251" s="5"/>
      <c r="B251" s="8" t="s">
        <v>251</v>
      </c>
      <c r="C251" s="11">
        <v>0</v>
      </c>
      <c r="D251" s="9">
        <v>7.76847545618135</v>
      </c>
      <c r="E251" s="9">
        <v>0</v>
      </c>
      <c r="F251" s="9">
        <v>0</v>
      </c>
      <c r="G251" s="10">
        <v>0</v>
      </c>
      <c r="H251" s="11">
        <v>36.5137</v>
      </c>
      <c r="I251" s="9">
        <v>207.99400730642304</v>
      </c>
      <c r="J251" s="9">
        <v>3.235510610943999</v>
      </c>
      <c r="K251" s="9">
        <v>0</v>
      </c>
      <c r="L251" s="10">
        <v>85.2394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9.2879</v>
      </c>
      <c r="S251" s="9">
        <v>2.4748</v>
      </c>
      <c r="T251" s="9">
        <v>0</v>
      </c>
      <c r="U251" s="9">
        <v>0</v>
      </c>
      <c r="V251" s="10">
        <v>10.0264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23"/>
        <v>362.5401933735484</v>
      </c>
    </row>
    <row r="252" spans="1:63" s="12" customFormat="1" ht="15">
      <c r="A252" s="5"/>
      <c r="B252" s="8" t="s">
        <v>252</v>
      </c>
      <c r="C252" s="11">
        <v>0</v>
      </c>
      <c r="D252" s="9">
        <v>0.6093997984108374</v>
      </c>
      <c r="E252" s="9">
        <v>0</v>
      </c>
      <c r="F252" s="9">
        <v>0</v>
      </c>
      <c r="G252" s="10">
        <v>0</v>
      </c>
      <c r="H252" s="11">
        <v>173.4948</v>
      </c>
      <c r="I252" s="9">
        <v>531.6661625498939</v>
      </c>
      <c r="J252" s="9">
        <v>31.958215638340683</v>
      </c>
      <c r="K252" s="9">
        <v>0</v>
      </c>
      <c r="L252" s="10">
        <v>979.033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53.1658</v>
      </c>
      <c r="S252" s="9">
        <v>7.1516</v>
      </c>
      <c r="T252" s="9">
        <v>0</v>
      </c>
      <c r="U252" s="9">
        <v>0</v>
      </c>
      <c r="V252" s="10">
        <v>117.776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23"/>
        <v>1894.8549779866455</v>
      </c>
    </row>
    <row r="253" spans="1:63" s="12" customFormat="1" ht="15">
      <c r="A253" s="5"/>
      <c r="B253" s="8" t="s">
        <v>253</v>
      </c>
      <c r="C253" s="11">
        <v>0</v>
      </c>
      <c r="D253" s="9">
        <v>5.781323688683726</v>
      </c>
      <c r="E253" s="9">
        <v>0</v>
      </c>
      <c r="F253" s="9">
        <v>0</v>
      </c>
      <c r="G253" s="10">
        <v>0</v>
      </c>
      <c r="H253" s="11">
        <v>128.0808</v>
      </c>
      <c r="I253" s="9">
        <v>280.3397059789128</v>
      </c>
      <c r="J253" s="9">
        <v>14.566204970177408</v>
      </c>
      <c r="K253" s="9">
        <v>0</v>
      </c>
      <c r="L253" s="10">
        <v>326.4916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33.4514</v>
      </c>
      <c r="S253" s="9">
        <v>23.577</v>
      </c>
      <c r="T253" s="9">
        <v>0.0285</v>
      </c>
      <c r="U253" s="9">
        <v>0</v>
      </c>
      <c r="V253" s="10">
        <v>58.75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23"/>
        <v>871.0665346377739</v>
      </c>
    </row>
    <row r="254" spans="1:63" s="12" customFormat="1" ht="15">
      <c r="A254" s="5"/>
      <c r="B254" s="8" t="s">
        <v>254</v>
      </c>
      <c r="C254" s="11">
        <v>0</v>
      </c>
      <c r="D254" s="9">
        <v>1.0822943997890104</v>
      </c>
      <c r="E254" s="9">
        <v>0</v>
      </c>
      <c r="F254" s="9">
        <v>0</v>
      </c>
      <c r="G254" s="10">
        <v>0</v>
      </c>
      <c r="H254" s="11">
        <v>6.0012</v>
      </c>
      <c r="I254" s="9">
        <v>62.83390495541524</v>
      </c>
      <c r="J254" s="9">
        <v>0.05300150289252469</v>
      </c>
      <c r="K254" s="9">
        <v>0</v>
      </c>
      <c r="L254" s="10">
        <v>19.7735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1.5118</v>
      </c>
      <c r="S254" s="9">
        <v>0.0372</v>
      </c>
      <c r="T254" s="9">
        <v>0</v>
      </c>
      <c r="U254" s="9">
        <v>0</v>
      </c>
      <c r="V254" s="10">
        <v>1.2446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7">
        <f t="shared" si="23"/>
        <v>92.53750085809678</v>
      </c>
    </row>
    <row r="255" spans="1:63" s="12" customFormat="1" ht="15">
      <c r="A255" s="5"/>
      <c r="B255" s="8" t="s">
        <v>255</v>
      </c>
      <c r="C255" s="11">
        <v>0</v>
      </c>
      <c r="D255" s="9">
        <v>0.02879177855500611</v>
      </c>
      <c r="E255" s="9">
        <v>0</v>
      </c>
      <c r="F255" s="9">
        <v>0</v>
      </c>
      <c r="G255" s="10">
        <v>0</v>
      </c>
      <c r="H255" s="11">
        <v>1.2921</v>
      </c>
      <c r="I255" s="9">
        <v>0.2476167321869287</v>
      </c>
      <c r="J255" s="9">
        <v>0</v>
      </c>
      <c r="K255" s="9">
        <v>0</v>
      </c>
      <c r="L255" s="10">
        <v>1.2421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0.3854</v>
      </c>
      <c r="S255" s="9">
        <v>0.0024</v>
      </c>
      <c r="T255" s="9">
        <v>0</v>
      </c>
      <c r="U255" s="9">
        <v>0</v>
      </c>
      <c r="V255" s="10">
        <v>0.0637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7">
        <f t="shared" si="23"/>
        <v>3.262108510741935</v>
      </c>
    </row>
    <row r="256" spans="1:63" s="21" customFormat="1" ht="15">
      <c r="A256" s="5"/>
      <c r="B256" s="15" t="s">
        <v>12</v>
      </c>
      <c r="C256" s="20">
        <f aca="true" t="shared" si="24" ref="C256:AH256">SUM(C241:C255)</f>
        <v>0</v>
      </c>
      <c r="D256" s="18">
        <f t="shared" si="24"/>
        <v>148.2045382847339</v>
      </c>
      <c r="E256" s="18">
        <f t="shared" si="24"/>
        <v>0</v>
      </c>
      <c r="F256" s="18">
        <f t="shared" si="24"/>
        <v>0</v>
      </c>
      <c r="G256" s="19">
        <f t="shared" si="24"/>
        <v>0</v>
      </c>
      <c r="H256" s="20">
        <f t="shared" si="24"/>
        <v>1266.2419620817493</v>
      </c>
      <c r="I256" s="18">
        <f t="shared" si="24"/>
        <v>6208.541523382779</v>
      </c>
      <c r="J256" s="18">
        <f t="shared" si="24"/>
        <v>400.0899225996851</v>
      </c>
      <c r="K256" s="18">
        <f t="shared" si="24"/>
        <v>213.5240371774712</v>
      </c>
      <c r="L256" s="19">
        <f t="shared" si="24"/>
        <v>1524.497</v>
      </c>
      <c r="M256" s="20">
        <f t="shared" si="24"/>
        <v>0</v>
      </c>
      <c r="N256" s="18">
        <f t="shared" si="24"/>
        <v>0</v>
      </c>
      <c r="O256" s="18">
        <f t="shared" si="24"/>
        <v>0</v>
      </c>
      <c r="P256" s="18">
        <f t="shared" si="24"/>
        <v>0</v>
      </c>
      <c r="Q256" s="19">
        <f t="shared" si="24"/>
        <v>0</v>
      </c>
      <c r="R256" s="20">
        <f t="shared" si="24"/>
        <v>381.12669999999997</v>
      </c>
      <c r="S256" s="18">
        <f t="shared" si="24"/>
        <v>120.4023</v>
      </c>
      <c r="T256" s="18">
        <f t="shared" si="24"/>
        <v>0.0919</v>
      </c>
      <c r="U256" s="18">
        <f t="shared" si="24"/>
        <v>0</v>
      </c>
      <c r="V256" s="19">
        <f t="shared" si="24"/>
        <v>210.1091</v>
      </c>
      <c r="W256" s="20">
        <f t="shared" si="24"/>
        <v>0</v>
      </c>
      <c r="X256" s="18">
        <f t="shared" si="24"/>
        <v>0</v>
      </c>
      <c r="Y256" s="18">
        <f t="shared" si="24"/>
        <v>0</v>
      </c>
      <c r="Z256" s="18">
        <f t="shared" si="24"/>
        <v>0</v>
      </c>
      <c r="AA256" s="19">
        <f t="shared" si="24"/>
        <v>0</v>
      </c>
      <c r="AB256" s="20">
        <f t="shared" si="24"/>
        <v>0</v>
      </c>
      <c r="AC256" s="18">
        <f t="shared" si="24"/>
        <v>0</v>
      </c>
      <c r="AD256" s="18">
        <f t="shared" si="24"/>
        <v>0</v>
      </c>
      <c r="AE256" s="18">
        <f t="shared" si="24"/>
        <v>0</v>
      </c>
      <c r="AF256" s="19">
        <f t="shared" si="24"/>
        <v>0</v>
      </c>
      <c r="AG256" s="20">
        <f t="shared" si="24"/>
        <v>0</v>
      </c>
      <c r="AH256" s="18">
        <f t="shared" si="24"/>
        <v>0</v>
      </c>
      <c r="AI256" s="18">
        <f aca="true" t="shared" si="25" ref="AI256:BK256">SUM(AI241:AI255)</f>
        <v>0</v>
      </c>
      <c r="AJ256" s="18">
        <f t="shared" si="25"/>
        <v>0</v>
      </c>
      <c r="AK256" s="19">
        <f t="shared" si="25"/>
        <v>0</v>
      </c>
      <c r="AL256" s="20">
        <f t="shared" si="25"/>
        <v>0</v>
      </c>
      <c r="AM256" s="18">
        <f t="shared" si="25"/>
        <v>0</v>
      </c>
      <c r="AN256" s="18">
        <f t="shared" si="25"/>
        <v>0</v>
      </c>
      <c r="AO256" s="18">
        <f t="shared" si="25"/>
        <v>0</v>
      </c>
      <c r="AP256" s="19">
        <f t="shared" si="25"/>
        <v>0</v>
      </c>
      <c r="AQ256" s="20">
        <f t="shared" si="25"/>
        <v>0</v>
      </c>
      <c r="AR256" s="18">
        <f t="shared" si="25"/>
        <v>0</v>
      </c>
      <c r="AS256" s="18">
        <f t="shared" si="25"/>
        <v>0</v>
      </c>
      <c r="AT256" s="18">
        <f t="shared" si="25"/>
        <v>0</v>
      </c>
      <c r="AU256" s="19">
        <f t="shared" si="25"/>
        <v>0</v>
      </c>
      <c r="AV256" s="20">
        <f t="shared" si="25"/>
        <v>0</v>
      </c>
      <c r="AW256" s="18">
        <f t="shared" si="25"/>
        <v>0</v>
      </c>
      <c r="AX256" s="18">
        <f t="shared" si="25"/>
        <v>0</v>
      </c>
      <c r="AY256" s="18">
        <f t="shared" si="25"/>
        <v>0</v>
      </c>
      <c r="AZ256" s="19">
        <f t="shared" si="25"/>
        <v>0</v>
      </c>
      <c r="BA256" s="20">
        <f t="shared" si="25"/>
        <v>0</v>
      </c>
      <c r="BB256" s="18">
        <f t="shared" si="25"/>
        <v>0</v>
      </c>
      <c r="BC256" s="18">
        <f t="shared" si="25"/>
        <v>0</v>
      </c>
      <c r="BD256" s="18">
        <f t="shared" si="25"/>
        <v>0</v>
      </c>
      <c r="BE256" s="19">
        <f t="shared" si="25"/>
        <v>0</v>
      </c>
      <c r="BF256" s="20">
        <f t="shared" si="25"/>
        <v>0</v>
      </c>
      <c r="BG256" s="18">
        <f t="shared" si="25"/>
        <v>0</v>
      </c>
      <c r="BH256" s="18">
        <f t="shared" si="25"/>
        <v>0</v>
      </c>
      <c r="BI256" s="18">
        <f t="shared" si="25"/>
        <v>0</v>
      </c>
      <c r="BJ256" s="19">
        <f t="shared" si="25"/>
        <v>0</v>
      </c>
      <c r="BK256" s="19">
        <f t="shared" si="25"/>
        <v>10472.828983526417</v>
      </c>
    </row>
    <row r="257" spans="1:63" s="21" customFormat="1" ht="15">
      <c r="A257" s="5"/>
      <c r="B257" s="22" t="s">
        <v>23</v>
      </c>
      <c r="C257" s="20">
        <f aca="true" t="shared" si="26" ref="C257:AH257">C256+C239</f>
        <v>0</v>
      </c>
      <c r="D257" s="18">
        <f t="shared" si="26"/>
        <v>148.83278782410358</v>
      </c>
      <c r="E257" s="18">
        <f t="shared" si="26"/>
        <v>0</v>
      </c>
      <c r="F257" s="18">
        <f t="shared" si="26"/>
        <v>0</v>
      </c>
      <c r="G257" s="19">
        <f t="shared" si="26"/>
        <v>0</v>
      </c>
      <c r="H257" s="20">
        <f t="shared" si="26"/>
        <v>1856.8236620817493</v>
      </c>
      <c r="I257" s="18">
        <f t="shared" si="26"/>
        <v>7031.092964448084</v>
      </c>
      <c r="J257" s="18">
        <f t="shared" si="26"/>
        <v>400.7535839043973</v>
      </c>
      <c r="K257" s="18">
        <f t="shared" si="26"/>
        <v>213.5240371774712</v>
      </c>
      <c r="L257" s="19">
        <f t="shared" si="26"/>
        <v>2180.9049</v>
      </c>
      <c r="M257" s="20">
        <f t="shared" si="26"/>
        <v>0</v>
      </c>
      <c r="N257" s="18">
        <f t="shared" si="26"/>
        <v>0</v>
      </c>
      <c r="O257" s="18">
        <f t="shared" si="26"/>
        <v>0</v>
      </c>
      <c r="P257" s="18">
        <f t="shared" si="26"/>
        <v>0</v>
      </c>
      <c r="Q257" s="19">
        <f t="shared" si="26"/>
        <v>0</v>
      </c>
      <c r="R257" s="20">
        <f t="shared" si="26"/>
        <v>576.4499999999999</v>
      </c>
      <c r="S257" s="18">
        <f t="shared" si="26"/>
        <v>162.587</v>
      </c>
      <c r="T257" s="18">
        <f t="shared" si="26"/>
        <v>0.0955</v>
      </c>
      <c r="U257" s="18">
        <f t="shared" si="26"/>
        <v>0</v>
      </c>
      <c r="V257" s="19">
        <f t="shared" si="26"/>
        <v>315.3195</v>
      </c>
      <c r="W257" s="20">
        <f t="shared" si="26"/>
        <v>0</v>
      </c>
      <c r="X257" s="18">
        <f t="shared" si="26"/>
        <v>0</v>
      </c>
      <c r="Y257" s="18">
        <f t="shared" si="26"/>
        <v>0</v>
      </c>
      <c r="Z257" s="18">
        <f t="shared" si="26"/>
        <v>0</v>
      </c>
      <c r="AA257" s="19">
        <f t="shared" si="26"/>
        <v>0</v>
      </c>
      <c r="AB257" s="20">
        <f t="shared" si="26"/>
        <v>0</v>
      </c>
      <c r="AC257" s="18">
        <f t="shared" si="26"/>
        <v>0</v>
      </c>
      <c r="AD257" s="18">
        <f t="shared" si="26"/>
        <v>0</v>
      </c>
      <c r="AE257" s="18">
        <f t="shared" si="26"/>
        <v>0</v>
      </c>
      <c r="AF257" s="19">
        <f t="shared" si="26"/>
        <v>0</v>
      </c>
      <c r="AG257" s="20">
        <f t="shared" si="26"/>
        <v>0</v>
      </c>
      <c r="AH257" s="18">
        <f t="shared" si="26"/>
        <v>0</v>
      </c>
      <c r="AI257" s="18">
        <f aca="true" t="shared" si="27" ref="AI257:BK257">AI256+AI239</f>
        <v>0</v>
      </c>
      <c r="AJ257" s="18">
        <f t="shared" si="27"/>
        <v>0</v>
      </c>
      <c r="AK257" s="19">
        <f t="shared" si="27"/>
        <v>0</v>
      </c>
      <c r="AL257" s="20">
        <f t="shared" si="27"/>
        <v>0</v>
      </c>
      <c r="AM257" s="18">
        <f t="shared" si="27"/>
        <v>0</v>
      </c>
      <c r="AN257" s="18">
        <f t="shared" si="27"/>
        <v>0</v>
      </c>
      <c r="AO257" s="18">
        <f t="shared" si="27"/>
        <v>0</v>
      </c>
      <c r="AP257" s="19">
        <f t="shared" si="27"/>
        <v>0</v>
      </c>
      <c r="AQ257" s="20">
        <f t="shared" si="27"/>
        <v>0</v>
      </c>
      <c r="AR257" s="18">
        <f t="shared" si="27"/>
        <v>0</v>
      </c>
      <c r="AS257" s="18">
        <f t="shared" si="27"/>
        <v>0</v>
      </c>
      <c r="AT257" s="18">
        <f t="shared" si="27"/>
        <v>0</v>
      </c>
      <c r="AU257" s="19">
        <f t="shared" si="27"/>
        <v>0</v>
      </c>
      <c r="AV257" s="20">
        <f t="shared" si="27"/>
        <v>0</v>
      </c>
      <c r="AW257" s="18">
        <f t="shared" si="27"/>
        <v>0</v>
      </c>
      <c r="AX257" s="18">
        <f t="shared" si="27"/>
        <v>0</v>
      </c>
      <c r="AY257" s="18">
        <f t="shared" si="27"/>
        <v>0</v>
      </c>
      <c r="AZ257" s="19">
        <f t="shared" si="27"/>
        <v>0</v>
      </c>
      <c r="BA257" s="20">
        <f t="shared" si="27"/>
        <v>0</v>
      </c>
      <c r="BB257" s="18">
        <f t="shared" si="27"/>
        <v>0</v>
      </c>
      <c r="BC257" s="18">
        <f t="shared" si="27"/>
        <v>0</v>
      </c>
      <c r="BD257" s="18">
        <f t="shared" si="27"/>
        <v>0</v>
      </c>
      <c r="BE257" s="19">
        <f t="shared" si="27"/>
        <v>0</v>
      </c>
      <c r="BF257" s="20">
        <f t="shared" si="27"/>
        <v>0</v>
      </c>
      <c r="BG257" s="18">
        <f t="shared" si="27"/>
        <v>0</v>
      </c>
      <c r="BH257" s="18">
        <f t="shared" si="27"/>
        <v>0</v>
      </c>
      <c r="BI257" s="18">
        <f t="shared" si="27"/>
        <v>0</v>
      </c>
      <c r="BJ257" s="19">
        <f t="shared" si="27"/>
        <v>0</v>
      </c>
      <c r="BK257" s="19">
        <f t="shared" si="27"/>
        <v>12886.383935435804</v>
      </c>
    </row>
    <row r="258" spans="1:63" s="12" customFormat="1" ht="15">
      <c r="A258" s="5" t="s">
        <v>44</v>
      </c>
      <c r="B258" s="22"/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6"/>
    </row>
    <row r="259" spans="1:63" s="12" customFormat="1" ht="15">
      <c r="A259" s="5" t="s">
        <v>7</v>
      </c>
      <c r="B259" s="24" t="s">
        <v>45</v>
      </c>
      <c r="C259" s="51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3"/>
    </row>
    <row r="260" spans="1:63" s="12" customFormat="1" ht="15">
      <c r="A260" s="29"/>
      <c r="B260" s="33" t="s">
        <v>46</v>
      </c>
      <c r="C260" s="51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3"/>
    </row>
    <row r="261" spans="1:63" s="31" customFormat="1" ht="15">
      <c r="A261" s="5"/>
      <c r="B261" s="30" t="s">
        <v>35</v>
      </c>
      <c r="C261" s="47">
        <v>0</v>
      </c>
      <c r="D261" s="48">
        <v>0</v>
      </c>
      <c r="E261" s="48">
        <v>0</v>
      </c>
      <c r="F261" s="48">
        <v>0</v>
      </c>
      <c r="G261" s="49">
        <v>0</v>
      </c>
      <c r="H261" s="47">
        <v>0</v>
      </c>
      <c r="I261" s="48">
        <v>0</v>
      </c>
      <c r="J261" s="48">
        <v>0</v>
      </c>
      <c r="K261" s="48">
        <v>0</v>
      </c>
      <c r="L261" s="49">
        <v>0</v>
      </c>
      <c r="M261" s="47">
        <v>0</v>
      </c>
      <c r="N261" s="48">
        <v>0</v>
      </c>
      <c r="O261" s="48">
        <v>0</v>
      </c>
      <c r="P261" s="48">
        <v>0</v>
      </c>
      <c r="Q261" s="49">
        <v>0</v>
      </c>
      <c r="R261" s="47">
        <v>0</v>
      </c>
      <c r="S261" s="48">
        <v>0</v>
      </c>
      <c r="T261" s="48">
        <v>0</v>
      </c>
      <c r="U261" s="48">
        <v>0</v>
      </c>
      <c r="V261" s="49">
        <v>0</v>
      </c>
      <c r="W261" s="47">
        <v>0</v>
      </c>
      <c r="X261" s="48">
        <v>0</v>
      </c>
      <c r="Y261" s="48">
        <v>0</v>
      </c>
      <c r="Z261" s="48">
        <v>0</v>
      </c>
      <c r="AA261" s="49">
        <v>0</v>
      </c>
      <c r="AB261" s="47">
        <v>0</v>
      </c>
      <c r="AC261" s="48">
        <v>0</v>
      </c>
      <c r="AD261" s="48">
        <v>0</v>
      </c>
      <c r="AE261" s="48">
        <v>0</v>
      </c>
      <c r="AF261" s="49">
        <v>0</v>
      </c>
      <c r="AG261" s="47">
        <v>0</v>
      </c>
      <c r="AH261" s="48">
        <v>0</v>
      </c>
      <c r="AI261" s="48">
        <v>0</v>
      </c>
      <c r="AJ261" s="48">
        <v>0</v>
      </c>
      <c r="AK261" s="49">
        <v>0</v>
      </c>
      <c r="AL261" s="47">
        <v>0</v>
      </c>
      <c r="AM261" s="48">
        <v>0</v>
      </c>
      <c r="AN261" s="48">
        <v>0</v>
      </c>
      <c r="AO261" s="48">
        <v>0</v>
      </c>
      <c r="AP261" s="49">
        <v>0</v>
      </c>
      <c r="AQ261" s="47">
        <v>0</v>
      </c>
      <c r="AR261" s="48">
        <v>0</v>
      </c>
      <c r="AS261" s="48">
        <v>0</v>
      </c>
      <c r="AT261" s="48">
        <v>0</v>
      </c>
      <c r="AU261" s="49">
        <v>0</v>
      </c>
      <c r="AV261" s="47">
        <v>0</v>
      </c>
      <c r="AW261" s="48">
        <v>0</v>
      </c>
      <c r="AX261" s="48">
        <v>0</v>
      </c>
      <c r="AY261" s="48">
        <v>0</v>
      </c>
      <c r="AZ261" s="49">
        <v>0</v>
      </c>
      <c r="BA261" s="47">
        <v>0</v>
      </c>
      <c r="BB261" s="48">
        <v>0</v>
      </c>
      <c r="BC261" s="48">
        <v>0</v>
      </c>
      <c r="BD261" s="48">
        <v>0</v>
      </c>
      <c r="BE261" s="49">
        <v>0</v>
      </c>
      <c r="BF261" s="47">
        <v>0</v>
      </c>
      <c r="BG261" s="48">
        <v>0</v>
      </c>
      <c r="BH261" s="48">
        <v>0</v>
      </c>
      <c r="BI261" s="48">
        <v>0</v>
      </c>
      <c r="BJ261" s="49">
        <v>0</v>
      </c>
      <c r="BK261" s="47">
        <v>0</v>
      </c>
    </row>
    <row r="262" spans="1:63" s="21" customFormat="1" ht="15">
      <c r="A262" s="5"/>
      <c r="B262" s="22" t="s">
        <v>27</v>
      </c>
      <c r="C262" s="20">
        <v>0</v>
      </c>
      <c r="D262" s="18">
        <v>0</v>
      </c>
      <c r="E262" s="18">
        <v>0</v>
      </c>
      <c r="F262" s="18">
        <v>0</v>
      </c>
      <c r="G262" s="19">
        <v>0</v>
      </c>
      <c r="H262" s="20">
        <v>0</v>
      </c>
      <c r="I262" s="18">
        <v>0</v>
      </c>
      <c r="J262" s="18">
        <v>0</v>
      </c>
      <c r="K262" s="18">
        <v>0</v>
      </c>
      <c r="L262" s="19">
        <v>0</v>
      </c>
      <c r="M262" s="20">
        <v>0</v>
      </c>
      <c r="N262" s="18">
        <v>0</v>
      </c>
      <c r="O262" s="18">
        <v>0</v>
      </c>
      <c r="P262" s="18">
        <v>0</v>
      </c>
      <c r="Q262" s="19">
        <v>0</v>
      </c>
      <c r="R262" s="20">
        <v>0</v>
      </c>
      <c r="S262" s="18">
        <v>0</v>
      </c>
      <c r="T262" s="18">
        <v>0</v>
      </c>
      <c r="U262" s="18">
        <v>0</v>
      </c>
      <c r="V262" s="19">
        <v>0</v>
      </c>
      <c r="W262" s="20">
        <v>0</v>
      </c>
      <c r="X262" s="18">
        <v>0</v>
      </c>
      <c r="Y262" s="18">
        <v>0</v>
      </c>
      <c r="Z262" s="18">
        <v>0</v>
      </c>
      <c r="AA262" s="19">
        <v>0</v>
      </c>
      <c r="AB262" s="20">
        <v>0</v>
      </c>
      <c r="AC262" s="18">
        <v>0</v>
      </c>
      <c r="AD262" s="18">
        <v>0</v>
      </c>
      <c r="AE262" s="18">
        <v>0</v>
      </c>
      <c r="AF262" s="19">
        <v>0</v>
      </c>
      <c r="AG262" s="20">
        <v>0</v>
      </c>
      <c r="AH262" s="18">
        <v>0</v>
      </c>
      <c r="AI262" s="18">
        <v>0</v>
      </c>
      <c r="AJ262" s="18">
        <v>0</v>
      </c>
      <c r="AK262" s="19">
        <v>0</v>
      </c>
      <c r="AL262" s="20">
        <v>0</v>
      </c>
      <c r="AM262" s="18">
        <v>0</v>
      </c>
      <c r="AN262" s="18">
        <v>0</v>
      </c>
      <c r="AO262" s="18">
        <v>0</v>
      </c>
      <c r="AP262" s="19">
        <v>0</v>
      </c>
      <c r="AQ262" s="20">
        <v>0</v>
      </c>
      <c r="AR262" s="18">
        <v>0</v>
      </c>
      <c r="AS262" s="18">
        <v>0</v>
      </c>
      <c r="AT262" s="18">
        <v>0</v>
      </c>
      <c r="AU262" s="19">
        <v>0</v>
      </c>
      <c r="AV262" s="20">
        <v>0</v>
      </c>
      <c r="AW262" s="18">
        <v>0</v>
      </c>
      <c r="AX262" s="18">
        <v>0</v>
      </c>
      <c r="AY262" s="18">
        <v>0</v>
      </c>
      <c r="AZ262" s="19">
        <v>0</v>
      </c>
      <c r="BA262" s="20">
        <v>0</v>
      </c>
      <c r="BB262" s="18">
        <v>0</v>
      </c>
      <c r="BC262" s="18">
        <v>0</v>
      </c>
      <c r="BD262" s="18">
        <v>0</v>
      </c>
      <c r="BE262" s="19">
        <v>0</v>
      </c>
      <c r="BF262" s="20">
        <v>0</v>
      </c>
      <c r="BG262" s="18">
        <v>0</v>
      </c>
      <c r="BH262" s="18">
        <v>0</v>
      </c>
      <c r="BI262" s="18">
        <v>0</v>
      </c>
      <c r="BJ262" s="19">
        <v>0</v>
      </c>
      <c r="BK262" s="32">
        <v>0</v>
      </c>
    </row>
    <row r="263" spans="1:63" s="12" customFormat="1" ht="12" customHeight="1">
      <c r="A263" s="5"/>
      <c r="B263" s="26"/>
      <c r="C263" s="51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3"/>
    </row>
    <row r="264" spans="1:64" s="21" customFormat="1" ht="15">
      <c r="A264" s="5"/>
      <c r="B264" s="34" t="s">
        <v>47</v>
      </c>
      <c r="C264" s="35">
        <f aca="true" t="shared" si="28" ref="C264:AH264">C262+C257+C234+C229+C191</f>
        <v>61.82724872929032</v>
      </c>
      <c r="D264" s="35">
        <f t="shared" si="28"/>
        <v>4166.334954906071</v>
      </c>
      <c r="E264" s="35">
        <f t="shared" si="28"/>
        <v>0</v>
      </c>
      <c r="F264" s="35">
        <f t="shared" si="28"/>
        <v>0</v>
      </c>
      <c r="G264" s="35">
        <f t="shared" si="28"/>
        <v>186.23968700199998</v>
      </c>
      <c r="H264" s="35">
        <f t="shared" si="28"/>
        <v>8715.911439409718</v>
      </c>
      <c r="I264" s="35">
        <f t="shared" si="28"/>
        <v>72664.00948458692</v>
      </c>
      <c r="J264" s="35">
        <f t="shared" si="28"/>
        <v>4618.6166472103005</v>
      </c>
      <c r="K264" s="35">
        <f t="shared" si="28"/>
        <v>610.249976370342</v>
      </c>
      <c r="L264" s="35">
        <f t="shared" si="28"/>
        <v>6026.2530306</v>
      </c>
      <c r="M264" s="35">
        <f t="shared" si="28"/>
        <v>0</v>
      </c>
      <c r="N264" s="35">
        <f t="shared" si="28"/>
        <v>0</v>
      </c>
      <c r="O264" s="35">
        <f t="shared" si="28"/>
        <v>0</v>
      </c>
      <c r="P264" s="35">
        <f t="shared" si="28"/>
        <v>0</v>
      </c>
      <c r="Q264" s="35">
        <f t="shared" si="28"/>
        <v>0</v>
      </c>
      <c r="R264" s="35">
        <f t="shared" si="28"/>
        <v>2325.5653190114517</v>
      </c>
      <c r="S264" s="35">
        <f t="shared" si="28"/>
        <v>2522.0545615497745</v>
      </c>
      <c r="T264" s="35">
        <f t="shared" si="28"/>
        <v>1780.6526720486772</v>
      </c>
      <c r="U264" s="35">
        <f t="shared" si="28"/>
        <v>0</v>
      </c>
      <c r="V264" s="35">
        <f t="shared" si="28"/>
        <v>1481.4097173760647</v>
      </c>
      <c r="W264" s="35">
        <f t="shared" si="28"/>
        <v>0</v>
      </c>
      <c r="X264" s="35">
        <f t="shared" si="28"/>
        <v>105.84971866203225</v>
      </c>
      <c r="Y264" s="35">
        <f t="shared" si="28"/>
        <v>0</v>
      </c>
      <c r="Z264" s="35">
        <f t="shared" si="28"/>
        <v>0</v>
      </c>
      <c r="AA264" s="35">
        <f t="shared" si="28"/>
        <v>0</v>
      </c>
      <c r="AB264" s="35">
        <f t="shared" si="28"/>
        <v>204.2782157500645</v>
      </c>
      <c r="AC264" s="35">
        <f t="shared" si="28"/>
        <v>228.45101947667743</v>
      </c>
      <c r="AD264" s="35">
        <f t="shared" si="28"/>
        <v>2.5290939684193545</v>
      </c>
      <c r="AE264" s="35">
        <f t="shared" si="28"/>
        <v>0</v>
      </c>
      <c r="AF264" s="35">
        <f t="shared" si="28"/>
        <v>126.6034546842258</v>
      </c>
      <c r="AG264" s="35">
        <f t="shared" si="28"/>
        <v>0</v>
      </c>
      <c r="AH264" s="35">
        <f t="shared" si="28"/>
        <v>0</v>
      </c>
      <c r="AI264" s="35">
        <f aca="true" t="shared" si="29" ref="AI264:BJ264">AI262+AI257+AI234+AI229+AI191</f>
        <v>0</v>
      </c>
      <c r="AJ264" s="35">
        <f t="shared" si="29"/>
        <v>0</v>
      </c>
      <c r="AK264" s="35">
        <f t="shared" si="29"/>
        <v>0</v>
      </c>
      <c r="AL264" s="35">
        <f t="shared" si="29"/>
        <v>70.44912998190323</v>
      </c>
      <c r="AM264" s="35">
        <f t="shared" si="29"/>
        <v>197.02828477022578</v>
      </c>
      <c r="AN264" s="35">
        <f t="shared" si="29"/>
        <v>0</v>
      </c>
      <c r="AO264" s="35">
        <f t="shared" si="29"/>
        <v>0</v>
      </c>
      <c r="AP264" s="35">
        <f t="shared" si="29"/>
        <v>16.082379279903222</v>
      </c>
      <c r="AQ264" s="35">
        <f t="shared" si="29"/>
        <v>0.001013783193548387</v>
      </c>
      <c r="AR264" s="35">
        <f t="shared" si="29"/>
        <v>992.7377614180967</v>
      </c>
      <c r="AS264" s="35">
        <f t="shared" si="29"/>
        <v>0</v>
      </c>
      <c r="AT264" s="35">
        <f t="shared" si="29"/>
        <v>0</v>
      </c>
      <c r="AU264" s="35">
        <f t="shared" si="29"/>
        <v>0</v>
      </c>
      <c r="AV264" s="35">
        <f t="shared" si="29"/>
        <v>46321.473899372446</v>
      </c>
      <c r="AW264" s="35">
        <f t="shared" si="29"/>
        <v>28714.32620981661</v>
      </c>
      <c r="AX264" s="35">
        <f t="shared" si="29"/>
        <v>1149.698533706032</v>
      </c>
      <c r="AY264" s="35">
        <f t="shared" si="29"/>
        <v>240.84305070535484</v>
      </c>
      <c r="AZ264" s="35">
        <f t="shared" si="29"/>
        <v>24500.498696930994</v>
      </c>
      <c r="BA264" s="35">
        <f t="shared" si="29"/>
        <v>0</v>
      </c>
      <c r="BB264" s="35">
        <f t="shared" si="29"/>
        <v>0</v>
      </c>
      <c r="BC264" s="35">
        <f t="shared" si="29"/>
        <v>0</v>
      </c>
      <c r="BD264" s="35">
        <f t="shared" si="29"/>
        <v>0</v>
      </c>
      <c r="BE264" s="35">
        <f t="shared" si="29"/>
        <v>0</v>
      </c>
      <c r="BF264" s="35">
        <f t="shared" si="29"/>
        <v>19746.422848950457</v>
      </c>
      <c r="BG264" s="35">
        <f t="shared" si="29"/>
        <v>3470.898625260903</v>
      </c>
      <c r="BH264" s="35">
        <f t="shared" si="29"/>
        <v>933.9975933031615</v>
      </c>
      <c r="BI264" s="35">
        <f t="shared" si="29"/>
        <v>0</v>
      </c>
      <c r="BJ264" s="35">
        <f t="shared" si="29"/>
        <v>6169.442695002322</v>
      </c>
      <c r="BK264" s="32">
        <f>BK262+BK257+BK234+BK229+BK191</f>
        <v>238350.73696362364</v>
      </c>
      <c r="BL264" s="65"/>
    </row>
    <row r="265" spans="1:63" s="12" customFormat="1" ht="15">
      <c r="A265" s="5" t="s">
        <v>28</v>
      </c>
      <c r="B265" s="22"/>
      <c r="C265" s="11"/>
      <c r="D265" s="9"/>
      <c r="E265" s="9"/>
      <c r="F265" s="9"/>
      <c r="G265" s="10"/>
      <c r="H265" s="11"/>
      <c r="I265" s="9"/>
      <c r="J265" s="9"/>
      <c r="K265" s="9"/>
      <c r="L265" s="10"/>
      <c r="M265" s="11"/>
      <c r="N265" s="9"/>
      <c r="O265" s="9"/>
      <c r="P265" s="9"/>
      <c r="Q265" s="10"/>
      <c r="R265" s="11"/>
      <c r="S265" s="9"/>
      <c r="T265" s="9"/>
      <c r="U265" s="9"/>
      <c r="V265" s="10"/>
      <c r="W265" s="11"/>
      <c r="X265" s="9"/>
      <c r="Y265" s="9"/>
      <c r="Z265" s="9"/>
      <c r="AA265" s="10"/>
      <c r="AB265" s="11"/>
      <c r="AC265" s="9"/>
      <c r="AD265" s="9"/>
      <c r="AE265" s="9"/>
      <c r="AF265" s="10"/>
      <c r="AG265" s="11"/>
      <c r="AH265" s="9"/>
      <c r="AI265" s="9"/>
      <c r="AJ265" s="9"/>
      <c r="AK265" s="10"/>
      <c r="AL265" s="11"/>
      <c r="AM265" s="9"/>
      <c r="AN265" s="9"/>
      <c r="AO265" s="9"/>
      <c r="AP265" s="10"/>
      <c r="AQ265" s="11"/>
      <c r="AR265" s="9"/>
      <c r="AS265" s="9"/>
      <c r="AT265" s="9"/>
      <c r="AU265" s="10"/>
      <c r="AV265" s="11"/>
      <c r="AW265" s="9"/>
      <c r="AX265" s="9"/>
      <c r="AY265" s="9"/>
      <c r="AZ265" s="10"/>
      <c r="BA265" s="11"/>
      <c r="BB265" s="9"/>
      <c r="BC265" s="9"/>
      <c r="BD265" s="9"/>
      <c r="BE265" s="10"/>
      <c r="BF265" s="11"/>
      <c r="BG265" s="9"/>
      <c r="BH265" s="9"/>
      <c r="BI265" s="9"/>
      <c r="BJ265" s="10"/>
      <c r="BK265" s="17"/>
    </row>
    <row r="266" spans="1:63" s="12" customFormat="1" ht="15">
      <c r="A266" s="5"/>
      <c r="B266" s="15" t="s">
        <v>29</v>
      </c>
      <c r="C266" s="11"/>
      <c r="D266" s="9"/>
      <c r="E266" s="9"/>
      <c r="F266" s="9"/>
      <c r="G266" s="10"/>
      <c r="H266" s="11"/>
      <c r="I266" s="9"/>
      <c r="J266" s="9"/>
      <c r="K266" s="9"/>
      <c r="L266" s="10"/>
      <c r="M266" s="11"/>
      <c r="N266" s="9"/>
      <c r="O266" s="9"/>
      <c r="P266" s="9"/>
      <c r="Q266" s="10"/>
      <c r="R266" s="11"/>
      <c r="S266" s="9"/>
      <c r="T266" s="9"/>
      <c r="U266" s="9"/>
      <c r="V266" s="10"/>
      <c r="W266" s="11"/>
      <c r="X266" s="9"/>
      <c r="Y266" s="9"/>
      <c r="Z266" s="9"/>
      <c r="AA266" s="10"/>
      <c r="AB266" s="11"/>
      <c r="AC266" s="9"/>
      <c r="AD266" s="9"/>
      <c r="AE266" s="9"/>
      <c r="AF266" s="10"/>
      <c r="AG266" s="11"/>
      <c r="AH266" s="9"/>
      <c r="AI266" s="9"/>
      <c r="AJ266" s="9"/>
      <c r="AK266" s="10"/>
      <c r="AL266" s="11"/>
      <c r="AM266" s="9"/>
      <c r="AN266" s="9"/>
      <c r="AO266" s="9"/>
      <c r="AP266" s="10"/>
      <c r="AQ266" s="11"/>
      <c r="AR266" s="9"/>
      <c r="AS266" s="9"/>
      <c r="AT266" s="9"/>
      <c r="AU266" s="10"/>
      <c r="AV266" s="11"/>
      <c r="AW266" s="9"/>
      <c r="AX266" s="9"/>
      <c r="AY266" s="9"/>
      <c r="AZ266" s="10"/>
      <c r="BA266" s="11"/>
      <c r="BB266" s="9"/>
      <c r="BC266" s="9"/>
      <c r="BD266" s="9"/>
      <c r="BE266" s="10"/>
      <c r="BF266" s="11"/>
      <c r="BG266" s="9"/>
      <c r="BH266" s="9"/>
      <c r="BI266" s="9"/>
      <c r="BJ266" s="10"/>
      <c r="BK266" s="17"/>
    </row>
    <row r="267" spans="1:63" s="12" customFormat="1" ht="15">
      <c r="A267" s="5"/>
      <c r="B267" s="8" t="s">
        <v>31</v>
      </c>
      <c r="C267" s="11">
        <v>0</v>
      </c>
      <c r="D267" s="9">
        <v>6.400209147129031</v>
      </c>
      <c r="E267" s="9">
        <v>0</v>
      </c>
      <c r="F267" s="9">
        <v>0</v>
      </c>
      <c r="G267" s="10">
        <v>0</v>
      </c>
      <c r="H267" s="11">
        <v>13.14977289490322</v>
      </c>
      <c r="I267" s="9">
        <v>0.23490369567741934</v>
      </c>
      <c r="J267" s="9">
        <v>0</v>
      </c>
      <c r="K267" s="9">
        <v>0</v>
      </c>
      <c r="L267" s="10">
        <v>12.314634915354835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7.261910484516129</v>
      </c>
      <c r="S267" s="9">
        <v>0.0005547906451612905</v>
      </c>
      <c r="T267" s="9">
        <v>0</v>
      </c>
      <c r="U267" s="9">
        <v>0</v>
      </c>
      <c r="V267" s="10">
        <v>3.978193347387097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0.9795606692580645</v>
      </c>
      <c r="AC267" s="9">
        <v>0</v>
      </c>
      <c r="AD267" s="9">
        <v>0</v>
      </c>
      <c r="AE267" s="9">
        <v>0</v>
      </c>
      <c r="AF267" s="10">
        <v>1.3473442900967745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0.7846329499032259</v>
      </c>
      <c r="AM267" s="9">
        <v>0</v>
      </c>
      <c r="AN267" s="9">
        <v>0</v>
      </c>
      <c r="AO267" s="9">
        <v>0</v>
      </c>
      <c r="AP267" s="10">
        <v>0.10549483396774195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195.23798101809686</v>
      </c>
      <c r="AW267" s="9">
        <v>16.501829554610325</v>
      </c>
      <c r="AX267" s="9">
        <v>0</v>
      </c>
      <c r="AY267" s="9">
        <v>0</v>
      </c>
      <c r="AZ267" s="10">
        <v>206.29866721112924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135.02217602664504</v>
      </c>
      <c r="BG267" s="9">
        <v>0.9020123127096772</v>
      </c>
      <c r="BH267" s="9">
        <v>0</v>
      </c>
      <c r="BI267" s="9">
        <v>0</v>
      </c>
      <c r="BJ267" s="10">
        <v>52.97205297709676</v>
      </c>
      <c r="BK267" s="17">
        <f>SUM(C267:BJ267)</f>
        <v>653.4919311191265</v>
      </c>
    </row>
    <row r="268" spans="1:63" s="21" customFormat="1" ht="15">
      <c r="A268"/>
      <c r="B268" s="15" t="s">
        <v>27</v>
      </c>
      <c r="C268" s="20">
        <f>SUM(C267)</f>
        <v>0</v>
      </c>
      <c r="D268" s="18">
        <f>SUM(D267)</f>
        <v>6.400209147129031</v>
      </c>
      <c r="E268" s="18">
        <f>SUM(E267)</f>
        <v>0</v>
      </c>
      <c r="F268" s="18">
        <f>SUM(F267)</f>
        <v>0</v>
      </c>
      <c r="G268" s="19">
        <f>SUM(G267)</f>
        <v>0</v>
      </c>
      <c r="H268" s="20">
        <f aca="true" t="shared" si="30" ref="H268:BK268">SUM(H267)</f>
        <v>13.14977289490322</v>
      </c>
      <c r="I268" s="18">
        <f t="shared" si="30"/>
        <v>0.23490369567741934</v>
      </c>
      <c r="J268" s="18">
        <f t="shared" si="30"/>
        <v>0</v>
      </c>
      <c r="K268" s="18">
        <f t="shared" si="30"/>
        <v>0</v>
      </c>
      <c r="L268" s="19">
        <f t="shared" si="30"/>
        <v>12.314634915354835</v>
      </c>
      <c r="M268" s="20">
        <f t="shared" si="30"/>
        <v>0</v>
      </c>
      <c r="N268" s="18">
        <f t="shared" si="30"/>
        <v>0</v>
      </c>
      <c r="O268" s="18">
        <f t="shared" si="30"/>
        <v>0</v>
      </c>
      <c r="P268" s="18">
        <f t="shared" si="30"/>
        <v>0</v>
      </c>
      <c r="Q268" s="19">
        <f t="shared" si="30"/>
        <v>0</v>
      </c>
      <c r="R268" s="20">
        <f t="shared" si="30"/>
        <v>7.261910484516129</v>
      </c>
      <c r="S268" s="18">
        <f t="shared" si="30"/>
        <v>0.0005547906451612905</v>
      </c>
      <c r="T268" s="18">
        <f t="shared" si="30"/>
        <v>0</v>
      </c>
      <c r="U268" s="18">
        <f t="shared" si="30"/>
        <v>0</v>
      </c>
      <c r="V268" s="19">
        <f t="shared" si="30"/>
        <v>3.978193347387097</v>
      </c>
      <c r="W268" s="20">
        <f t="shared" si="30"/>
        <v>0</v>
      </c>
      <c r="X268" s="18">
        <f t="shared" si="30"/>
        <v>0</v>
      </c>
      <c r="Y268" s="18">
        <f t="shared" si="30"/>
        <v>0</v>
      </c>
      <c r="Z268" s="18">
        <f t="shared" si="30"/>
        <v>0</v>
      </c>
      <c r="AA268" s="19">
        <f t="shared" si="30"/>
        <v>0</v>
      </c>
      <c r="AB268" s="20">
        <f t="shared" si="30"/>
        <v>0.9795606692580645</v>
      </c>
      <c r="AC268" s="18">
        <f t="shared" si="30"/>
        <v>0</v>
      </c>
      <c r="AD268" s="18">
        <f t="shared" si="30"/>
        <v>0</v>
      </c>
      <c r="AE268" s="18">
        <f t="shared" si="30"/>
        <v>0</v>
      </c>
      <c r="AF268" s="19">
        <f t="shared" si="30"/>
        <v>1.3473442900967745</v>
      </c>
      <c r="AG268" s="20">
        <f t="shared" si="30"/>
        <v>0</v>
      </c>
      <c r="AH268" s="18">
        <f t="shared" si="30"/>
        <v>0</v>
      </c>
      <c r="AI268" s="18">
        <f t="shared" si="30"/>
        <v>0</v>
      </c>
      <c r="AJ268" s="18">
        <f t="shared" si="30"/>
        <v>0</v>
      </c>
      <c r="AK268" s="19">
        <f t="shared" si="30"/>
        <v>0</v>
      </c>
      <c r="AL268" s="20">
        <f t="shared" si="30"/>
        <v>0.7846329499032259</v>
      </c>
      <c r="AM268" s="18">
        <f t="shared" si="30"/>
        <v>0</v>
      </c>
      <c r="AN268" s="18">
        <f t="shared" si="30"/>
        <v>0</v>
      </c>
      <c r="AO268" s="18">
        <f t="shared" si="30"/>
        <v>0</v>
      </c>
      <c r="AP268" s="19">
        <f t="shared" si="30"/>
        <v>0.10549483396774195</v>
      </c>
      <c r="AQ268" s="20">
        <f t="shared" si="30"/>
        <v>0</v>
      </c>
      <c r="AR268" s="18">
        <f t="shared" si="30"/>
        <v>0</v>
      </c>
      <c r="AS268" s="18">
        <f t="shared" si="30"/>
        <v>0</v>
      </c>
      <c r="AT268" s="18">
        <f t="shared" si="30"/>
        <v>0</v>
      </c>
      <c r="AU268" s="19">
        <f t="shared" si="30"/>
        <v>0</v>
      </c>
      <c r="AV268" s="20">
        <f t="shared" si="30"/>
        <v>195.23798101809686</v>
      </c>
      <c r="AW268" s="18">
        <f t="shared" si="30"/>
        <v>16.501829554610325</v>
      </c>
      <c r="AX268" s="18">
        <f t="shared" si="30"/>
        <v>0</v>
      </c>
      <c r="AY268" s="18">
        <f t="shared" si="30"/>
        <v>0</v>
      </c>
      <c r="AZ268" s="19">
        <f t="shared" si="30"/>
        <v>206.29866721112924</v>
      </c>
      <c r="BA268" s="20">
        <f t="shared" si="30"/>
        <v>0</v>
      </c>
      <c r="BB268" s="18">
        <f t="shared" si="30"/>
        <v>0</v>
      </c>
      <c r="BC268" s="18">
        <f t="shared" si="30"/>
        <v>0</v>
      </c>
      <c r="BD268" s="18">
        <f t="shared" si="30"/>
        <v>0</v>
      </c>
      <c r="BE268" s="19">
        <f t="shared" si="30"/>
        <v>0</v>
      </c>
      <c r="BF268" s="20">
        <f t="shared" si="30"/>
        <v>135.02217602664504</v>
      </c>
      <c r="BG268" s="18">
        <f t="shared" si="30"/>
        <v>0.9020123127096772</v>
      </c>
      <c r="BH268" s="18">
        <f t="shared" si="30"/>
        <v>0</v>
      </c>
      <c r="BI268" s="18">
        <f t="shared" si="30"/>
        <v>0</v>
      </c>
      <c r="BJ268" s="19">
        <f t="shared" si="30"/>
        <v>52.97205297709676</v>
      </c>
      <c r="BK268" s="19">
        <f t="shared" si="30"/>
        <v>653.4919311191265</v>
      </c>
    </row>
    <row r="269" spans="1:63" ht="15">
      <c r="A269" s="66" t="s">
        <v>304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4"/>
      <c r="BK269" s="13"/>
    </row>
    <row r="270" spans="1:63" ht="15">
      <c r="A270" s="66" t="s">
        <v>306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67" t="s">
        <v>305</v>
      </c>
      <c r="Q270" s="25"/>
      <c r="Y270" s="25"/>
      <c r="AA270" s="25"/>
      <c r="AK270" s="25"/>
      <c r="AU270" s="25"/>
      <c r="BE270" s="25"/>
      <c r="BK270" s="13"/>
    </row>
    <row r="271" spans="1:63" s="25" customFormat="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66" t="s">
        <v>307</v>
      </c>
      <c r="L271"/>
      <c r="M271"/>
      <c r="N271"/>
      <c r="O271"/>
      <c r="BK271" s="13"/>
    </row>
    <row r="272" spans="1:11" ht="15">
      <c r="A272" s="66" t="s">
        <v>309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66" t="s">
        <v>308</v>
      </c>
    </row>
    <row r="273" spans="1:63" ht="15">
      <c r="A273" s="66" t="s">
        <v>311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66" t="s">
        <v>310</v>
      </c>
      <c r="BK273" s="59"/>
    </row>
    <row r="274" spans="2:11" ht="15">
      <c r="B274" s="12"/>
      <c r="C274" s="12"/>
      <c r="D274" s="12"/>
      <c r="E274" s="12"/>
      <c r="F274" s="12"/>
      <c r="G274" s="12"/>
      <c r="H274" s="12"/>
      <c r="I274" s="12"/>
      <c r="J274" s="12"/>
      <c r="K274" s="66" t="s">
        <v>312</v>
      </c>
    </row>
    <row r="275" ht="15">
      <c r="K275" s="66" t="s">
        <v>313</v>
      </c>
    </row>
  </sheetData>
  <sheetProtection password="E5CF" sheet="1"/>
  <mergeCells count="25">
    <mergeCell ref="M5:Q5"/>
    <mergeCell ref="R5:V5"/>
    <mergeCell ref="AG5:AK5"/>
    <mergeCell ref="AL5:AP5"/>
    <mergeCell ref="AQ5:AU5"/>
    <mergeCell ref="AQ4:AZ4"/>
    <mergeCell ref="AG4:AP4"/>
    <mergeCell ref="AV5:AZ5"/>
    <mergeCell ref="AQ3:BJ3"/>
    <mergeCell ref="AB5:AF5"/>
    <mergeCell ref="BA5:BE5"/>
    <mergeCell ref="BF5:BJ5"/>
    <mergeCell ref="W4:AF4"/>
    <mergeCell ref="BK3:BK6"/>
    <mergeCell ref="BA4:BJ4"/>
    <mergeCell ref="A1:A5"/>
    <mergeCell ref="B2:B6"/>
    <mergeCell ref="C2:BK2"/>
    <mergeCell ref="C3:V3"/>
    <mergeCell ref="W3:AP3"/>
    <mergeCell ref="C5:G5"/>
    <mergeCell ref="H5:L5"/>
    <mergeCell ref="W5:AA5"/>
    <mergeCell ref="C4:L4"/>
    <mergeCell ref="M4:V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2" t="s">
        <v>302</v>
      </c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2:12" ht="15">
      <c r="B3" s="92" t="s">
        <v>303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30">
      <c r="B4" s="23" t="s">
        <v>0</v>
      </c>
      <c r="C4" s="36" t="s">
        <v>48</v>
      </c>
      <c r="D4" s="36" t="s">
        <v>49</v>
      </c>
      <c r="E4" s="36" t="s">
        <v>50</v>
      </c>
      <c r="F4" s="36" t="s">
        <v>21</v>
      </c>
      <c r="G4" s="36" t="s">
        <v>25</v>
      </c>
      <c r="H4" s="36" t="s">
        <v>45</v>
      </c>
      <c r="I4" s="36" t="s">
        <v>51</v>
      </c>
      <c r="J4" s="36" t="s">
        <v>52</v>
      </c>
      <c r="K4" s="36" t="s">
        <v>53</v>
      </c>
      <c r="L4" s="36" t="s">
        <v>54</v>
      </c>
    </row>
    <row r="5" spans="2:12" ht="15">
      <c r="B5" s="37">
        <v>1</v>
      </c>
      <c r="C5" s="38" t="s">
        <v>55</v>
      </c>
      <c r="D5" s="40">
        <v>0.032462497354838714</v>
      </c>
      <c r="E5" s="40">
        <v>0.07135305054838711</v>
      </c>
      <c r="F5" s="40">
        <v>2.9990118774838708</v>
      </c>
      <c r="G5" s="40">
        <v>0.5317839493548386</v>
      </c>
      <c r="H5" s="40">
        <v>0</v>
      </c>
      <c r="I5" s="41">
        <v>0</v>
      </c>
      <c r="J5" s="41">
        <v>0</v>
      </c>
      <c r="K5" s="41">
        <f>D5+E5+F5+G5+H5+I5+J5</f>
        <v>3.6346113747419353</v>
      </c>
      <c r="L5" s="40">
        <v>0.07551123948387096</v>
      </c>
    </row>
    <row r="6" spans="2:12" ht="15">
      <c r="B6" s="37">
        <v>2</v>
      </c>
      <c r="C6" s="39" t="s">
        <v>56</v>
      </c>
      <c r="D6" s="40">
        <v>68.32387230387098</v>
      </c>
      <c r="E6" s="40">
        <v>362.41732759935496</v>
      </c>
      <c r="F6" s="40">
        <v>783.5206177973869</v>
      </c>
      <c r="G6" s="40">
        <v>182.7795911322259</v>
      </c>
      <c r="H6" s="40">
        <v>0</v>
      </c>
      <c r="I6" s="41">
        <v>15.4435</v>
      </c>
      <c r="J6" s="41">
        <v>34.6111</v>
      </c>
      <c r="K6" s="41">
        <f aca="true" t="shared" si="0" ref="K6:K41">D6+E6+F6+G6+H6+I6+J6</f>
        <v>1447.096008832839</v>
      </c>
      <c r="L6" s="40">
        <v>8.733335622516126</v>
      </c>
    </row>
    <row r="7" spans="2:12" ht="15">
      <c r="B7" s="37">
        <v>3</v>
      </c>
      <c r="C7" s="38" t="s">
        <v>57</v>
      </c>
      <c r="D7" s="40">
        <v>0.25924157641935486</v>
      </c>
      <c r="E7" s="40">
        <v>1.9498478110000002</v>
      </c>
      <c r="F7" s="40">
        <v>5.420365691225806</v>
      </c>
      <c r="G7" s="40">
        <v>1.4464683109354843</v>
      </c>
      <c r="H7" s="40">
        <v>0</v>
      </c>
      <c r="I7" s="41">
        <v>0.0828</v>
      </c>
      <c r="J7" s="41">
        <v>0.0469</v>
      </c>
      <c r="K7" s="41">
        <f t="shared" si="0"/>
        <v>9.205623389580646</v>
      </c>
      <c r="L7" s="40">
        <v>0.2006702989677419</v>
      </c>
    </row>
    <row r="8" spans="2:12" ht="15">
      <c r="B8" s="37">
        <v>4</v>
      </c>
      <c r="C8" s="39" t="s">
        <v>58</v>
      </c>
      <c r="D8" s="40">
        <v>81.30648723783872</v>
      </c>
      <c r="E8" s="40">
        <v>280.34199040041904</v>
      </c>
      <c r="F8" s="40">
        <v>401.1756510670321</v>
      </c>
      <c r="G8" s="40">
        <v>94.46273917532261</v>
      </c>
      <c r="H8" s="40">
        <v>0</v>
      </c>
      <c r="I8" s="41">
        <v>5.6341</v>
      </c>
      <c r="J8" s="41">
        <v>48.162299999999995</v>
      </c>
      <c r="K8" s="41">
        <f t="shared" si="0"/>
        <v>911.0832678806125</v>
      </c>
      <c r="L8" s="40">
        <v>5.711655448645163</v>
      </c>
    </row>
    <row r="9" spans="2:12" ht="15">
      <c r="B9" s="37">
        <v>5</v>
      </c>
      <c r="C9" s="39" t="s">
        <v>59</v>
      </c>
      <c r="D9" s="40">
        <v>9.303243270580644</v>
      </c>
      <c r="E9" s="40">
        <v>253.9929439159677</v>
      </c>
      <c r="F9" s="40">
        <v>986.7495961871616</v>
      </c>
      <c r="G9" s="40">
        <v>139.5937883971936</v>
      </c>
      <c r="H9" s="40">
        <v>0</v>
      </c>
      <c r="I9" s="41">
        <v>14.2093</v>
      </c>
      <c r="J9" s="41">
        <v>37.84629999999999</v>
      </c>
      <c r="K9" s="41">
        <f t="shared" si="0"/>
        <v>1441.6951717709035</v>
      </c>
      <c r="L9" s="40">
        <v>27.949851753548387</v>
      </c>
    </row>
    <row r="10" spans="2:12" ht="15">
      <c r="B10" s="37">
        <v>6</v>
      </c>
      <c r="C10" s="39" t="s">
        <v>60</v>
      </c>
      <c r="D10" s="40">
        <v>47.41694596764516</v>
      </c>
      <c r="E10" s="40">
        <v>249.5274001034193</v>
      </c>
      <c r="F10" s="40">
        <v>424.9376068679353</v>
      </c>
      <c r="G10" s="40">
        <v>133.97624509948395</v>
      </c>
      <c r="H10" s="40">
        <v>0</v>
      </c>
      <c r="I10" s="41">
        <v>5.373500000000001</v>
      </c>
      <c r="J10" s="41">
        <v>16.168</v>
      </c>
      <c r="K10" s="41">
        <f t="shared" si="0"/>
        <v>877.3996980384838</v>
      </c>
      <c r="L10" s="40">
        <v>3.648195252903225</v>
      </c>
    </row>
    <row r="11" spans="2:12" ht="15">
      <c r="B11" s="37">
        <v>7</v>
      </c>
      <c r="C11" s="39" t="s">
        <v>61</v>
      </c>
      <c r="D11" s="40">
        <v>36.00412660387097</v>
      </c>
      <c r="E11" s="40">
        <v>342.69132308283906</v>
      </c>
      <c r="F11" s="40">
        <v>622.7784455999999</v>
      </c>
      <c r="G11" s="40">
        <v>103.12087178683875</v>
      </c>
      <c r="H11" s="40">
        <v>0</v>
      </c>
      <c r="I11" s="41">
        <v>0</v>
      </c>
      <c r="J11" s="41">
        <v>0</v>
      </c>
      <c r="K11" s="41">
        <f t="shared" si="0"/>
        <v>1104.5947670735488</v>
      </c>
      <c r="L11" s="40">
        <v>6.5863309500322575</v>
      </c>
    </row>
    <row r="12" spans="2:12" ht="15">
      <c r="B12" s="37">
        <v>8</v>
      </c>
      <c r="C12" s="38" t="s">
        <v>62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63</v>
      </c>
      <c r="D13" s="40">
        <v>0</v>
      </c>
      <c r="E13" s="40">
        <v>0</v>
      </c>
      <c r="F13" s="40">
        <v>0.00083818335483871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0.00083818335483871</v>
      </c>
      <c r="L13" s="40">
        <v>0</v>
      </c>
    </row>
    <row r="14" spans="2:12" ht="15">
      <c r="B14" s="37">
        <v>10</v>
      </c>
      <c r="C14" s="39" t="s">
        <v>64</v>
      </c>
      <c r="D14" s="40">
        <v>159.84260362967748</v>
      </c>
      <c r="E14" s="40">
        <v>1003.003311348162</v>
      </c>
      <c r="F14" s="40">
        <v>1110.741066697516</v>
      </c>
      <c r="G14" s="40">
        <v>158.4967653872258</v>
      </c>
      <c r="H14" s="40">
        <v>0</v>
      </c>
      <c r="I14" s="41">
        <v>58.6056</v>
      </c>
      <c r="J14" s="41">
        <v>8.443700000000002</v>
      </c>
      <c r="K14" s="41">
        <f t="shared" si="0"/>
        <v>2499.133047062581</v>
      </c>
      <c r="L14" s="40">
        <v>4.843312377451613</v>
      </c>
    </row>
    <row r="15" spans="2:12" ht="15">
      <c r="B15" s="37">
        <v>11</v>
      </c>
      <c r="C15" s="39" t="s">
        <v>65</v>
      </c>
      <c r="D15" s="40">
        <v>1324.0718285805483</v>
      </c>
      <c r="E15" s="40">
        <v>8617.756951182735</v>
      </c>
      <c r="F15" s="40">
        <v>8773.090937021709</v>
      </c>
      <c r="G15" s="40">
        <v>1966.9211851636771</v>
      </c>
      <c r="H15" s="40">
        <v>0</v>
      </c>
      <c r="I15" s="41">
        <v>130.1519</v>
      </c>
      <c r="J15" s="41">
        <v>407.91560000000004</v>
      </c>
      <c r="K15" s="41">
        <f t="shared" si="0"/>
        <v>21219.90840194867</v>
      </c>
      <c r="L15" s="40">
        <v>68.66721053812907</v>
      </c>
    </row>
    <row r="16" spans="2:12" ht="15">
      <c r="B16" s="37">
        <v>12</v>
      </c>
      <c r="C16" s="39" t="s">
        <v>66</v>
      </c>
      <c r="D16" s="40">
        <v>1400.951072345936</v>
      </c>
      <c r="E16" s="40">
        <v>9774.663174586547</v>
      </c>
      <c r="F16" s="40">
        <v>2135.918413018999</v>
      </c>
      <c r="G16" s="40">
        <v>411.4614216912257</v>
      </c>
      <c r="H16" s="40">
        <v>0</v>
      </c>
      <c r="I16" s="41">
        <v>27.6725</v>
      </c>
      <c r="J16" s="41">
        <v>136.2295</v>
      </c>
      <c r="K16" s="41">
        <f t="shared" si="0"/>
        <v>13886.896081642706</v>
      </c>
      <c r="L16" s="40">
        <v>18.734574632129032</v>
      </c>
    </row>
    <row r="17" spans="2:12" ht="15">
      <c r="B17" s="37">
        <v>13</v>
      </c>
      <c r="C17" s="39" t="s">
        <v>67</v>
      </c>
      <c r="D17" s="40">
        <v>84.8960984645161</v>
      </c>
      <c r="E17" s="40">
        <v>243.3903791262904</v>
      </c>
      <c r="F17" s="40">
        <v>226.24912077700003</v>
      </c>
      <c r="G17" s="40">
        <v>65.44303268706452</v>
      </c>
      <c r="H17" s="40">
        <v>0</v>
      </c>
      <c r="I17" s="41">
        <v>1.5817</v>
      </c>
      <c r="J17" s="41">
        <v>5.357100000000001</v>
      </c>
      <c r="K17" s="41">
        <f t="shared" si="0"/>
        <v>626.9174310548709</v>
      </c>
      <c r="L17" s="40">
        <v>2.7524811155806463</v>
      </c>
    </row>
    <row r="18" spans="2:12" ht="15">
      <c r="B18" s="37">
        <v>14</v>
      </c>
      <c r="C18" s="39" t="s">
        <v>68</v>
      </c>
      <c r="D18" s="40">
        <v>2.058428848935484</v>
      </c>
      <c r="E18" s="40">
        <v>30.06668701432259</v>
      </c>
      <c r="F18" s="40">
        <v>187.68187592599995</v>
      </c>
      <c r="G18" s="40">
        <v>26.52953484770968</v>
      </c>
      <c r="H18" s="40">
        <v>0</v>
      </c>
      <c r="I18" s="41">
        <v>3.7023</v>
      </c>
      <c r="J18" s="41">
        <v>2.6134</v>
      </c>
      <c r="K18" s="41">
        <f t="shared" si="0"/>
        <v>252.6522266369677</v>
      </c>
      <c r="L18" s="40">
        <v>2.342370054064516</v>
      </c>
    </row>
    <row r="19" spans="2:12" ht="15">
      <c r="B19" s="37">
        <v>15</v>
      </c>
      <c r="C19" s="39" t="s">
        <v>69</v>
      </c>
      <c r="D19" s="40">
        <v>58.86979730622582</v>
      </c>
      <c r="E19" s="40">
        <v>271.38417290729046</v>
      </c>
      <c r="F19" s="40">
        <v>845.2047116125484</v>
      </c>
      <c r="G19" s="40">
        <v>233.4911260810001</v>
      </c>
      <c r="H19" s="40">
        <v>0</v>
      </c>
      <c r="I19" s="41">
        <v>0.7714</v>
      </c>
      <c r="J19" s="41">
        <v>18.069000000000003</v>
      </c>
      <c r="K19" s="41">
        <f t="shared" si="0"/>
        <v>1427.7902079070648</v>
      </c>
      <c r="L19" s="40">
        <v>7.877241193193546</v>
      </c>
    </row>
    <row r="20" spans="2:12" ht="15">
      <c r="B20" s="37">
        <v>16</v>
      </c>
      <c r="C20" s="39" t="s">
        <v>70</v>
      </c>
      <c r="D20" s="40">
        <v>2238.6608133723544</v>
      </c>
      <c r="E20" s="40">
        <v>6366.793169885394</v>
      </c>
      <c r="F20" s="40">
        <v>4963.753902871356</v>
      </c>
      <c r="G20" s="40">
        <v>682.0844837665812</v>
      </c>
      <c r="H20" s="40">
        <v>0</v>
      </c>
      <c r="I20" s="41">
        <v>129.1827</v>
      </c>
      <c r="J20" s="41">
        <v>301.9329</v>
      </c>
      <c r="K20" s="41">
        <f t="shared" si="0"/>
        <v>14682.407969895685</v>
      </c>
      <c r="L20" s="40">
        <v>44.28624453148389</v>
      </c>
    </row>
    <row r="21" spans="2:12" ht="15">
      <c r="B21" s="37">
        <v>17</v>
      </c>
      <c r="C21" s="39" t="s">
        <v>71</v>
      </c>
      <c r="D21" s="40">
        <v>308.6722708029677</v>
      </c>
      <c r="E21" s="40">
        <v>446.4089813605807</v>
      </c>
      <c r="F21" s="40">
        <v>1156.4088196539035</v>
      </c>
      <c r="G21" s="40">
        <v>164.64729725751613</v>
      </c>
      <c r="H21" s="40">
        <v>0</v>
      </c>
      <c r="I21" s="41">
        <v>30.927</v>
      </c>
      <c r="J21" s="41">
        <v>54.0417</v>
      </c>
      <c r="K21" s="41">
        <f t="shared" si="0"/>
        <v>2161.106069074968</v>
      </c>
      <c r="L21" s="40">
        <v>15.389664287612897</v>
      </c>
    </row>
    <row r="22" spans="2:12" ht="15">
      <c r="B22" s="37">
        <v>18</v>
      </c>
      <c r="C22" s="38" t="s">
        <v>72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73</v>
      </c>
      <c r="D23" s="40">
        <v>225.05949805841934</v>
      </c>
      <c r="E23" s="40">
        <v>691.3504987417742</v>
      </c>
      <c r="F23" s="40">
        <v>1802.237163496484</v>
      </c>
      <c r="G23" s="40">
        <v>357.7246880760002</v>
      </c>
      <c r="H23" s="40">
        <v>0</v>
      </c>
      <c r="I23" s="41">
        <v>21.056</v>
      </c>
      <c r="J23" s="41">
        <v>64.335</v>
      </c>
      <c r="K23" s="41">
        <f t="shared" si="0"/>
        <v>3161.762848372678</v>
      </c>
      <c r="L23" s="40">
        <v>17.628418605935487</v>
      </c>
    </row>
    <row r="24" spans="2:12" ht="15">
      <c r="B24" s="37">
        <v>20</v>
      </c>
      <c r="C24" s="39" t="s">
        <v>74</v>
      </c>
      <c r="D24" s="40">
        <v>20100.42836897348</v>
      </c>
      <c r="E24" s="40">
        <v>40966.303882920525</v>
      </c>
      <c r="F24" s="40">
        <v>22910.153794061545</v>
      </c>
      <c r="G24" s="40">
        <v>3968.074848442846</v>
      </c>
      <c r="H24" s="40">
        <v>0</v>
      </c>
      <c r="I24" s="41">
        <v>1453.9312000000002</v>
      </c>
      <c r="J24" s="41">
        <v>7416.084399999998</v>
      </c>
      <c r="K24" s="41">
        <f t="shared" si="0"/>
        <v>96814.9764943984</v>
      </c>
      <c r="L24" s="40">
        <v>187.62951804996536</v>
      </c>
    </row>
    <row r="25" spans="2:12" ht="15">
      <c r="B25" s="37">
        <v>21</v>
      </c>
      <c r="C25" s="38" t="s">
        <v>75</v>
      </c>
      <c r="D25" s="40">
        <v>0.06677045487096775</v>
      </c>
      <c r="E25" s="40">
        <v>1.8131948259354838</v>
      </c>
      <c r="F25" s="40">
        <v>21.991340934451614</v>
      </c>
      <c r="G25" s="40">
        <v>0.2243041251935483</v>
      </c>
      <c r="H25" s="40">
        <v>0</v>
      </c>
      <c r="I25" s="41">
        <v>0.0466</v>
      </c>
      <c r="J25" s="41">
        <v>0.1742</v>
      </c>
      <c r="K25" s="41">
        <f t="shared" si="0"/>
        <v>24.316410340451615</v>
      </c>
      <c r="L25" s="40">
        <v>0.0857124055483871</v>
      </c>
    </row>
    <row r="26" spans="2:12" ht="15">
      <c r="B26" s="37">
        <v>22</v>
      </c>
      <c r="C26" s="39" t="s">
        <v>76</v>
      </c>
      <c r="D26" s="40">
        <v>7.650551030741937</v>
      </c>
      <c r="E26" s="40">
        <v>36.5617939574516</v>
      </c>
      <c r="F26" s="40">
        <v>73.41274169516132</v>
      </c>
      <c r="G26" s="40">
        <v>14.812080249419356</v>
      </c>
      <c r="H26" s="40">
        <v>0</v>
      </c>
      <c r="I26" s="41">
        <v>0.335</v>
      </c>
      <c r="J26" s="41">
        <v>1.2659</v>
      </c>
      <c r="K26" s="41">
        <f t="shared" si="0"/>
        <v>134.0380669327742</v>
      </c>
      <c r="L26" s="40">
        <v>0.47295169883870963</v>
      </c>
    </row>
    <row r="27" spans="2:12" ht="15">
      <c r="B27" s="37">
        <v>23</v>
      </c>
      <c r="C27" s="38" t="s">
        <v>77</v>
      </c>
      <c r="D27" s="40">
        <v>6.131645161290322E-05</v>
      </c>
      <c r="E27" s="40">
        <v>0.003409297935483871</v>
      </c>
      <c r="F27" s="40">
        <v>0.11164066722580646</v>
      </c>
      <c r="G27" s="40">
        <v>0.0032775529354838713</v>
      </c>
      <c r="H27" s="40">
        <v>0</v>
      </c>
      <c r="I27" s="41">
        <v>0.0012</v>
      </c>
      <c r="J27" s="41">
        <v>0.0029</v>
      </c>
      <c r="K27" s="41">
        <f t="shared" si="0"/>
        <v>0.1224888345483871</v>
      </c>
      <c r="L27" s="40">
        <v>0.000726479483870968</v>
      </c>
    </row>
    <row r="28" spans="2:12" ht="15">
      <c r="B28" s="37">
        <v>24</v>
      </c>
      <c r="C28" s="38" t="s">
        <v>78</v>
      </c>
      <c r="D28" s="40">
        <v>0.47537289435483865</v>
      </c>
      <c r="E28" s="40">
        <v>6.529500942870968</v>
      </c>
      <c r="F28" s="40">
        <v>34.77566987503226</v>
      </c>
      <c r="G28" s="40">
        <v>6.2655999217096765</v>
      </c>
      <c r="H28" s="40">
        <v>0</v>
      </c>
      <c r="I28" s="41">
        <v>0.1723</v>
      </c>
      <c r="J28" s="41">
        <v>0.3632</v>
      </c>
      <c r="K28" s="41">
        <f t="shared" si="0"/>
        <v>48.581643633967744</v>
      </c>
      <c r="L28" s="40">
        <v>0.10269548161290323</v>
      </c>
    </row>
    <row r="29" spans="2:12" ht="15">
      <c r="B29" s="37">
        <v>25</v>
      </c>
      <c r="C29" s="39" t="s">
        <v>79</v>
      </c>
      <c r="D29" s="40">
        <v>2436.3707970915802</v>
      </c>
      <c r="E29" s="40">
        <v>10155.482367538863</v>
      </c>
      <c r="F29" s="40">
        <v>6480.812750403195</v>
      </c>
      <c r="G29" s="40">
        <v>916.2075804683226</v>
      </c>
      <c r="H29" s="40">
        <v>0</v>
      </c>
      <c r="I29" s="41">
        <v>91.62819999999999</v>
      </c>
      <c r="J29" s="41">
        <v>664.1839</v>
      </c>
      <c r="K29" s="41">
        <f t="shared" si="0"/>
        <v>20744.68559550196</v>
      </c>
      <c r="L29" s="40">
        <v>37.77230577032255</v>
      </c>
    </row>
    <row r="30" spans="2:12" ht="15">
      <c r="B30" s="37">
        <v>26</v>
      </c>
      <c r="C30" s="39" t="s">
        <v>80</v>
      </c>
      <c r="D30" s="40">
        <v>97.4137007667097</v>
      </c>
      <c r="E30" s="40">
        <v>1239.2299907413217</v>
      </c>
      <c r="F30" s="40">
        <v>943.0963920845797</v>
      </c>
      <c r="G30" s="40">
        <v>294.93897637006455</v>
      </c>
      <c r="H30" s="40">
        <v>0</v>
      </c>
      <c r="I30" s="41">
        <v>5.554399999999999</v>
      </c>
      <c r="J30" s="41">
        <v>72.7713</v>
      </c>
      <c r="K30" s="41">
        <f t="shared" si="0"/>
        <v>2653.0047599626755</v>
      </c>
      <c r="L30" s="40">
        <v>7.796710795322579</v>
      </c>
    </row>
    <row r="31" spans="2:12" ht="15">
      <c r="B31" s="37">
        <v>27</v>
      </c>
      <c r="C31" s="39" t="s">
        <v>22</v>
      </c>
      <c r="D31" s="40">
        <v>2.3725023484516132</v>
      </c>
      <c r="E31" s="40">
        <v>155.0037292926775</v>
      </c>
      <c r="F31" s="40">
        <v>176.7621529541613</v>
      </c>
      <c r="G31" s="40">
        <v>57.66687208751614</v>
      </c>
      <c r="H31" s="40">
        <v>0</v>
      </c>
      <c r="I31" s="41">
        <v>52.8996</v>
      </c>
      <c r="J31" s="41">
        <v>206.0064</v>
      </c>
      <c r="K31" s="41">
        <f t="shared" si="0"/>
        <v>650.7112566828066</v>
      </c>
      <c r="L31" s="40">
        <v>1.5638430206451617</v>
      </c>
    </row>
    <row r="32" spans="2:12" ht="15">
      <c r="B32" s="37">
        <v>28</v>
      </c>
      <c r="C32" s="39" t="s">
        <v>81</v>
      </c>
      <c r="D32" s="40">
        <v>1.5945199014838707</v>
      </c>
      <c r="E32" s="40">
        <v>18.15350852487097</v>
      </c>
      <c r="F32" s="40">
        <v>74.19047823877422</v>
      </c>
      <c r="G32" s="40">
        <v>7.441875623064518</v>
      </c>
      <c r="H32" s="40">
        <v>0</v>
      </c>
      <c r="I32" s="41">
        <v>0</v>
      </c>
      <c r="J32" s="41">
        <v>0</v>
      </c>
      <c r="K32" s="41">
        <f t="shared" si="0"/>
        <v>101.38038228819357</v>
      </c>
      <c r="L32" s="40">
        <v>0.7548074449032259</v>
      </c>
    </row>
    <row r="33" spans="2:12" ht="15">
      <c r="B33" s="37">
        <v>29</v>
      </c>
      <c r="C33" s="39" t="s">
        <v>82</v>
      </c>
      <c r="D33" s="40">
        <v>180.77876537790323</v>
      </c>
      <c r="E33" s="40">
        <v>1243.743478764161</v>
      </c>
      <c r="F33" s="40">
        <v>1406.2684240947415</v>
      </c>
      <c r="G33" s="40">
        <v>287.8732713629999</v>
      </c>
      <c r="H33" s="40">
        <v>0</v>
      </c>
      <c r="I33" s="41">
        <v>9.653699999999999</v>
      </c>
      <c r="J33" s="41">
        <v>30.978</v>
      </c>
      <c r="K33" s="41">
        <f t="shared" si="0"/>
        <v>3159.2956395998053</v>
      </c>
      <c r="L33" s="40">
        <v>10.072682630354832</v>
      </c>
    </row>
    <row r="34" spans="2:12" ht="15">
      <c r="B34" s="37">
        <v>30</v>
      </c>
      <c r="C34" s="39" t="s">
        <v>83</v>
      </c>
      <c r="D34" s="40">
        <v>486.64260349070975</v>
      </c>
      <c r="E34" s="40">
        <v>4659.900859067229</v>
      </c>
      <c r="F34" s="40">
        <v>1817.5674535572266</v>
      </c>
      <c r="G34" s="40">
        <v>233.68513030499983</v>
      </c>
      <c r="H34" s="40">
        <v>0</v>
      </c>
      <c r="I34" s="41">
        <v>18.5662</v>
      </c>
      <c r="J34" s="41">
        <v>67.90719999999999</v>
      </c>
      <c r="K34" s="41">
        <f t="shared" si="0"/>
        <v>7284.269446420165</v>
      </c>
      <c r="L34" s="40">
        <v>15.040108474129026</v>
      </c>
    </row>
    <row r="35" spans="2:12" ht="15">
      <c r="B35" s="37">
        <v>31</v>
      </c>
      <c r="C35" s="38" t="s">
        <v>84</v>
      </c>
      <c r="D35" s="40">
        <v>44.792832225096774</v>
      </c>
      <c r="E35" s="40">
        <v>104.21719552461293</v>
      </c>
      <c r="F35" s="40">
        <v>35.76291688267742</v>
      </c>
      <c r="G35" s="40">
        <v>14.798715399516125</v>
      </c>
      <c r="H35" s="40">
        <v>0</v>
      </c>
      <c r="I35" s="41">
        <v>0</v>
      </c>
      <c r="J35" s="41">
        <v>0</v>
      </c>
      <c r="K35" s="41">
        <f t="shared" si="0"/>
        <v>199.57166003190324</v>
      </c>
      <c r="L35" s="40">
        <v>0.7484434287419353</v>
      </c>
    </row>
    <row r="36" spans="2:12" ht="15">
      <c r="B36" s="37">
        <v>32</v>
      </c>
      <c r="C36" s="39" t="s">
        <v>85</v>
      </c>
      <c r="D36" s="40">
        <v>1639.652709611129</v>
      </c>
      <c r="E36" s="40">
        <v>3078.787681621936</v>
      </c>
      <c r="F36" s="40">
        <v>3594.021011841349</v>
      </c>
      <c r="G36" s="40">
        <v>543.0660419642907</v>
      </c>
      <c r="H36" s="40">
        <v>0</v>
      </c>
      <c r="I36" s="41">
        <v>133.651</v>
      </c>
      <c r="J36" s="41">
        <v>245.18500000000003</v>
      </c>
      <c r="K36" s="41">
        <f t="shared" si="0"/>
        <v>9234.363445038704</v>
      </c>
      <c r="L36" s="40">
        <v>39.86398527216128</v>
      </c>
    </row>
    <row r="37" spans="2:12" ht="15">
      <c r="B37" s="37">
        <v>33</v>
      </c>
      <c r="C37" s="39" t="s">
        <v>92</v>
      </c>
      <c r="D37" s="40">
        <v>1288.7371604597097</v>
      </c>
      <c r="E37" s="40">
        <v>1934.2515815518423</v>
      </c>
      <c r="F37" s="40">
        <v>2369.1422339540636</v>
      </c>
      <c r="G37" s="40">
        <v>323.03948225454826</v>
      </c>
      <c r="H37" s="40">
        <v>0</v>
      </c>
      <c r="I37" s="41">
        <v>47.4013</v>
      </c>
      <c r="J37" s="41">
        <v>235.49619999999996</v>
      </c>
      <c r="K37" s="41">
        <f t="shared" si="0"/>
        <v>6198.067958220165</v>
      </c>
      <c r="L37" s="40">
        <v>18.682044734354836</v>
      </c>
    </row>
    <row r="38" spans="2:12" ht="15">
      <c r="B38" s="37">
        <v>34</v>
      </c>
      <c r="C38" s="39" t="s">
        <v>86</v>
      </c>
      <c r="D38" s="40">
        <v>24.450444039161294</v>
      </c>
      <c r="E38" s="40">
        <v>11.51170580612903</v>
      </c>
      <c r="F38" s="40">
        <v>41.22539934087097</v>
      </c>
      <c r="G38" s="40">
        <v>6.838042763483871</v>
      </c>
      <c r="H38" s="40">
        <v>0</v>
      </c>
      <c r="I38" s="41">
        <v>0.1696</v>
      </c>
      <c r="J38" s="41">
        <v>0.3375</v>
      </c>
      <c r="K38" s="41">
        <f t="shared" si="0"/>
        <v>84.53269194964518</v>
      </c>
      <c r="L38" s="40">
        <v>0.5827678274193551</v>
      </c>
    </row>
    <row r="39" spans="2:12" ht="15">
      <c r="B39" s="37">
        <v>35</v>
      </c>
      <c r="C39" s="39" t="s">
        <v>87</v>
      </c>
      <c r="D39" s="40">
        <v>704.2743636861613</v>
      </c>
      <c r="E39" s="40">
        <v>3412.2471938370345</v>
      </c>
      <c r="F39" s="40">
        <v>5159.647811635712</v>
      </c>
      <c r="G39" s="40">
        <v>923.9138345588062</v>
      </c>
      <c r="H39" s="40">
        <v>0</v>
      </c>
      <c r="I39" s="41">
        <v>58.0174</v>
      </c>
      <c r="J39" s="41">
        <v>173.1381</v>
      </c>
      <c r="K39" s="41">
        <f t="shared" si="0"/>
        <v>10431.238703717714</v>
      </c>
      <c r="L39" s="40">
        <v>44.539932827483845</v>
      </c>
    </row>
    <row r="40" spans="2:12" ht="15">
      <c r="B40" s="37">
        <v>36</v>
      </c>
      <c r="C40" s="39" t="s">
        <v>88</v>
      </c>
      <c r="D40" s="40">
        <v>21.93518490190322</v>
      </c>
      <c r="E40" s="40">
        <v>142.29261624496772</v>
      </c>
      <c r="F40" s="40">
        <v>287.90563605987086</v>
      </c>
      <c r="G40" s="40">
        <v>41.64544947751614</v>
      </c>
      <c r="H40" s="40">
        <v>0</v>
      </c>
      <c r="I40" s="41">
        <v>0</v>
      </c>
      <c r="J40" s="41">
        <v>0</v>
      </c>
      <c r="K40" s="41">
        <f t="shared" si="0"/>
        <v>493.77888668425794</v>
      </c>
      <c r="L40" s="40">
        <v>2.5424920592258067</v>
      </c>
    </row>
    <row r="41" spans="2:12" ht="15">
      <c r="B41" s="37">
        <v>37</v>
      </c>
      <c r="C41" s="39" t="s">
        <v>89</v>
      </c>
      <c r="D41" s="40">
        <v>1258.3726559305805</v>
      </c>
      <c r="E41" s="40">
        <v>6268.796442697647</v>
      </c>
      <c r="F41" s="40">
        <v>5502.894609464906</v>
      </c>
      <c r="G41" s="40">
        <v>1030.1582551520323</v>
      </c>
      <c r="H41" s="40">
        <v>0</v>
      </c>
      <c r="I41" s="41">
        <v>97.13300000000001</v>
      </c>
      <c r="J41" s="41">
        <v>223.1622</v>
      </c>
      <c r="K41" s="41">
        <f t="shared" si="0"/>
        <v>14380.517163245167</v>
      </c>
      <c r="L41" s="40">
        <v>49.81313481693546</v>
      </c>
    </row>
    <row r="42" spans="2:12" s="43" customFormat="1" ht="15">
      <c r="B42" s="36" t="s">
        <v>90</v>
      </c>
      <c r="C42" s="28"/>
      <c r="D42" s="42">
        <f>SUM(D5:D41)</f>
        <v>34341.73815536763</v>
      </c>
      <c r="E42" s="42">
        <f aca="true" t="shared" si="1" ref="E42:K42">SUM(E5:E41)</f>
        <v>102370.63964527467</v>
      </c>
      <c r="F42" s="42">
        <f t="shared" si="1"/>
        <v>75358.61060209265</v>
      </c>
      <c r="G42" s="42">
        <f t="shared" si="1"/>
        <v>13393.36466088862</v>
      </c>
      <c r="H42" s="42">
        <f t="shared" si="1"/>
        <v>0</v>
      </c>
      <c r="I42" s="42">
        <f>SUM(I5:I41)</f>
        <v>2413.5550000000003</v>
      </c>
      <c r="J42" s="42">
        <f>SUM(J5:J41)</f>
        <v>10472.828899999997</v>
      </c>
      <c r="K42" s="42">
        <f t="shared" si="1"/>
        <v>238350.7369636236</v>
      </c>
      <c r="L42" s="42">
        <f>SUM(L5:L41)</f>
        <v>653.4919311191265</v>
      </c>
    </row>
    <row r="43" spans="2:11" ht="15">
      <c r="B43" t="s">
        <v>91</v>
      </c>
      <c r="I43" s="62"/>
      <c r="J43" s="62"/>
      <c r="K43" s="61"/>
    </row>
    <row r="44" spans="9:11" s="58" customFormat="1" ht="15">
      <c r="I44" s="60"/>
      <c r="J44" s="62"/>
      <c r="K44" s="61"/>
    </row>
    <row r="45" spans="4:12" ht="15">
      <c r="D45" s="50"/>
      <c r="E45" s="50"/>
      <c r="F45" s="64"/>
      <c r="G45" s="50"/>
      <c r="I45" s="50"/>
      <c r="J45" s="50"/>
      <c r="K45" s="60"/>
      <c r="L45" s="50"/>
    </row>
    <row r="46" spans="5:10" ht="15">
      <c r="E46" s="50"/>
      <c r="I46" s="62"/>
      <c r="J46" s="62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0"/>
      <c r="E48" s="50"/>
      <c r="F48" s="50"/>
      <c r="G48" s="50"/>
      <c r="H48" s="50"/>
      <c r="I48" s="25"/>
      <c r="J48" s="25"/>
      <c r="K48" s="50"/>
      <c r="L48" s="50"/>
    </row>
    <row r="49" ht="15">
      <c r="K49" s="63"/>
    </row>
    <row r="50" ht="15">
      <c r="K50" s="63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2018-06-11T00:41:58Z</dcterms:modified>
  <cp:category/>
  <cp:version/>
  <cp:contentType/>
  <cp:contentStatus/>
</cp:coreProperties>
</file>