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<sst xmlns="http://schemas.openxmlformats.org/spreadsheetml/2006/main" count="329" uniqueCount="295">
  <si>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</si>
  <si>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</si>
  <si>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</si>
  <si>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</si>
  <si>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</si>
  <si>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</si>
  <si>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</si>
  <si>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</si>
  <si>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</si>
  <si>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</si>
  <si>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</si>
  <si>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</si>
  <si>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</si>
  <si>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</si>
  <si>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</si>
  <si>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</si>
  <si>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</si>
  <si>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</si>
  <si>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</si>
  <si>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</si>
  <si>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</si>
  <si>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</si>
  <si>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</si>
  <si>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</si>
  <si>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</si>
  <si>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</si>
  <si>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</si>
  <si>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</si>
  <si>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</si>
  <si>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</si>
  <si>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</si>
  <si>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</si>
  <si>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</si>
  <si>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</si>
  <si>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</si>
  <si>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</si>
  <si>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</si>
  <si>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</si>
  <si>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</si>
  <si>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</si>
  <si>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</si>
  <si>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</si>
  <si>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</si>
  <si>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</si>
  <si>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</si>
  <si>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</si>
  <si>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</si>
  <si>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</si>
  <si>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</si>
  <si>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</si>
  <si>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</si>
  <si>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</si>
  <si>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</si>
  <si>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</si>
  <si>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</si>
  <si>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</si>
  <si>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</si>
  <si>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</si>
  <si>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</si>
  <si>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</si>
  <si>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</si>
  <si>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</si>
  <si>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</si>
  <si>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</si>
  <si>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</si>
  <si>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</si>
  <si>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</si>
  <si>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</si>
  <si>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</si>
  <si>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</si>
  <si>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</si>
  <si>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</si>
  <si>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</si>
  <si>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</si>
  <si>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</si>
  <si>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</si>
  <si>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</si>
  <si>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</si>
  <si>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</si>
  <si>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</si>
  <si>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</si>
  <si>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</si>
  <si>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</si>
  <si>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</si>
  <si>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</si>
  <si>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</si>
  <si>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</si>
  <si>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</si>
  <si>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</si>
  <si>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</si>
  <si>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</si>
  <si>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</si>
  <si>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</si>
  <si>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</si>
  <si>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</si>
  <si>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</si>
  <si>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</si>
  <si>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</si>
  <si>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</si>
  <si>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</si>
  <si>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</si>
  <si>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</si>
  <si>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</si>
  <si>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</si>
  <si>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</si>
  <si>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</si>
  <si>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</si>
  <si>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</si>
  <si>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</si>
  <si>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</si>
  <si>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</si>
  <si>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</si>
  <si>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</si>
  <si>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</si>
  <si>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</si>
  <si>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</si>
  <si>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</si>
  <si>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</si>
  <si>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</si>
  <si>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</si>
  <si>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</si>
  <si>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</si>
  <si>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</si>
  <si>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</si>
  <si>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</si>
  <si>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</si>
  <si>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</si>
  <si>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</si>
  <si>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</si>
  <si>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</si>
  <si>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</si>
  <si>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</si>
  <si>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</si>
  <si>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</si>
  <si>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</si>
  <si>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</si>
  <si>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</si>
  <si>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INTERVAL FUND - V - SERIES 2</t>
  </si>
  <si>
    <t>NIPPON INDIA MONTHLY INTERVAL FUND - SERIES II</t>
  </si>
  <si>
    <t>NIPPON INDIA MONTHLY INTERVAL FUND - SERIES I</t>
  </si>
  <si>
    <t>NIPPON INDIA DUAL ADVANTAGE FIXED TENURE FUND - IX - PLAN D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</si>
  <si>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</si>
  <si>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</si>
  <si>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</si>
  <si>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</si>
  <si>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</si>
  <si>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E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</si>
  <si>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</si>
  <si>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</si>
  <si>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</si>
  <si>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</si>
  <si>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</si>
  <si>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</si>
  <si>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</si>
  <si>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</si>
  <si>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</si>
  <si>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</si>
  <si>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</si>
  <si>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</si>
  <si>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</si>
  <si>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</si>
  <si>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</si>
  <si>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</si>
  <si>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</si>
  <si>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</si>
  <si>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</si>
  <si>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</si>
  <si>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</si>
  <si>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</si>
  <si>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</si>
  <si>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</si>
  <si>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</si>
  <si>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</si>
  <si>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</si>
  <si>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</si>
  <si>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</si>
  <si>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</si>
  <si>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</si>
  <si>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</si>
  <si>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</si>
  <si>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</si>
  <si>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</si>
  <si>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</si>
  <si>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</si>
  <si>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</si>
  <si>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</si>
  <si>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</si>
  <si>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</si>
  <si>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</si>
  <si>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</si>
  <si>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</si>
  <si>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</si>
  <si>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</si>
  <si>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</si>
  <si>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</si>
  <si>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</si>
  <si>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</si>
  <si>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</si>
  <si>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</si>
  <si>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</si>
  <si>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</si>
  <si>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</si>
  <si>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</si>
  <si>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</si>
  <si>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 - SERIES 10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</si>
  <si>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</si>
  <si>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</si>
  <si>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</si>
  <si>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</si>
  <si>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</si>
  <si>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</si>
  <si>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</si>
  <si>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</si>
  <si>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</si>
  <si>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</si>
  <si>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</si>
  <si>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</si>
  <si>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</si>
  <si>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FIXED HORIZON FUND - XXXI - SERIES 8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</si>
  <si>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</si>
  <si>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</si>
  <si>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</si>
  <si>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</si>
  <si>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</si>
  <si>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</si>
  <si>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</si>
  <si>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</si>
  <si>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</si>
  <si>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</si>
  <si>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</si>
  <si>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</si>
  <si>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</si>
  <si>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</si>
  <si>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</si>
  <si>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</si>
  <si>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</si>
  <si>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</si>
  <si>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</si>
  <si>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</si>
  <si>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</si>
  <si>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</si>
  <si>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</si>
  <si>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</si>
  <si>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</si>
  <si>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</si>
  <si>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</si>
  <si>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</si>
  <si>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</si>
  <si>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</si>
  <si>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</si>
  <si>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</si>
  <si>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</si>
  <si>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</si>
  <si>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</si>
  <si>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</si>
  <si>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</si>
  <si>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</si>
  <si>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</si>
  <si>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</si>
  <si>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</si>
  <si>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</si>
  <si>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ETF NV20</t>
  </si>
  <si>
    <t>NIPPON INDIA ETF NIFTY MIDCAP 150</t>
  </si>
  <si>
    <t>NIPPON INDIA ETF SENSEX NEXT 50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</si>
  <si>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</si>
  <si>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</si>
  <si>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</si>
  <si>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</si>
  <si>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</si>
  <si>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</si>
  <si>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Mutual Fund: Net Assets Under Management (AAUM) as on Nov 2019 (All figures in Rs. Crore)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</si>
  <si>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</si>
  <si>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</si>
  <si>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</si>
  <si>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</si>
  <si>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</si>
  <si>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</si>
  <si>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</si>
  <si>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</si>
  <si>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</si>
  <si>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</si>
  <si>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</si>
  <si>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</si>
  <si>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</si>
  <si>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Table showing State wise /Union Territory wise contribution to AAUM of category of schemes as on Nov 2019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</si>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</sst>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9" xfId="56" applyNumberFormat="1" applyFont="1" applyFill="1" applyBorder="1" applyAlignment="1">
      <alignment horizontal="left" vertical="top" wrapText="1"/>
      <protection/>
    </xf>
    <xf numFmtId="2" fontId="4" fillId="0" borderId="30" xfId="56" applyNumberFormat="1" applyFont="1" applyFill="1" applyBorder="1" applyAlignment="1">
      <alignment horizontal="left" vertical="top" wrapText="1"/>
      <protection/>
    </xf>
    <xf numFmtId="2" fontId="4" fillId="0" borderId="31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2" fontId="5" fillId="0" borderId="36" xfId="56" applyNumberFormat="1" applyFont="1" applyFill="1" applyBorder="1" applyAlignment="1">
      <alignment horizontal="center" vertical="top" wrapText="1"/>
      <protection/>
    </xf>
    <xf numFmtId="2" fontId="5" fillId="0" borderId="3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270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68" t="s">
        <v>30</v>
      </c>
    </row>
    <row r="4" spans="1:63" ht="18.75" thickBot="1">
      <c r="A4" s="75"/>
      <c r="B4" s="77"/>
      <c r="C4" s="71" t="s">
        <v>50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51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50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51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50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51</v>
      </c>
      <c r="BB4" s="72"/>
      <c r="BC4" s="72"/>
      <c r="BD4" s="72"/>
      <c r="BE4" s="72"/>
      <c r="BF4" s="72"/>
      <c r="BG4" s="72"/>
      <c r="BH4" s="72"/>
      <c r="BI4" s="72"/>
      <c r="BJ4" s="73"/>
      <c r="BK4" s="69"/>
    </row>
    <row r="5" spans="1:63" ht="18" customHeight="1">
      <c r="A5" s="75"/>
      <c r="B5" s="77"/>
      <c r="C5" s="85" t="s">
        <v>5</v>
      </c>
      <c r="D5" s="86"/>
      <c r="E5" s="86"/>
      <c r="F5" s="86"/>
      <c r="G5" s="87"/>
      <c r="H5" s="88" t="s">
        <v>6</v>
      </c>
      <c r="I5" s="89"/>
      <c r="J5" s="89"/>
      <c r="K5" s="89"/>
      <c r="L5" s="90"/>
      <c r="M5" s="85" t="s">
        <v>5</v>
      </c>
      <c r="N5" s="86"/>
      <c r="O5" s="86"/>
      <c r="P5" s="86"/>
      <c r="Q5" s="87"/>
      <c r="R5" s="88" t="s">
        <v>6</v>
      </c>
      <c r="S5" s="89"/>
      <c r="T5" s="89"/>
      <c r="U5" s="89"/>
      <c r="V5" s="90"/>
      <c r="W5" s="85" t="s">
        <v>5</v>
      </c>
      <c r="X5" s="86"/>
      <c r="Y5" s="86"/>
      <c r="Z5" s="86"/>
      <c r="AA5" s="87"/>
      <c r="AB5" s="88" t="s">
        <v>6</v>
      </c>
      <c r="AC5" s="89"/>
      <c r="AD5" s="89"/>
      <c r="AE5" s="89"/>
      <c r="AF5" s="90"/>
      <c r="AG5" s="85" t="s">
        <v>5</v>
      </c>
      <c r="AH5" s="86"/>
      <c r="AI5" s="86"/>
      <c r="AJ5" s="86"/>
      <c r="AK5" s="87"/>
      <c r="AL5" s="88" t="s">
        <v>6</v>
      </c>
      <c r="AM5" s="89"/>
      <c r="AN5" s="89"/>
      <c r="AO5" s="89"/>
      <c r="AP5" s="90"/>
      <c r="AQ5" s="85" t="s">
        <v>5</v>
      </c>
      <c r="AR5" s="86"/>
      <c r="AS5" s="86"/>
      <c r="AT5" s="86"/>
      <c r="AU5" s="87"/>
      <c r="AV5" s="88" t="s">
        <v>6</v>
      </c>
      <c r="AW5" s="89"/>
      <c r="AX5" s="89"/>
      <c r="AY5" s="89"/>
      <c r="AZ5" s="90"/>
      <c r="BA5" s="85" t="s">
        <v>5</v>
      </c>
      <c r="BB5" s="86"/>
      <c r="BC5" s="86"/>
      <c r="BD5" s="86"/>
      <c r="BE5" s="87"/>
      <c r="BF5" s="88" t="s">
        <v>6</v>
      </c>
      <c r="BG5" s="89"/>
      <c r="BH5" s="89"/>
      <c r="BI5" s="89"/>
      <c r="BJ5" s="90"/>
      <c r="BK5" s="69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767.6711787427334</v>
      </c>
      <c r="E9" s="22">
        <v>0</v>
      </c>
      <c r="F9" s="22">
        <v>0</v>
      </c>
      <c r="G9" s="23">
        <v>0</v>
      </c>
      <c r="H9" s="21">
        <v>204.58199037926664</v>
      </c>
      <c r="I9" s="22">
        <v>15616.121146200465</v>
      </c>
      <c r="J9" s="22">
        <v>2850.6644084021996</v>
      </c>
      <c r="K9" s="22">
        <v>0</v>
      </c>
      <c r="L9" s="23">
        <v>1145.0277911671335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169.76345763456675</v>
      </c>
      <c r="S9" s="22">
        <v>1114.9123887703001</v>
      </c>
      <c r="T9" s="22">
        <v>579.4493042917334</v>
      </c>
      <c r="U9" s="22">
        <v>0</v>
      </c>
      <c r="V9" s="23">
        <v>193.78042691443332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25.52840485403333</v>
      </c>
      <c r="AS9" s="22">
        <v>0</v>
      </c>
      <c r="AT9" s="22">
        <v>0</v>
      </c>
      <c r="AU9" s="23">
        <v>0</v>
      </c>
      <c r="AV9" s="21">
        <v>317.18004124266673</v>
      </c>
      <c r="AW9" s="22">
        <v>5535.5927561286135</v>
      </c>
      <c r="AX9" s="22">
        <v>77.09273283983333</v>
      </c>
      <c r="AY9" s="22">
        <v>0</v>
      </c>
      <c r="AZ9" s="23">
        <v>1655.6170980710992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251.6281429179334</v>
      </c>
      <c r="BG9" s="22">
        <v>675.4715475770333</v>
      </c>
      <c r="BH9" s="22">
        <v>146.56187964333333</v>
      </c>
      <c r="BI9" s="22">
        <v>0</v>
      </c>
      <c r="BJ9" s="23">
        <v>479.7218983115333</v>
      </c>
      <c r="BK9" s="24">
        <f>SUM(C9:BJ9)</f>
        <v>31806.36659408891</v>
      </c>
    </row>
    <row r="10" spans="1:63" s="25" customFormat="1" ht="15">
      <c r="A10" s="20"/>
      <c r="B10" s="7" t="s">
        <v>98</v>
      </c>
      <c r="C10" s="21">
        <v>0</v>
      </c>
      <c r="D10" s="22">
        <v>21.81559072836667</v>
      </c>
      <c r="E10" s="22">
        <v>0</v>
      </c>
      <c r="F10" s="22">
        <v>0</v>
      </c>
      <c r="G10" s="23">
        <v>0</v>
      </c>
      <c r="H10" s="21">
        <v>0.7484294891999997</v>
      </c>
      <c r="I10" s="22">
        <v>1531.6108370391335</v>
      </c>
      <c r="J10" s="22">
        <v>10.494595942566665</v>
      </c>
      <c r="K10" s="22">
        <v>0</v>
      </c>
      <c r="L10" s="23">
        <v>22.077536250100003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0.3141364023</v>
      </c>
      <c r="S10" s="22">
        <v>119.74977785650003</v>
      </c>
      <c r="T10" s="22">
        <v>90.38497898866666</v>
      </c>
      <c r="U10" s="22">
        <v>0</v>
      </c>
      <c r="V10" s="23">
        <v>0.7228487387666666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2.732413300200001</v>
      </c>
      <c r="AW10" s="22">
        <v>172.4608689681293</v>
      </c>
      <c r="AX10" s="22">
        <v>3.7368509576666677</v>
      </c>
      <c r="AY10" s="22">
        <v>0</v>
      </c>
      <c r="AZ10" s="23">
        <v>66.44588264846666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2.4322390977666672</v>
      </c>
      <c r="BG10" s="22">
        <v>43.49866885746666</v>
      </c>
      <c r="BH10" s="22">
        <v>2.670638713966667</v>
      </c>
      <c r="BI10" s="22">
        <v>0</v>
      </c>
      <c r="BJ10" s="23">
        <v>9.0846087723</v>
      </c>
      <c r="BK10" s="24">
        <f>SUM(C10:BJ10)</f>
        <v>2100.9809027515626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789.4867694711002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205.33041986846663</v>
      </c>
      <c r="I11" s="27">
        <f t="shared" si="0"/>
        <v>17147.7319832396</v>
      </c>
      <c r="J11" s="27">
        <f t="shared" si="0"/>
        <v>2861.1590043447663</v>
      </c>
      <c r="K11" s="27">
        <f t="shared" si="0"/>
        <v>0</v>
      </c>
      <c r="L11" s="28">
        <f t="shared" si="0"/>
        <v>1167.1053274172334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170.07759403686674</v>
      </c>
      <c r="S11" s="27">
        <f t="shared" si="0"/>
        <v>1234.6621666268002</v>
      </c>
      <c r="T11" s="27">
        <f t="shared" si="0"/>
        <v>669.8342832804001</v>
      </c>
      <c r="U11" s="27">
        <f t="shared" si="0"/>
        <v>0</v>
      </c>
      <c r="V11" s="28">
        <f t="shared" si="0"/>
        <v>194.50327565319998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25.52840485403333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319.9124545428667</v>
      </c>
      <c r="AW11" s="27">
        <f t="shared" si="1"/>
        <v>5708.0536250967425</v>
      </c>
      <c r="AX11" s="27">
        <f t="shared" si="1"/>
        <v>80.82958379749999</v>
      </c>
      <c r="AY11" s="27">
        <f t="shared" si="1"/>
        <v>0</v>
      </c>
      <c r="AZ11" s="28">
        <f t="shared" si="1"/>
        <v>1722.062980719566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254.06038201570004</v>
      </c>
      <c r="BG11" s="27">
        <f t="shared" si="1"/>
        <v>718.9702164345</v>
      </c>
      <c r="BH11" s="27">
        <f t="shared" si="1"/>
        <v>149.2325183573</v>
      </c>
      <c r="BI11" s="27">
        <f t="shared" si="1"/>
        <v>0</v>
      </c>
      <c r="BJ11" s="28">
        <f t="shared" si="1"/>
        <v>488.8065070838333</v>
      </c>
      <c r="BK11" s="29">
        <f t="shared" si="1"/>
        <v>33907.34749684048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39.45931021850001</v>
      </c>
      <c r="E14" s="22">
        <v>0</v>
      </c>
      <c r="F14" s="22">
        <v>0</v>
      </c>
      <c r="G14" s="23">
        <v>0</v>
      </c>
      <c r="H14" s="21">
        <v>83.99833997146666</v>
      </c>
      <c r="I14" s="22">
        <v>224.38230324760005</v>
      </c>
      <c r="J14" s="22">
        <v>0</v>
      </c>
      <c r="K14" s="22">
        <v>0</v>
      </c>
      <c r="L14" s="23">
        <v>202.7020503478666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25.518840366366664</v>
      </c>
      <c r="S14" s="22">
        <v>84.65489054173335</v>
      </c>
      <c r="T14" s="22">
        <v>0</v>
      </c>
      <c r="U14" s="22">
        <v>0</v>
      </c>
      <c r="V14" s="23">
        <v>18.963834337233333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18.357592920400002</v>
      </c>
      <c r="AW14" s="22">
        <v>270.3758407276269</v>
      </c>
      <c r="AX14" s="22">
        <v>2.330572021233333</v>
      </c>
      <c r="AY14" s="22">
        <v>0</v>
      </c>
      <c r="AZ14" s="23">
        <v>76.65169332116666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7.569392732100001</v>
      </c>
      <c r="BG14" s="22">
        <v>23.027230896100004</v>
      </c>
      <c r="BH14" s="22">
        <v>2.4685174404</v>
      </c>
      <c r="BI14" s="22">
        <v>0</v>
      </c>
      <c r="BJ14" s="23">
        <v>11.640360338266664</v>
      </c>
      <c r="BK14" s="24">
        <f>SUM(C14:BJ14)</f>
        <v>1092.1007694280604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39.45931021850001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83.99833997146666</v>
      </c>
      <c r="I15" s="27">
        <f t="shared" si="2"/>
        <v>224.38230324760005</v>
      </c>
      <c r="J15" s="27">
        <f t="shared" si="2"/>
        <v>0</v>
      </c>
      <c r="K15" s="27">
        <f t="shared" si="2"/>
        <v>0</v>
      </c>
      <c r="L15" s="28">
        <f t="shared" si="2"/>
        <v>202.7020503478666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25.518840366366664</v>
      </c>
      <c r="S15" s="27">
        <f t="shared" si="2"/>
        <v>84.65489054173335</v>
      </c>
      <c r="T15" s="27">
        <f t="shared" si="2"/>
        <v>0</v>
      </c>
      <c r="U15" s="27">
        <f t="shared" si="2"/>
        <v>0</v>
      </c>
      <c r="V15" s="28">
        <f t="shared" si="2"/>
        <v>18.963834337233333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18.357592920400002</v>
      </c>
      <c r="AW15" s="27">
        <f t="shared" si="2"/>
        <v>270.3758407276269</v>
      </c>
      <c r="AX15" s="27">
        <f t="shared" si="2"/>
        <v>2.330572021233333</v>
      </c>
      <c r="AY15" s="27">
        <f t="shared" si="2"/>
        <v>0</v>
      </c>
      <c r="AZ15" s="28">
        <f t="shared" si="2"/>
        <v>76.65169332116666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7.569392732100001</v>
      </c>
      <c r="BG15" s="27">
        <f t="shared" si="2"/>
        <v>23.027230896100004</v>
      </c>
      <c r="BH15" s="27">
        <f t="shared" si="2"/>
        <v>2.4685174404</v>
      </c>
      <c r="BI15" s="27">
        <f t="shared" si="2"/>
        <v>0</v>
      </c>
      <c r="BJ15" s="28">
        <f t="shared" si="2"/>
        <v>11.640360338266664</v>
      </c>
      <c r="BK15" s="28">
        <f t="shared" si="2"/>
        <v>1092.1007694280604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0.08730189529999999</v>
      </c>
      <c r="I18" s="22">
        <v>5.83498E-05</v>
      </c>
      <c r="J18" s="22">
        <v>0</v>
      </c>
      <c r="K18" s="22">
        <v>0</v>
      </c>
      <c r="L18" s="23">
        <v>0.7263333369666666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0.04360040076666667</v>
      </c>
      <c r="S18" s="22">
        <v>0</v>
      </c>
      <c r="T18" s="22">
        <v>0</v>
      </c>
      <c r="U18" s="22">
        <v>0</v>
      </c>
      <c r="V18" s="23">
        <v>0.234057861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0.4540851485</v>
      </c>
      <c r="AW18" s="22">
        <v>2.247863930141118</v>
      </c>
      <c r="AX18" s="22">
        <v>0</v>
      </c>
      <c r="AY18" s="22">
        <v>0</v>
      </c>
      <c r="AZ18" s="23">
        <v>2.535925776733333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0.3309765017333334</v>
      </c>
      <c r="BG18" s="22">
        <v>0.023281053133333333</v>
      </c>
      <c r="BH18" s="22">
        <v>0</v>
      </c>
      <c r="BI18" s="22">
        <v>0</v>
      </c>
      <c r="BJ18" s="23">
        <v>0.2952554428333333</v>
      </c>
      <c r="BK18" s="24">
        <f aca="true" t="shared" si="3" ref="BK18:BK34">SUM(C18:BJ18)</f>
        <v>6.978739696907784</v>
      </c>
    </row>
    <row r="19" spans="1:63" s="25" customFormat="1" ht="15">
      <c r="A19" s="20"/>
      <c r="B19" s="7" t="s">
        <v>101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0.07033179653333334</v>
      </c>
      <c r="I19" s="22">
        <v>1.1339831209333335</v>
      </c>
      <c r="J19" s="22">
        <v>0</v>
      </c>
      <c r="K19" s="22">
        <v>0</v>
      </c>
      <c r="L19" s="23">
        <v>0.4324542222333335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0.08161909396666667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0.4272605959666667</v>
      </c>
      <c r="AW19" s="22">
        <v>1.7252715972555936</v>
      </c>
      <c r="AX19" s="22">
        <v>0</v>
      </c>
      <c r="AY19" s="22">
        <v>0</v>
      </c>
      <c r="AZ19" s="23">
        <v>1.0026633958333333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0.11155225286666669</v>
      </c>
      <c r="BG19" s="22">
        <v>0</v>
      </c>
      <c r="BH19" s="22">
        <v>0</v>
      </c>
      <c r="BI19" s="22">
        <v>0</v>
      </c>
      <c r="BJ19" s="23">
        <v>0.5637856525333332</v>
      </c>
      <c r="BK19" s="24">
        <f t="shared" si="3"/>
        <v>5.548921728122261</v>
      </c>
    </row>
    <row r="20" spans="1:63" s="25" customFormat="1" ht="15">
      <c r="A20" s="20"/>
      <c r="B20" s="7" t="s">
        <v>102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1">
        <v>0.6809317671666668</v>
      </c>
      <c r="I20" s="22">
        <v>4.082823769433334</v>
      </c>
      <c r="J20" s="22">
        <v>0.2732853333333333</v>
      </c>
      <c r="K20" s="22">
        <v>0</v>
      </c>
      <c r="L20" s="23">
        <v>22.04951123333333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0.3998448426333333</v>
      </c>
      <c r="S20" s="22">
        <v>5.724781162666667</v>
      </c>
      <c r="T20" s="22">
        <v>0</v>
      </c>
      <c r="U20" s="22">
        <v>0</v>
      </c>
      <c r="V20" s="23">
        <v>3.3705781760666667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7.845267106733333</v>
      </c>
      <c r="AW20" s="22">
        <v>31.306821566002807</v>
      </c>
      <c r="AX20" s="22">
        <v>0</v>
      </c>
      <c r="AY20" s="22">
        <v>0</v>
      </c>
      <c r="AZ20" s="23">
        <v>72.21370841276666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1.7956200894000003</v>
      </c>
      <c r="BG20" s="22">
        <v>11.159186180633334</v>
      </c>
      <c r="BH20" s="22">
        <v>0.55545596</v>
      </c>
      <c r="BI20" s="22">
        <v>0</v>
      </c>
      <c r="BJ20" s="23">
        <v>10.877487962466667</v>
      </c>
      <c r="BK20" s="24">
        <f t="shared" si="3"/>
        <v>172.33530356263608</v>
      </c>
    </row>
    <row r="21" spans="1:63" s="25" customFormat="1" ht="15">
      <c r="A21" s="20"/>
      <c r="B21" s="7" t="s">
        <v>103</v>
      </c>
      <c r="C21" s="21">
        <v>0</v>
      </c>
      <c r="D21" s="22">
        <v>2.281254</v>
      </c>
      <c r="E21" s="22">
        <v>0</v>
      </c>
      <c r="F21" s="22">
        <v>0</v>
      </c>
      <c r="G21" s="23">
        <v>0</v>
      </c>
      <c r="H21" s="21">
        <v>0.0776395022</v>
      </c>
      <c r="I21" s="22">
        <v>52.60571724</v>
      </c>
      <c r="J21" s="22">
        <v>0</v>
      </c>
      <c r="K21" s="22">
        <v>0</v>
      </c>
      <c r="L21" s="23">
        <v>5.730895383033334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0.025093793666666666</v>
      </c>
      <c r="S21" s="22">
        <v>0</v>
      </c>
      <c r="T21" s="22">
        <v>0</v>
      </c>
      <c r="U21" s="22">
        <v>0</v>
      </c>
      <c r="V21" s="23">
        <v>0.13687524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0.17760981500000003</v>
      </c>
      <c r="AW21" s="22">
        <v>22.855040000175507</v>
      </c>
      <c r="AX21" s="22">
        <v>0</v>
      </c>
      <c r="AY21" s="22">
        <v>0</v>
      </c>
      <c r="AZ21" s="23">
        <v>9.269939044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0.049439658766666665</v>
      </c>
      <c r="BG21" s="22">
        <v>0</v>
      </c>
      <c r="BH21" s="22">
        <v>0</v>
      </c>
      <c r="BI21" s="22">
        <v>0</v>
      </c>
      <c r="BJ21" s="23">
        <v>0.18193066666666666</v>
      </c>
      <c r="BK21" s="24">
        <f t="shared" si="3"/>
        <v>93.39143434350885</v>
      </c>
    </row>
    <row r="22" spans="1:63" s="25" customFormat="1" ht="15">
      <c r="A22" s="20"/>
      <c r="B22" s="7" t="s">
        <v>104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0.11813045016666668</v>
      </c>
      <c r="I22" s="22">
        <v>13.974414519766668</v>
      </c>
      <c r="J22" s="22">
        <v>0</v>
      </c>
      <c r="K22" s="22">
        <v>0</v>
      </c>
      <c r="L22" s="23">
        <v>1.8936151176666667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0.02212497063333333</v>
      </c>
      <c r="S22" s="22">
        <v>0.490461248</v>
      </c>
      <c r="T22" s="22">
        <v>0</v>
      </c>
      <c r="U22" s="22">
        <v>0</v>
      </c>
      <c r="V22" s="23">
        <v>0.3598192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0.3435470637333333</v>
      </c>
      <c r="AW22" s="22">
        <v>1.4988362500570298</v>
      </c>
      <c r="AX22" s="22">
        <v>0</v>
      </c>
      <c r="AY22" s="22">
        <v>0</v>
      </c>
      <c r="AZ22" s="23">
        <v>23.059397803999996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0.024282844666666664</v>
      </c>
      <c r="BG22" s="22">
        <v>3.311297</v>
      </c>
      <c r="BH22" s="22">
        <v>0</v>
      </c>
      <c r="BI22" s="22">
        <v>0</v>
      </c>
      <c r="BJ22" s="23">
        <v>0.9935907688333334</v>
      </c>
      <c r="BK22" s="24">
        <f t="shared" si="3"/>
        <v>46.089517237523694</v>
      </c>
    </row>
    <row r="23" spans="1:63" s="25" customFormat="1" ht="15">
      <c r="A23" s="20"/>
      <c r="B23" s="7" t="s">
        <v>105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0.05444855756666666</v>
      </c>
      <c r="I23" s="22">
        <v>0</v>
      </c>
      <c r="J23" s="22">
        <v>0</v>
      </c>
      <c r="K23" s="22">
        <v>0</v>
      </c>
      <c r="L23" s="23">
        <v>1.6321040493333334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0.0287034443</v>
      </c>
      <c r="S23" s="22">
        <v>0</v>
      </c>
      <c r="T23" s="22">
        <v>0</v>
      </c>
      <c r="U23" s="22">
        <v>0</v>
      </c>
      <c r="V23" s="23">
        <v>0.9504867353333335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0.055483106899999995</v>
      </c>
      <c r="AW23" s="22">
        <v>0.6092065062914681</v>
      </c>
      <c r="AX23" s="22">
        <v>0</v>
      </c>
      <c r="AY23" s="22">
        <v>0</v>
      </c>
      <c r="AZ23" s="23">
        <v>18.2165294066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0.024429443599999996</v>
      </c>
      <c r="BG23" s="22">
        <v>0</v>
      </c>
      <c r="BH23" s="22">
        <v>0</v>
      </c>
      <c r="BI23" s="22">
        <v>0</v>
      </c>
      <c r="BJ23" s="23">
        <v>0.38768391666666663</v>
      </c>
      <c r="BK23" s="24">
        <f t="shared" si="3"/>
        <v>21.959075166591468</v>
      </c>
    </row>
    <row r="24" spans="1:63" s="25" customFormat="1" ht="15">
      <c r="A24" s="20"/>
      <c r="B24" s="7" t="s">
        <v>106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0.11792421083333335</v>
      </c>
      <c r="I24" s="22">
        <v>101.73471244999999</v>
      </c>
      <c r="J24" s="22">
        <v>0</v>
      </c>
      <c r="K24" s="22">
        <v>0</v>
      </c>
      <c r="L24" s="23">
        <v>13.224927058699999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0.06919978386666667</v>
      </c>
      <c r="S24" s="22">
        <v>8.599237500000001</v>
      </c>
      <c r="T24" s="22">
        <v>0</v>
      </c>
      <c r="U24" s="22">
        <v>0</v>
      </c>
      <c r="V24" s="23">
        <v>0.26428323249999996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0.18071775116666666</v>
      </c>
      <c r="AW24" s="22">
        <v>8.786125576044334</v>
      </c>
      <c r="AX24" s="22">
        <v>0</v>
      </c>
      <c r="AY24" s="22">
        <v>0</v>
      </c>
      <c r="AZ24" s="23">
        <v>11.169939714966667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0.2206171072</v>
      </c>
      <c r="BG24" s="22">
        <v>4.0010121666666665</v>
      </c>
      <c r="BH24" s="22">
        <v>0</v>
      </c>
      <c r="BI24" s="22">
        <v>0</v>
      </c>
      <c r="BJ24" s="23">
        <v>0.10078440586666668</v>
      </c>
      <c r="BK24" s="24">
        <f t="shared" si="3"/>
        <v>148.46948095781102</v>
      </c>
    </row>
    <row r="25" spans="1:63" s="25" customFormat="1" ht="15">
      <c r="A25" s="20"/>
      <c r="B25" s="7" t="s">
        <v>107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0.1437192605</v>
      </c>
      <c r="I25" s="22">
        <v>121.77651</v>
      </c>
      <c r="J25" s="22">
        <v>0</v>
      </c>
      <c r="K25" s="22">
        <v>0</v>
      </c>
      <c r="L25" s="23">
        <v>3.9847545674999996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0.06370981439999998</v>
      </c>
      <c r="S25" s="22">
        <v>0.7903984800000001</v>
      </c>
      <c r="T25" s="22">
        <v>0</v>
      </c>
      <c r="U25" s="22">
        <v>0</v>
      </c>
      <c r="V25" s="23">
        <v>1.013502237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0.08533793716666666</v>
      </c>
      <c r="AW25" s="22">
        <v>0.16609397164239453</v>
      </c>
      <c r="AX25" s="22">
        <v>0</v>
      </c>
      <c r="AY25" s="22">
        <v>0</v>
      </c>
      <c r="AZ25" s="23">
        <v>8.300105225966666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0.006300116166666666</v>
      </c>
      <c r="BG25" s="22">
        <v>0</v>
      </c>
      <c r="BH25" s="22">
        <v>0</v>
      </c>
      <c r="BI25" s="22">
        <v>0</v>
      </c>
      <c r="BJ25" s="23">
        <v>0.045819026666666665</v>
      </c>
      <c r="BK25" s="24">
        <f t="shared" si="3"/>
        <v>136.37625063700906</v>
      </c>
    </row>
    <row r="26" spans="1:63" s="25" customFormat="1" ht="15">
      <c r="A26" s="20"/>
      <c r="B26" s="7" t="s">
        <v>108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0.48190124489999997</v>
      </c>
      <c r="I26" s="22">
        <v>3.067714452033334</v>
      </c>
      <c r="J26" s="22">
        <v>0</v>
      </c>
      <c r="K26" s="22">
        <v>0</v>
      </c>
      <c r="L26" s="23">
        <v>10.3770904116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0.3466682784666667</v>
      </c>
      <c r="S26" s="22">
        <v>1.37815195</v>
      </c>
      <c r="T26" s="22">
        <v>0</v>
      </c>
      <c r="U26" s="22">
        <v>0</v>
      </c>
      <c r="V26" s="23">
        <v>10.533748898099999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2.4358223000333328</v>
      </c>
      <c r="AW26" s="22">
        <v>13.33980769734771</v>
      </c>
      <c r="AX26" s="22">
        <v>0.4948381666666667</v>
      </c>
      <c r="AY26" s="22">
        <v>0</v>
      </c>
      <c r="AZ26" s="23">
        <v>30.839900577999995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1.571255826966667</v>
      </c>
      <c r="BG26" s="22">
        <v>0.7570924982999999</v>
      </c>
      <c r="BH26" s="22">
        <v>0</v>
      </c>
      <c r="BI26" s="22">
        <v>0</v>
      </c>
      <c r="BJ26" s="23">
        <v>17.03712545953333</v>
      </c>
      <c r="BK26" s="24">
        <f t="shared" si="3"/>
        <v>92.6611177619477</v>
      </c>
    </row>
    <row r="27" spans="1:63" s="25" customFormat="1" ht="15">
      <c r="A27" s="20"/>
      <c r="B27" s="7" t="s">
        <v>109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0.032758011</v>
      </c>
      <c r="I27" s="22">
        <v>97.3021738275</v>
      </c>
      <c r="J27" s="22">
        <v>0</v>
      </c>
      <c r="K27" s="22">
        <v>0</v>
      </c>
      <c r="L27" s="23">
        <v>4.9400455050000005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0.020044237500000006</v>
      </c>
      <c r="S27" s="22">
        <v>0</v>
      </c>
      <c r="T27" s="22">
        <v>0</v>
      </c>
      <c r="U27" s="22">
        <v>0</v>
      </c>
      <c r="V27" s="23">
        <v>5.7612865499999995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0.052609936999999996</v>
      </c>
      <c r="AW27" s="22">
        <v>6.16729679980659</v>
      </c>
      <c r="AX27" s="22">
        <v>0</v>
      </c>
      <c r="AY27" s="22">
        <v>0</v>
      </c>
      <c r="AZ27" s="23">
        <v>5.728144399333334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0.06570934953333334</v>
      </c>
      <c r="BG27" s="22">
        <v>0</v>
      </c>
      <c r="BH27" s="22">
        <v>0</v>
      </c>
      <c r="BI27" s="22">
        <v>0</v>
      </c>
      <c r="BJ27" s="23">
        <v>0.07339151603333333</v>
      </c>
      <c r="BK27" s="24">
        <f t="shared" si="3"/>
        <v>120.1434601327066</v>
      </c>
    </row>
    <row r="28" spans="1:63" s="25" customFormat="1" ht="15">
      <c r="A28" s="20"/>
      <c r="B28" s="7" t="s">
        <v>110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0.10927223913333332</v>
      </c>
      <c r="I28" s="22">
        <v>0.9177510361666664</v>
      </c>
      <c r="J28" s="22">
        <v>0</v>
      </c>
      <c r="K28" s="22">
        <v>0</v>
      </c>
      <c r="L28" s="23">
        <v>8.854917764633335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0.054004844966666674</v>
      </c>
      <c r="S28" s="22">
        <v>0</v>
      </c>
      <c r="T28" s="22">
        <v>0</v>
      </c>
      <c r="U28" s="22">
        <v>0</v>
      </c>
      <c r="V28" s="23">
        <v>0.39963723333333334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0.48774033263333333</v>
      </c>
      <c r="AW28" s="22">
        <v>1.6116791564416983</v>
      </c>
      <c r="AX28" s="22">
        <v>0</v>
      </c>
      <c r="AY28" s="22">
        <v>0</v>
      </c>
      <c r="AZ28" s="23">
        <v>14.134905163000003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0.09893146</v>
      </c>
      <c r="BG28" s="22">
        <v>1.2730046305666665</v>
      </c>
      <c r="BH28" s="22">
        <v>0</v>
      </c>
      <c r="BI28" s="22">
        <v>0</v>
      </c>
      <c r="BJ28" s="23">
        <v>0.9907253259000001</v>
      </c>
      <c r="BK28" s="24">
        <f t="shared" si="3"/>
        <v>28.932569186775037</v>
      </c>
    </row>
    <row r="29" spans="1:63" s="25" customFormat="1" ht="15">
      <c r="A29" s="20"/>
      <c r="B29" s="7" t="s">
        <v>111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0.14759149993333337</v>
      </c>
      <c r="I29" s="22">
        <v>95.65716916666666</v>
      </c>
      <c r="J29" s="22">
        <v>0</v>
      </c>
      <c r="K29" s="22">
        <v>0</v>
      </c>
      <c r="L29" s="23">
        <v>86.27900417563333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0.1199570251666667</v>
      </c>
      <c r="S29" s="22">
        <v>12.879712707333333</v>
      </c>
      <c r="T29" s="22">
        <v>0</v>
      </c>
      <c r="U29" s="22">
        <v>0</v>
      </c>
      <c r="V29" s="23">
        <v>4.470044965066668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0.3312189072333333</v>
      </c>
      <c r="AW29" s="22">
        <v>10.772824192731102</v>
      </c>
      <c r="AX29" s="22">
        <v>0</v>
      </c>
      <c r="AY29" s="22">
        <v>0</v>
      </c>
      <c r="AZ29" s="23">
        <v>20.86475823523333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0.09811508363333335</v>
      </c>
      <c r="BG29" s="22">
        <v>0</v>
      </c>
      <c r="BH29" s="22">
        <v>0</v>
      </c>
      <c r="BI29" s="22">
        <v>0</v>
      </c>
      <c r="BJ29" s="23">
        <v>0.9625164833333333</v>
      </c>
      <c r="BK29" s="24">
        <f t="shared" si="3"/>
        <v>232.58291244196442</v>
      </c>
    </row>
    <row r="30" spans="1:63" s="25" customFormat="1" ht="15">
      <c r="A30" s="20"/>
      <c r="B30" s="7" t="s">
        <v>112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0.09365377786666666</v>
      </c>
      <c r="I30" s="22">
        <v>1.06253896</v>
      </c>
      <c r="J30" s="22">
        <v>0</v>
      </c>
      <c r="K30" s="22">
        <v>0</v>
      </c>
      <c r="L30" s="23">
        <v>1.5273479930999998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0.2691205908999999</v>
      </c>
      <c r="S30" s="22">
        <v>6.6523369126333325</v>
      </c>
      <c r="T30" s="22">
        <v>0</v>
      </c>
      <c r="U30" s="22">
        <v>0</v>
      </c>
      <c r="V30" s="23">
        <v>5.1230225619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0.9334966338333333</v>
      </c>
      <c r="AW30" s="22">
        <v>2.481696212331958</v>
      </c>
      <c r="AX30" s="22">
        <v>0</v>
      </c>
      <c r="AY30" s="22">
        <v>0</v>
      </c>
      <c r="AZ30" s="23">
        <v>13.809136465399996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1.5261402361999996</v>
      </c>
      <c r="BG30" s="22">
        <v>1.4449791881666667</v>
      </c>
      <c r="BH30" s="22">
        <v>0</v>
      </c>
      <c r="BI30" s="22">
        <v>0</v>
      </c>
      <c r="BJ30" s="23">
        <v>5.264609299833333</v>
      </c>
      <c r="BK30" s="24">
        <f t="shared" si="3"/>
        <v>40.18807883216529</v>
      </c>
    </row>
    <row r="31" spans="1:63" s="25" customFormat="1" ht="15">
      <c r="A31" s="20"/>
      <c r="B31" s="7" t="s">
        <v>113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0.10334936126666668</v>
      </c>
      <c r="I31" s="22">
        <v>50.62467235206667</v>
      </c>
      <c r="J31" s="22">
        <v>0</v>
      </c>
      <c r="K31" s="22">
        <v>0</v>
      </c>
      <c r="L31" s="23">
        <v>45.36852819646667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0.05894382339999999</v>
      </c>
      <c r="S31" s="22">
        <v>0.02840748333333333</v>
      </c>
      <c r="T31" s="22">
        <v>0</v>
      </c>
      <c r="U31" s="22">
        <v>0</v>
      </c>
      <c r="V31" s="23">
        <v>0.38714286443333334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0.3056489273666667</v>
      </c>
      <c r="AW31" s="22">
        <v>2.347185395920299</v>
      </c>
      <c r="AX31" s="22">
        <v>0</v>
      </c>
      <c r="AY31" s="22">
        <v>0</v>
      </c>
      <c r="AZ31" s="23">
        <v>7.900983321833333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0.12392755289999999</v>
      </c>
      <c r="BG31" s="22">
        <v>0</v>
      </c>
      <c r="BH31" s="22">
        <v>0</v>
      </c>
      <c r="BI31" s="22">
        <v>0</v>
      </c>
      <c r="BJ31" s="23">
        <v>2.439434762966667</v>
      </c>
      <c r="BK31" s="24">
        <f t="shared" si="3"/>
        <v>109.68822404195365</v>
      </c>
    </row>
    <row r="32" spans="1:63" s="25" customFormat="1" ht="15">
      <c r="A32" s="20"/>
      <c r="B32" s="7" t="s">
        <v>114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0.11479453506666666</v>
      </c>
      <c r="I32" s="22">
        <v>325.7394406636667</v>
      </c>
      <c r="J32" s="22">
        <v>0</v>
      </c>
      <c r="K32" s="22">
        <v>0</v>
      </c>
      <c r="L32" s="23">
        <v>21.54782142133334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0.059882968666666675</v>
      </c>
      <c r="S32" s="22">
        <v>1.234944995333333</v>
      </c>
      <c r="T32" s="22">
        <v>0</v>
      </c>
      <c r="U32" s="22">
        <v>0</v>
      </c>
      <c r="V32" s="23">
        <v>2.137905257166667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0.4431588129</v>
      </c>
      <c r="AW32" s="22">
        <v>1.1293111132461426</v>
      </c>
      <c r="AX32" s="22">
        <v>0</v>
      </c>
      <c r="AY32" s="22">
        <v>0</v>
      </c>
      <c r="AZ32" s="23">
        <v>13.412731813233334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0.09885041963333333</v>
      </c>
      <c r="BG32" s="22">
        <v>0</v>
      </c>
      <c r="BH32" s="22">
        <v>0</v>
      </c>
      <c r="BI32" s="22">
        <v>0</v>
      </c>
      <c r="BJ32" s="23">
        <v>23.071452511666667</v>
      </c>
      <c r="BK32" s="24">
        <f t="shared" si="3"/>
        <v>388.9902945119128</v>
      </c>
    </row>
    <row r="33" spans="1:63" s="25" customFormat="1" ht="15">
      <c r="A33" s="20"/>
      <c r="B33" s="7" t="s">
        <v>115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0.045710863333333324</v>
      </c>
      <c r="I33" s="22">
        <v>85.56713333333333</v>
      </c>
      <c r="J33" s="22">
        <v>0</v>
      </c>
      <c r="K33" s="22">
        <v>0</v>
      </c>
      <c r="L33" s="23">
        <v>5.282312464466667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0.007436459133333332</v>
      </c>
      <c r="S33" s="22">
        <v>0</v>
      </c>
      <c r="T33" s="22">
        <v>0</v>
      </c>
      <c r="U33" s="22">
        <v>0</v>
      </c>
      <c r="V33" s="23">
        <v>0.011258833333333332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0.3959659541333333</v>
      </c>
      <c r="AW33" s="22">
        <v>1.0332984212351894</v>
      </c>
      <c r="AX33" s="22">
        <v>0</v>
      </c>
      <c r="AY33" s="22">
        <v>0</v>
      </c>
      <c r="AZ33" s="23">
        <v>32.2722119117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0.01797060266666666</v>
      </c>
      <c r="BG33" s="22">
        <v>0</v>
      </c>
      <c r="BH33" s="22">
        <v>0</v>
      </c>
      <c r="BI33" s="22">
        <v>0</v>
      </c>
      <c r="BJ33" s="23">
        <v>0.15724277333333334</v>
      </c>
      <c r="BK33" s="24">
        <f t="shared" si="3"/>
        <v>124.7905416166685</v>
      </c>
    </row>
    <row r="34" spans="1:63" s="25" customFormat="1" ht="15">
      <c r="A34" s="20"/>
      <c r="B34" s="7" t="s">
        <v>116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0.07686332483333334</v>
      </c>
      <c r="I34" s="22">
        <v>105.54729434196666</v>
      </c>
      <c r="J34" s="22">
        <v>0</v>
      </c>
      <c r="K34" s="22">
        <v>0</v>
      </c>
      <c r="L34" s="23">
        <v>12.476690391566665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0.043395991800000006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0.07273939666666666</v>
      </c>
      <c r="AW34" s="22">
        <v>0.32462899648439825</v>
      </c>
      <c r="AX34" s="22">
        <v>0</v>
      </c>
      <c r="AY34" s="22">
        <v>0</v>
      </c>
      <c r="AZ34" s="23">
        <v>5.3951531086666655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0.031344388200000003</v>
      </c>
      <c r="BG34" s="22">
        <v>0</v>
      </c>
      <c r="BH34" s="22">
        <v>0</v>
      </c>
      <c r="BI34" s="22">
        <v>0</v>
      </c>
      <c r="BJ34" s="23">
        <v>0</v>
      </c>
      <c r="BK34" s="24">
        <f t="shared" si="3"/>
        <v>123.96810994018438</v>
      </c>
    </row>
    <row r="35" spans="1:63" s="25" customFormat="1" ht="15">
      <c r="A35" s="20"/>
      <c r="B35" s="7" t="s">
        <v>117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0.5369074864999999</v>
      </c>
      <c r="I35" s="22">
        <v>10.367822151466667</v>
      </c>
      <c r="J35" s="22">
        <v>0</v>
      </c>
      <c r="K35" s="22">
        <v>0</v>
      </c>
      <c r="L35" s="23">
        <v>10.192384561066667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0.5383518287333333</v>
      </c>
      <c r="S35" s="22">
        <v>0.024117775</v>
      </c>
      <c r="T35" s="22">
        <v>0</v>
      </c>
      <c r="U35" s="22">
        <v>0</v>
      </c>
      <c r="V35" s="23">
        <v>5.542995861599998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3.145658254366667</v>
      </c>
      <c r="AW35" s="22">
        <v>7.4798467003824145</v>
      </c>
      <c r="AX35" s="22">
        <v>0.09593726666666666</v>
      </c>
      <c r="AY35" s="22">
        <v>0</v>
      </c>
      <c r="AZ35" s="23">
        <v>22.8472877307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2.778533878933333</v>
      </c>
      <c r="BG35" s="22">
        <v>15.197849333666666</v>
      </c>
      <c r="BH35" s="22">
        <v>0</v>
      </c>
      <c r="BI35" s="22">
        <v>0</v>
      </c>
      <c r="BJ35" s="23">
        <v>26.469227336366668</v>
      </c>
      <c r="BK35" s="24">
        <f aca="true" t="shared" si="4" ref="BK35:BK44">SUM(C35:BJ35)</f>
        <v>105.21692016544908</v>
      </c>
    </row>
    <row r="36" spans="1:63" s="25" customFormat="1" ht="15">
      <c r="A36" s="20"/>
      <c r="B36" s="7" t="s">
        <v>118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0.09623316106666668</v>
      </c>
      <c r="I36" s="22">
        <v>21.162101793333335</v>
      </c>
      <c r="J36" s="22">
        <v>0</v>
      </c>
      <c r="K36" s="22">
        <v>0</v>
      </c>
      <c r="L36" s="23">
        <v>3.303707686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0.01910694693333333</v>
      </c>
      <c r="S36" s="22">
        <v>0</v>
      </c>
      <c r="T36" s="22">
        <v>0</v>
      </c>
      <c r="U36" s="22">
        <v>0</v>
      </c>
      <c r="V36" s="23">
        <v>9.794259438833333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0.06672541640000001</v>
      </c>
      <c r="AW36" s="22">
        <v>8.539065013602217</v>
      </c>
      <c r="AX36" s="22">
        <v>0</v>
      </c>
      <c r="AY36" s="22">
        <v>0</v>
      </c>
      <c r="AZ36" s="23">
        <v>5.238028233133334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0.0173743672</v>
      </c>
      <c r="BG36" s="22">
        <v>0</v>
      </c>
      <c r="BH36" s="22">
        <v>0</v>
      </c>
      <c r="BI36" s="22">
        <v>0</v>
      </c>
      <c r="BJ36" s="23">
        <v>0.5923696933333333</v>
      </c>
      <c r="BK36" s="24">
        <f t="shared" si="4"/>
        <v>48.828971749835546</v>
      </c>
    </row>
    <row r="37" spans="1:63" s="25" customFormat="1" ht="15">
      <c r="A37" s="20"/>
      <c r="B37" s="7" t="s">
        <v>119</v>
      </c>
      <c r="C37" s="21">
        <v>0</v>
      </c>
      <c r="D37" s="22">
        <v>5.547998333333333</v>
      </c>
      <c r="E37" s="22">
        <v>0</v>
      </c>
      <c r="F37" s="22">
        <v>0</v>
      </c>
      <c r="G37" s="23">
        <v>0</v>
      </c>
      <c r="H37" s="21">
        <v>0.14210015303333332</v>
      </c>
      <c r="I37" s="22">
        <v>0</v>
      </c>
      <c r="J37" s="22">
        <v>0</v>
      </c>
      <c r="K37" s="22">
        <v>0</v>
      </c>
      <c r="L37" s="23">
        <v>0.16288923466666663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0.0662020356</v>
      </c>
      <c r="S37" s="22">
        <v>0</v>
      </c>
      <c r="T37" s="22">
        <v>0</v>
      </c>
      <c r="U37" s="22">
        <v>0</v>
      </c>
      <c r="V37" s="23">
        <v>0.049931985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1.1643125834666668</v>
      </c>
      <c r="AW37" s="22">
        <v>3.054888445023382</v>
      </c>
      <c r="AX37" s="22">
        <v>0</v>
      </c>
      <c r="AY37" s="22">
        <v>0</v>
      </c>
      <c r="AZ37" s="23">
        <v>24.804841018500003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0.09532770153333335</v>
      </c>
      <c r="BG37" s="22">
        <v>1.635909</v>
      </c>
      <c r="BH37" s="22">
        <v>0</v>
      </c>
      <c r="BI37" s="22">
        <v>0</v>
      </c>
      <c r="BJ37" s="23">
        <v>0.26174544</v>
      </c>
      <c r="BK37" s="24">
        <f t="shared" si="4"/>
        <v>36.98614593015672</v>
      </c>
    </row>
    <row r="38" spans="1:63" s="25" customFormat="1" ht="15">
      <c r="A38" s="20"/>
      <c r="B38" s="7" t="s">
        <v>120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0.040383940666666666</v>
      </c>
      <c r="I38" s="22">
        <v>8.29807</v>
      </c>
      <c r="J38" s="22">
        <v>0</v>
      </c>
      <c r="K38" s="22">
        <v>0</v>
      </c>
      <c r="L38" s="23">
        <v>12.6221546909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0.038733327899999996</v>
      </c>
      <c r="S38" s="22">
        <v>0</v>
      </c>
      <c r="T38" s="22">
        <v>0</v>
      </c>
      <c r="U38" s="22">
        <v>0</v>
      </c>
      <c r="V38" s="23">
        <v>0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0.057426067833333344</v>
      </c>
      <c r="AW38" s="22">
        <v>2.8642191782686885</v>
      </c>
      <c r="AX38" s="22">
        <v>0</v>
      </c>
      <c r="AY38" s="22">
        <v>0</v>
      </c>
      <c r="AZ38" s="23">
        <v>19.4995612753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0.021538913833333333</v>
      </c>
      <c r="BG38" s="22">
        <v>0</v>
      </c>
      <c r="BH38" s="22">
        <v>0</v>
      </c>
      <c r="BI38" s="22">
        <v>0</v>
      </c>
      <c r="BJ38" s="23">
        <v>0.6848159478</v>
      </c>
      <c r="BK38" s="24">
        <f t="shared" si="4"/>
        <v>44.12690334250202</v>
      </c>
    </row>
    <row r="39" spans="1:63" s="25" customFormat="1" ht="15">
      <c r="A39" s="20"/>
      <c r="B39" s="7" t="s">
        <v>121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0.22519734590000004</v>
      </c>
      <c r="I39" s="22">
        <v>1.0597266954666669</v>
      </c>
      <c r="J39" s="22">
        <v>4.0389528666666665</v>
      </c>
      <c r="K39" s="22">
        <v>0</v>
      </c>
      <c r="L39" s="23">
        <v>3.276947510566666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0.45133763873333327</v>
      </c>
      <c r="S39" s="22">
        <v>0.8279292339333334</v>
      </c>
      <c r="T39" s="22">
        <v>2.0981573333333334</v>
      </c>
      <c r="U39" s="22">
        <v>0</v>
      </c>
      <c r="V39" s="23">
        <v>8.949057391466663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1.9919607557000003</v>
      </c>
      <c r="AW39" s="22">
        <v>3.3583051668090897</v>
      </c>
      <c r="AX39" s="22">
        <v>0</v>
      </c>
      <c r="AY39" s="22">
        <v>0</v>
      </c>
      <c r="AZ39" s="23">
        <v>11.636108374199999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2.632107143</v>
      </c>
      <c r="BG39" s="22">
        <v>8.301024235333333</v>
      </c>
      <c r="BH39" s="22">
        <v>0.05233263333333333</v>
      </c>
      <c r="BI39" s="22">
        <v>0</v>
      </c>
      <c r="BJ39" s="23">
        <v>9.5097165396</v>
      </c>
      <c r="BK39" s="24">
        <f>SUM(C39:BJ39)</f>
        <v>58.40886086404242</v>
      </c>
    </row>
    <row r="40" spans="1:63" s="25" customFormat="1" ht="15">
      <c r="A40" s="20"/>
      <c r="B40" s="7" t="s">
        <v>122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0.032450931333333335</v>
      </c>
      <c r="I40" s="22">
        <v>6.32161</v>
      </c>
      <c r="J40" s="22">
        <v>0</v>
      </c>
      <c r="K40" s="22">
        <v>0</v>
      </c>
      <c r="L40" s="23">
        <v>1.2990908549999998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0.03898326166666667</v>
      </c>
      <c r="S40" s="22">
        <v>2.7393643333333335</v>
      </c>
      <c r="T40" s="22">
        <v>0</v>
      </c>
      <c r="U40" s="22">
        <v>0</v>
      </c>
      <c r="V40" s="23">
        <v>0.008955614166666665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0.11928811293333333</v>
      </c>
      <c r="AW40" s="22">
        <v>7.465292651140238</v>
      </c>
      <c r="AX40" s="22">
        <v>0</v>
      </c>
      <c r="AY40" s="22">
        <v>0</v>
      </c>
      <c r="AZ40" s="23">
        <v>3.3043589591333338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0.02368107749999999</v>
      </c>
      <c r="BG40" s="22">
        <v>0</v>
      </c>
      <c r="BH40" s="22">
        <v>0</v>
      </c>
      <c r="BI40" s="22">
        <v>0</v>
      </c>
      <c r="BJ40" s="23">
        <v>0.3169628191666667</v>
      </c>
      <c r="BK40" s="24">
        <f t="shared" si="4"/>
        <v>21.67003861537357</v>
      </c>
    </row>
    <row r="41" spans="1:63" s="25" customFormat="1" ht="15">
      <c r="A41" s="20"/>
      <c r="B41" s="7" t="s">
        <v>123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0.051706166266666645</v>
      </c>
      <c r="I41" s="22">
        <v>105.58729656356667</v>
      </c>
      <c r="J41" s="22">
        <v>0</v>
      </c>
      <c r="K41" s="22">
        <v>0</v>
      </c>
      <c r="L41" s="23">
        <v>5.628692892966667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0.015043171499999999</v>
      </c>
      <c r="S41" s="22">
        <v>0</v>
      </c>
      <c r="T41" s="22">
        <v>0</v>
      </c>
      <c r="U41" s="22">
        <v>0</v>
      </c>
      <c r="V41" s="23">
        <v>0.5933695425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0.10002703286666668</v>
      </c>
      <c r="AW41" s="22">
        <v>0.0277945505353229</v>
      </c>
      <c r="AX41" s="22">
        <v>0</v>
      </c>
      <c r="AY41" s="22">
        <v>0</v>
      </c>
      <c r="AZ41" s="23">
        <v>10.470811650833333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0.03915654066666666</v>
      </c>
      <c r="BG41" s="22">
        <v>0</v>
      </c>
      <c r="BH41" s="22">
        <v>0</v>
      </c>
      <c r="BI41" s="22">
        <v>0</v>
      </c>
      <c r="BJ41" s="23">
        <v>0.8338365</v>
      </c>
      <c r="BK41" s="24">
        <f t="shared" si="4"/>
        <v>123.34773461170198</v>
      </c>
    </row>
    <row r="42" spans="1:63" s="25" customFormat="1" ht="15">
      <c r="A42" s="20"/>
      <c r="B42" s="7" t="s">
        <v>124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0.10013334313333332</v>
      </c>
      <c r="I42" s="22">
        <v>25.890655848766663</v>
      </c>
      <c r="J42" s="22">
        <v>0</v>
      </c>
      <c r="K42" s="22">
        <v>0</v>
      </c>
      <c r="L42" s="23">
        <v>5.819221272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0.063271716</v>
      </c>
      <c r="S42" s="22">
        <v>0</v>
      </c>
      <c r="T42" s="22">
        <v>0</v>
      </c>
      <c r="U42" s="22">
        <v>0</v>
      </c>
      <c r="V42" s="23">
        <v>0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0.6473606654666667</v>
      </c>
      <c r="AW42" s="22">
        <v>0.5432493694600266</v>
      </c>
      <c r="AX42" s="22">
        <v>0</v>
      </c>
      <c r="AY42" s="22">
        <v>0</v>
      </c>
      <c r="AZ42" s="23">
        <v>8.202020627533333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0.018827319699999998</v>
      </c>
      <c r="BG42" s="22">
        <v>0</v>
      </c>
      <c r="BH42" s="22">
        <v>0</v>
      </c>
      <c r="BI42" s="22">
        <v>0</v>
      </c>
      <c r="BJ42" s="23">
        <v>0.9780326250666667</v>
      </c>
      <c r="BK42" s="24">
        <f t="shared" si="4"/>
        <v>42.26277278712669</v>
      </c>
    </row>
    <row r="43" spans="1:63" s="25" customFormat="1" ht="15">
      <c r="A43" s="20"/>
      <c r="B43" s="7" t="s">
        <v>125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24.229823084466663</v>
      </c>
      <c r="I43" s="22">
        <v>64.7838555</v>
      </c>
      <c r="J43" s="22">
        <v>0</v>
      </c>
      <c r="K43" s="22">
        <v>0</v>
      </c>
      <c r="L43" s="23">
        <v>31.36136943253333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0.013842704166666664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0.06276254213333333</v>
      </c>
      <c r="AW43" s="22">
        <v>0</v>
      </c>
      <c r="AX43" s="22">
        <v>0</v>
      </c>
      <c r="AY43" s="22">
        <v>0</v>
      </c>
      <c r="AZ43" s="23">
        <v>1.3348089946666666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0.0005524871666666665</v>
      </c>
      <c r="BG43" s="22">
        <v>0</v>
      </c>
      <c r="BH43" s="22">
        <v>0</v>
      </c>
      <c r="BI43" s="22">
        <v>0</v>
      </c>
      <c r="BJ43" s="23">
        <v>1.1049743333333335</v>
      </c>
      <c r="BK43" s="24">
        <f t="shared" si="4"/>
        <v>122.89198907846665</v>
      </c>
    </row>
    <row r="44" spans="1:63" s="25" customFormat="1" ht="15">
      <c r="A44" s="20"/>
      <c r="B44" s="7" t="s">
        <v>126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0.3699993667</v>
      </c>
      <c r="I44" s="22">
        <v>5.631140415366667</v>
      </c>
      <c r="J44" s="22">
        <v>1.2349908333333333</v>
      </c>
      <c r="K44" s="22">
        <v>0</v>
      </c>
      <c r="L44" s="23">
        <v>5.643545917966666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0.3609398119000001</v>
      </c>
      <c r="S44" s="22">
        <v>0.019759853333333334</v>
      </c>
      <c r="T44" s="22">
        <v>0.09879926666666666</v>
      </c>
      <c r="U44" s="22">
        <v>0</v>
      </c>
      <c r="V44" s="23">
        <v>4.684520354666667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1.3977802341666665</v>
      </c>
      <c r="AW44" s="22">
        <v>5.431462870819175</v>
      </c>
      <c r="AX44" s="22">
        <v>0</v>
      </c>
      <c r="AY44" s="22">
        <v>0</v>
      </c>
      <c r="AZ44" s="23">
        <v>24.50413036646667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1.864924361833334</v>
      </c>
      <c r="BG44" s="22">
        <v>1.0718025737999999</v>
      </c>
      <c r="BH44" s="22">
        <v>0</v>
      </c>
      <c r="BI44" s="22">
        <v>0</v>
      </c>
      <c r="BJ44" s="23">
        <v>9.886201664866668</v>
      </c>
      <c r="BK44" s="24">
        <f t="shared" si="4"/>
        <v>62.19999789188584</v>
      </c>
    </row>
    <row r="45" spans="1:63" s="25" customFormat="1" ht="15">
      <c r="A45" s="20"/>
      <c r="B45" s="7" t="s">
        <v>127</v>
      </c>
      <c r="C45" s="21">
        <v>0</v>
      </c>
      <c r="D45" s="22">
        <v>2.201722666666667</v>
      </c>
      <c r="E45" s="22">
        <v>0</v>
      </c>
      <c r="F45" s="22">
        <v>0</v>
      </c>
      <c r="G45" s="23">
        <v>0</v>
      </c>
      <c r="H45" s="21">
        <v>0.06054737333333334</v>
      </c>
      <c r="I45" s="22">
        <v>3.5227562666666667</v>
      </c>
      <c r="J45" s="22">
        <v>0</v>
      </c>
      <c r="K45" s="22">
        <v>0</v>
      </c>
      <c r="L45" s="23">
        <v>5.0823512227666665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0.006605168</v>
      </c>
      <c r="S45" s="22">
        <v>0</v>
      </c>
      <c r="T45" s="22">
        <v>0</v>
      </c>
      <c r="U45" s="22">
        <v>0</v>
      </c>
      <c r="V45" s="23">
        <v>4.981397533333333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0.09502886716666668</v>
      </c>
      <c r="AW45" s="22">
        <v>4.758486563160129</v>
      </c>
      <c r="AX45" s="22">
        <v>0</v>
      </c>
      <c r="AY45" s="22">
        <v>0</v>
      </c>
      <c r="AZ45" s="23">
        <v>2.2999642083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0.0440914363</v>
      </c>
      <c r="BG45" s="22">
        <v>0</v>
      </c>
      <c r="BH45" s="22">
        <v>0</v>
      </c>
      <c r="BI45" s="22">
        <v>0</v>
      </c>
      <c r="BJ45" s="23">
        <v>1.0985996666666666</v>
      </c>
      <c r="BK45" s="24">
        <f>SUM(C45:BJ45)</f>
        <v>24.151550972360127</v>
      </c>
    </row>
    <row r="46" spans="1:63" s="25" customFormat="1" ht="15">
      <c r="A46" s="20"/>
      <c r="B46" s="7" t="s">
        <v>128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0.2886051254333334</v>
      </c>
      <c r="I46" s="22">
        <v>0.6855877354000001</v>
      </c>
      <c r="J46" s="22">
        <v>0.26374258333333334</v>
      </c>
      <c r="K46" s="22">
        <v>0</v>
      </c>
      <c r="L46" s="23">
        <v>4.4995128111666665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0.47053847846666674</v>
      </c>
      <c r="S46" s="22">
        <v>5.4782062575333335</v>
      </c>
      <c r="T46" s="22">
        <v>0</v>
      </c>
      <c r="U46" s="22">
        <v>0</v>
      </c>
      <c r="V46" s="23">
        <v>3.2472147215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1.3680084540333333</v>
      </c>
      <c r="AW46" s="22">
        <v>2.0447927766899863</v>
      </c>
      <c r="AX46" s="22">
        <v>0.15749675</v>
      </c>
      <c r="AY46" s="22">
        <v>0</v>
      </c>
      <c r="AZ46" s="23">
        <v>24.361402450666663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1.3473956152666664</v>
      </c>
      <c r="BG46" s="22">
        <v>3.611389977733333</v>
      </c>
      <c r="BH46" s="22">
        <v>0</v>
      </c>
      <c r="BI46" s="22">
        <v>0</v>
      </c>
      <c r="BJ46" s="23">
        <v>7.015199635900001</v>
      </c>
      <c r="BK46" s="24">
        <f>SUM(C46:BJ46)</f>
        <v>54.83909337312331</v>
      </c>
    </row>
    <row r="47" spans="1:63" s="25" customFormat="1" ht="15">
      <c r="A47" s="20"/>
      <c r="B47" s="7" t="s">
        <v>129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0.08719074043333332</v>
      </c>
      <c r="I47" s="22">
        <v>5.492035</v>
      </c>
      <c r="J47" s="22">
        <v>0</v>
      </c>
      <c r="K47" s="22">
        <v>0</v>
      </c>
      <c r="L47" s="23">
        <v>5.629335875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0.0636510852</v>
      </c>
      <c r="S47" s="22">
        <v>0</v>
      </c>
      <c r="T47" s="22">
        <v>0</v>
      </c>
      <c r="U47" s="22">
        <v>0</v>
      </c>
      <c r="V47" s="23">
        <v>1.4331823741333334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0.08548708456666668</v>
      </c>
      <c r="AW47" s="22">
        <v>1.572887469083421</v>
      </c>
      <c r="AX47" s="22">
        <v>0</v>
      </c>
      <c r="AY47" s="22">
        <v>0</v>
      </c>
      <c r="AZ47" s="23">
        <v>8.747439933166667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0.06851683433333333</v>
      </c>
      <c r="BG47" s="22">
        <v>0</v>
      </c>
      <c r="BH47" s="22">
        <v>0</v>
      </c>
      <c r="BI47" s="22">
        <v>0</v>
      </c>
      <c r="BJ47" s="23">
        <v>0.2867088415333333</v>
      </c>
      <c r="BK47" s="24">
        <f>SUM(C47:BJ47)</f>
        <v>23.46643523745009</v>
      </c>
    </row>
    <row r="48" spans="1:63" s="25" customFormat="1" ht="15">
      <c r="A48" s="20"/>
      <c r="B48" s="7" t="s">
        <v>130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0.10288220596666667</v>
      </c>
      <c r="I48" s="22">
        <v>27.88300044713333</v>
      </c>
      <c r="J48" s="22">
        <v>0</v>
      </c>
      <c r="K48" s="22">
        <v>0</v>
      </c>
      <c r="L48" s="23">
        <v>6.69900096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0.016419120000000002</v>
      </c>
      <c r="S48" s="22">
        <v>0</v>
      </c>
      <c r="T48" s="22">
        <v>0</v>
      </c>
      <c r="U48" s="22">
        <v>0</v>
      </c>
      <c r="V48" s="23">
        <v>0.02189216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0.15199277356666666</v>
      </c>
      <c r="AW48" s="22">
        <v>2.7313250001369145</v>
      </c>
      <c r="AX48" s="22">
        <v>0</v>
      </c>
      <c r="AY48" s="22">
        <v>0</v>
      </c>
      <c r="AZ48" s="23">
        <v>6.355044660199999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0.08904119499999999</v>
      </c>
      <c r="BG48" s="22">
        <v>0</v>
      </c>
      <c r="BH48" s="22">
        <v>0</v>
      </c>
      <c r="BI48" s="22">
        <v>0</v>
      </c>
      <c r="BJ48" s="23">
        <v>1.1799324</v>
      </c>
      <c r="BK48" s="24">
        <f>SUM(C48:BJ48)</f>
        <v>45.23053092200358</v>
      </c>
    </row>
    <row r="49" spans="1:63" s="25" customFormat="1" ht="15">
      <c r="A49" s="20"/>
      <c r="B49" s="7" t="s">
        <v>131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0.20673325713333332</v>
      </c>
      <c r="I49" s="22">
        <v>0.63541882</v>
      </c>
      <c r="J49" s="22">
        <v>0</v>
      </c>
      <c r="K49" s="22">
        <v>0</v>
      </c>
      <c r="L49" s="23">
        <v>1.7933848174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0.3226971069</v>
      </c>
      <c r="S49" s="22">
        <v>0.005166006666666666</v>
      </c>
      <c r="T49" s="22">
        <v>0</v>
      </c>
      <c r="U49" s="22">
        <v>0</v>
      </c>
      <c r="V49" s="23">
        <v>0.9729278836333335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0.7635075455</v>
      </c>
      <c r="AW49" s="22">
        <v>1.4837989956661513</v>
      </c>
      <c r="AX49" s="22">
        <v>0.0707717714</v>
      </c>
      <c r="AY49" s="22">
        <v>0</v>
      </c>
      <c r="AZ49" s="23">
        <v>9.1766638806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1.3728993320333334</v>
      </c>
      <c r="BG49" s="22">
        <v>7.897628321133333</v>
      </c>
      <c r="BH49" s="22">
        <v>0</v>
      </c>
      <c r="BI49" s="22">
        <v>0</v>
      </c>
      <c r="BJ49" s="23">
        <v>3.6852831293999997</v>
      </c>
      <c r="BK49" s="24">
        <f>SUM(C49:BJ49)</f>
        <v>28.38688086746615</v>
      </c>
    </row>
    <row r="50" spans="1:63" s="25" customFormat="1" ht="15">
      <c r="A50" s="20"/>
      <c r="B50" s="7" t="s">
        <v>132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0.03762443966666667</v>
      </c>
      <c r="I50" s="22">
        <v>5.454398333333334</v>
      </c>
      <c r="J50" s="22">
        <v>0</v>
      </c>
      <c r="K50" s="22">
        <v>0</v>
      </c>
      <c r="L50" s="23">
        <v>5.132043391833333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0.0027271991666666666</v>
      </c>
      <c r="S50" s="22">
        <v>1.3865080563333334</v>
      </c>
      <c r="T50" s="22">
        <v>0</v>
      </c>
      <c r="U50" s="22">
        <v>0</v>
      </c>
      <c r="V50" s="23">
        <v>1.219494379366667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0.011977628666666667</v>
      </c>
      <c r="AW50" s="22">
        <v>2.17775066670699</v>
      </c>
      <c r="AX50" s="22">
        <v>0</v>
      </c>
      <c r="AY50" s="22">
        <v>0</v>
      </c>
      <c r="AZ50" s="23">
        <v>7.902230401533332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0.02232194433333333</v>
      </c>
      <c r="BG50" s="22">
        <v>0</v>
      </c>
      <c r="BH50" s="22">
        <v>0</v>
      </c>
      <c r="BI50" s="22">
        <v>0</v>
      </c>
      <c r="BJ50" s="23">
        <v>1.1433191</v>
      </c>
      <c r="BK50" s="24">
        <f aca="true" t="shared" si="5" ref="BK50:BK113">SUM(C50:BJ50)</f>
        <v>24.490395540940327</v>
      </c>
    </row>
    <row r="51" spans="1:63" s="25" customFormat="1" ht="15">
      <c r="A51" s="20"/>
      <c r="B51" s="7" t="s">
        <v>133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0.31498181113333334</v>
      </c>
      <c r="I51" s="22">
        <v>0.756884245</v>
      </c>
      <c r="J51" s="22">
        <v>1.02047</v>
      </c>
      <c r="K51" s="22">
        <v>0</v>
      </c>
      <c r="L51" s="23">
        <v>5.589038872133333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0.3061389191</v>
      </c>
      <c r="S51" s="22">
        <v>0</v>
      </c>
      <c r="T51" s="22">
        <v>5.1127181058666675</v>
      </c>
      <c r="U51" s="22">
        <v>0</v>
      </c>
      <c r="V51" s="23">
        <v>1.117950466066667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0.7027217999666667</v>
      </c>
      <c r="AW51" s="22">
        <v>0.6931929831766445</v>
      </c>
      <c r="AX51" s="22">
        <v>0</v>
      </c>
      <c r="AY51" s="22">
        <v>0</v>
      </c>
      <c r="AZ51" s="23">
        <v>11.808278020833335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0.9689660830333333</v>
      </c>
      <c r="BG51" s="22">
        <v>0.04573854</v>
      </c>
      <c r="BH51" s="22">
        <v>0</v>
      </c>
      <c r="BI51" s="22">
        <v>0</v>
      </c>
      <c r="BJ51" s="23">
        <v>3.641275369333333</v>
      </c>
      <c r="BK51" s="24">
        <f t="shared" si="5"/>
        <v>32.07835521564331</v>
      </c>
    </row>
    <row r="52" spans="1:63" s="25" customFormat="1" ht="15">
      <c r="A52" s="20"/>
      <c r="B52" s="7" t="s">
        <v>134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0.09928036083333332</v>
      </c>
      <c r="I52" s="22">
        <v>16.188775</v>
      </c>
      <c r="J52" s="22">
        <v>0</v>
      </c>
      <c r="K52" s="22">
        <v>0</v>
      </c>
      <c r="L52" s="23">
        <v>0.06043809333333333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0.033996427499999995</v>
      </c>
      <c r="S52" s="22">
        <v>0</v>
      </c>
      <c r="T52" s="22">
        <v>0</v>
      </c>
      <c r="U52" s="22">
        <v>0</v>
      </c>
      <c r="V52" s="23">
        <v>0.4317006666666667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0.001078530666666667</v>
      </c>
      <c r="AW52" s="22">
        <v>6.471183999836668</v>
      </c>
      <c r="AX52" s="22">
        <v>0</v>
      </c>
      <c r="AY52" s="22">
        <v>0</v>
      </c>
      <c r="AZ52" s="23">
        <v>3.8934957066666662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0.0091459402</v>
      </c>
      <c r="BG52" s="22">
        <v>0</v>
      </c>
      <c r="BH52" s="22">
        <v>0</v>
      </c>
      <c r="BI52" s="22">
        <v>0</v>
      </c>
      <c r="BJ52" s="23">
        <v>0</v>
      </c>
      <c r="BK52" s="24">
        <f t="shared" si="5"/>
        <v>27.189094725703335</v>
      </c>
    </row>
    <row r="53" spans="1:63" s="25" customFormat="1" ht="15">
      <c r="A53" s="20"/>
      <c r="B53" s="7" t="s">
        <v>135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0.31143917723333336</v>
      </c>
      <c r="I53" s="22">
        <v>8.451358639999999</v>
      </c>
      <c r="J53" s="22">
        <v>0</v>
      </c>
      <c r="K53" s="22">
        <v>0</v>
      </c>
      <c r="L53" s="23">
        <v>7.028560717333334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0.11030896886666666</v>
      </c>
      <c r="S53" s="22">
        <v>0.010170106666666666</v>
      </c>
      <c r="T53" s="22">
        <v>2.0872053589</v>
      </c>
      <c r="U53" s="22">
        <v>0</v>
      </c>
      <c r="V53" s="23">
        <v>0.48969063599999996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0.3302982361333333</v>
      </c>
      <c r="AW53" s="22">
        <v>1.0840523106803093</v>
      </c>
      <c r="AX53" s="22">
        <v>0</v>
      </c>
      <c r="AY53" s="22">
        <v>0</v>
      </c>
      <c r="AZ53" s="23">
        <v>14.2032469229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0.41261023506666666</v>
      </c>
      <c r="BG53" s="22">
        <v>0.5065462373333334</v>
      </c>
      <c r="BH53" s="22">
        <v>0</v>
      </c>
      <c r="BI53" s="22">
        <v>0</v>
      </c>
      <c r="BJ53" s="23">
        <v>0.8795652716666666</v>
      </c>
      <c r="BK53" s="24">
        <f t="shared" si="5"/>
        <v>35.9050528187803</v>
      </c>
    </row>
    <row r="54" spans="1:63" s="25" customFormat="1" ht="15">
      <c r="A54" s="20"/>
      <c r="B54" s="7" t="s">
        <v>136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0.22541814716666667</v>
      </c>
      <c r="I54" s="22">
        <v>3.7838395761</v>
      </c>
      <c r="J54" s="22">
        <v>0</v>
      </c>
      <c r="K54" s="22">
        <v>0</v>
      </c>
      <c r="L54" s="23">
        <v>0.6648445220666667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0.42912091580000006</v>
      </c>
      <c r="S54" s="22">
        <v>0</v>
      </c>
      <c r="T54" s="22">
        <v>0.5206873333333333</v>
      </c>
      <c r="U54" s="22">
        <v>0</v>
      </c>
      <c r="V54" s="23">
        <v>1.3675039527666666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0.6924269509333333</v>
      </c>
      <c r="AW54" s="22">
        <v>5.1054765597025185</v>
      </c>
      <c r="AX54" s="22">
        <v>0</v>
      </c>
      <c r="AY54" s="22">
        <v>0</v>
      </c>
      <c r="AZ54" s="23">
        <v>19.6505792563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0.8595571976666665</v>
      </c>
      <c r="BG54" s="22">
        <v>0.7382791905333335</v>
      </c>
      <c r="BH54" s="22">
        <v>0</v>
      </c>
      <c r="BI54" s="22">
        <v>0</v>
      </c>
      <c r="BJ54" s="23">
        <v>5.319770980166666</v>
      </c>
      <c r="BK54" s="24">
        <f t="shared" si="5"/>
        <v>39.35750458253585</v>
      </c>
    </row>
    <row r="55" spans="1:63" s="25" customFormat="1" ht="15">
      <c r="A55" s="20"/>
      <c r="B55" s="7" t="s">
        <v>137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0.014589471666666666</v>
      </c>
      <c r="I55" s="22">
        <v>20.732616898333333</v>
      </c>
      <c r="J55" s="22">
        <v>0</v>
      </c>
      <c r="K55" s="22">
        <v>0</v>
      </c>
      <c r="L55" s="23">
        <v>0.38946608856666665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0.03784565103333333</v>
      </c>
      <c r="S55" s="22">
        <v>4.322808</v>
      </c>
      <c r="T55" s="22">
        <v>0</v>
      </c>
      <c r="U55" s="22">
        <v>0</v>
      </c>
      <c r="V55" s="23">
        <v>0.13432898906666665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0.0633086908</v>
      </c>
      <c r="AW55" s="22">
        <v>1.3709161813173585</v>
      </c>
      <c r="AX55" s="22">
        <v>0</v>
      </c>
      <c r="AY55" s="22">
        <v>0</v>
      </c>
      <c r="AZ55" s="23">
        <v>2.3083573666666664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0.0660722293</v>
      </c>
      <c r="BG55" s="22">
        <v>0</v>
      </c>
      <c r="BH55" s="22">
        <v>0</v>
      </c>
      <c r="BI55" s="22">
        <v>0</v>
      </c>
      <c r="BJ55" s="23">
        <v>0</v>
      </c>
      <c r="BK55" s="24">
        <f t="shared" si="5"/>
        <v>29.440309566750695</v>
      </c>
    </row>
    <row r="56" spans="1:63" s="25" customFormat="1" ht="15">
      <c r="A56" s="20"/>
      <c r="B56" s="7" t="s">
        <v>138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0.04693568556666666</v>
      </c>
      <c r="I56" s="22">
        <v>1.0000000000000003E-09</v>
      </c>
      <c r="J56" s="22">
        <v>0</v>
      </c>
      <c r="K56" s="22">
        <v>0</v>
      </c>
      <c r="L56" s="23">
        <v>0.1435207507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0.08158299396666668</v>
      </c>
      <c r="S56" s="22">
        <v>1.1231365549666668</v>
      </c>
      <c r="T56" s="22">
        <v>0</v>
      </c>
      <c r="U56" s="22">
        <v>0</v>
      </c>
      <c r="V56" s="23">
        <v>0.04771943096666666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1.1421656907666666</v>
      </c>
      <c r="AW56" s="22">
        <v>0.29168425061601294</v>
      </c>
      <c r="AX56" s="22">
        <v>0</v>
      </c>
      <c r="AY56" s="22">
        <v>0</v>
      </c>
      <c r="AZ56" s="23">
        <v>1.8984540830000003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0.36565918596666663</v>
      </c>
      <c r="BG56" s="22">
        <v>0.23459306560000004</v>
      </c>
      <c r="BH56" s="22">
        <v>0</v>
      </c>
      <c r="BI56" s="22">
        <v>0</v>
      </c>
      <c r="BJ56" s="23">
        <v>0.7306725571666667</v>
      </c>
      <c r="BK56" s="24">
        <f t="shared" si="5"/>
        <v>6.106124250282681</v>
      </c>
    </row>
    <row r="57" spans="1:63" s="25" customFormat="1" ht="15">
      <c r="A57" s="20"/>
      <c r="B57" s="7" t="s">
        <v>139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0.048035096866666675</v>
      </c>
      <c r="I57" s="22">
        <v>0.09011285356666668</v>
      </c>
      <c r="J57" s="22">
        <v>0</v>
      </c>
      <c r="K57" s="22">
        <v>0</v>
      </c>
      <c r="L57" s="23">
        <v>0.10878090900000001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0.08185922986666666</v>
      </c>
      <c r="S57" s="22">
        <v>0</v>
      </c>
      <c r="T57" s="22">
        <v>0</v>
      </c>
      <c r="U57" s="22">
        <v>0</v>
      </c>
      <c r="V57" s="23">
        <v>0.6287442529333334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0.7141420578666665</v>
      </c>
      <c r="AW57" s="22">
        <v>0.9729866394627176</v>
      </c>
      <c r="AX57" s="22">
        <v>0</v>
      </c>
      <c r="AY57" s="22">
        <v>0</v>
      </c>
      <c r="AZ57" s="23">
        <v>2.3986845278000004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0.3923976174</v>
      </c>
      <c r="BG57" s="22">
        <v>0.938970017933333</v>
      </c>
      <c r="BH57" s="22">
        <v>0</v>
      </c>
      <c r="BI57" s="22">
        <v>0</v>
      </c>
      <c r="BJ57" s="23">
        <v>0.443728835</v>
      </c>
      <c r="BK57" s="24">
        <f t="shared" si="5"/>
        <v>6.818442037696052</v>
      </c>
    </row>
    <row r="58" spans="1:63" s="25" customFormat="1" ht="15">
      <c r="A58" s="20"/>
      <c r="B58" s="7" t="s">
        <v>140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0.07789848526666666</v>
      </c>
      <c r="I58" s="22">
        <v>0.012046158</v>
      </c>
      <c r="J58" s="22">
        <v>0</v>
      </c>
      <c r="K58" s="22">
        <v>0</v>
      </c>
      <c r="L58" s="23">
        <v>0.2008362231666667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0.06305306393333335</v>
      </c>
      <c r="S58" s="22">
        <v>0</v>
      </c>
      <c r="T58" s="22">
        <v>0</v>
      </c>
      <c r="U58" s="22">
        <v>0</v>
      </c>
      <c r="V58" s="23">
        <v>0.0669231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12.713157574466667</v>
      </c>
      <c r="AW58" s="22">
        <v>5.876729853728247</v>
      </c>
      <c r="AX58" s="22">
        <v>0</v>
      </c>
      <c r="AY58" s="22">
        <v>0</v>
      </c>
      <c r="AZ58" s="23">
        <v>139.93640643703333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1.4949802561666672</v>
      </c>
      <c r="BG58" s="22">
        <v>0.007057786999999998</v>
      </c>
      <c r="BH58" s="22">
        <v>0</v>
      </c>
      <c r="BI58" s="22">
        <v>0</v>
      </c>
      <c r="BJ58" s="23">
        <v>6.435245650533334</v>
      </c>
      <c r="BK58" s="24">
        <f t="shared" si="5"/>
        <v>166.88433458929492</v>
      </c>
    </row>
    <row r="59" spans="1:63" s="25" customFormat="1" ht="15">
      <c r="A59" s="20"/>
      <c r="B59" s="7" t="s">
        <v>141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0.15236796600000002</v>
      </c>
      <c r="I59" s="22">
        <v>0</v>
      </c>
      <c r="J59" s="22">
        <v>0</v>
      </c>
      <c r="K59" s="22">
        <v>0</v>
      </c>
      <c r="L59" s="23">
        <v>0.7534376458666667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0.06753070640000002</v>
      </c>
      <c r="S59" s="22">
        <v>0.03135143333333333</v>
      </c>
      <c r="T59" s="22">
        <v>0</v>
      </c>
      <c r="U59" s="22">
        <v>0</v>
      </c>
      <c r="V59" s="23">
        <v>0.25081146666666665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6.868671301</v>
      </c>
      <c r="AW59" s="22">
        <v>3.3154676334884323</v>
      </c>
      <c r="AX59" s="22">
        <v>0</v>
      </c>
      <c r="AY59" s="22">
        <v>0</v>
      </c>
      <c r="AZ59" s="23">
        <v>67.7504301337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1.8028717999333332</v>
      </c>
      <c r="BG59" s="22">
        <v>4.460752179566667</v>
      </c>
      <c r="BH59" s="22">
        <v>0</v>
      </c>
      <c r="BI59" s="22">
        <v>0</v>
      </c>
      <c r="BJ59" s="23">
        <v>8.391423401033334</v>
      </c>
      <c r="BK59" s="24">
        <f t="shared" si="5"/>
        <v>93.84511566698842</v>
      </c>
    </row>
    <row r="60" spans="1:63" s="25" customFormat="1" ht="15">
      <c r="A60" s="20"/>
      <c r="B60" s="7" t="s">
        <v>142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0.15964679899999998</v>
      </c>
      <c r="I60" s="22">
        <v>0</v>
      </c>
      <c r="J60" s="22">
        <v>0</v>
      </c>
      <c r="K60" s="22">
        <v>0</v>
      </c>
      <c r="L60" s="23">
        <v>0.5005837475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0.08139089663333333</v>
      </c>
      <c r="S60" s="22">
        <v>0</v>
      </c>
      <c r="T60" s="22">
        <v>0</v>
      </c>
      <c r="U60" s="22">
        <v>0</v>
      </c>
      <c r="V60" s="23">
        <v>0.5209849585666667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12.3623447062</v>
      </c>
      <c r="AW60" s="22">
        <v>7.746722755212637</v>
      </c>
      <c r="AX60" s="22">
        <v>0</v>
      </c>
      <c r="AY60" s="22">
        <v>0</v>
      </c>
      <c r="AZ60" s="23">
        <v>73.81342464613334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4.1839899036666655</v>
      </c>
      <c r="BG60" s="22">
        <v>0.32669683899999996</v>
      </c>
      <c r="BH60" s="22">
        <v>0</v>
      </c>
      <c r="BI60" s="22">
        <v>0</v>
      </c>
      <c r="BJ60" s="23">
        <v>11.361755559200002</v>
      </c>
      <c r="BK60" s="24">
        <f t="shared" si="5"/>
        <v>111.05754081111264</v>
      </c>
    </row>
    <row r="61" spans="1:63" s="25" customFormat="1" ht="15">
      <c r="A61" s="20"/>
      <c r="B61" s="7" t="s">
        <v>143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0.19529165433333334</v>
      </c>
      <c r="I61" s="22">
        <v>14.565568747416382</v>
      </c>
      <c r="J61" s="22">
        <v>0.02268966893333333</v>
      </c>
      <c r="K61" s="22">
        <v>0</v>
      </c>
      <c r="L61" s="23">
        <v>4.907306912666667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0.17279398006666669</v>
      </c>
      <c r="S61" s="22">
        <v>20.204512339033332</v>
      </c>
      <c r="T61" s="22">
        <v>0</v>
      </c>
      <c r="U61" s="22">
        <v>0</v>
      </c>
      <c r="V61" s="23">
        <v>1.5525031363666668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0.7711402251333335</v>
      </c>
      <c r="AW61" s="22">
        <v>0.39921641639999994</v>
      </c>
      <c r="AX61" s="22">
        <v>0</v>
      </c>
      <c r="AY61" s="22">
        <v>0</v>
      </c>
      <c r="AZ61" s="23">
        <v>4.659860543566667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0.7520447076333334</v>
      </c>
      <c r="BG61" s="22">
        <v>0.7291379221333333</v>
      </c>
      <c r="BH61" s="22">
        <v>0.11331732946666666</v>
      </c>
      <c r="BI61" s="22">
        <v>0</v>
      </c>
      <c r="BJ61" s="23">
        <v>0.8956019762333334</v>
      </c>
      <c r="BK61" s="24">
        <f t="shared" si="5"/>
        <v>49.94098555938305</v>
      </c>
    </row>
    <row r="62" spans="1:63" s="25" customFormat="1" ht="15">
      <c r="A62" s="20"/>
      <c r="B62" s="7" t="s">
        <v>144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0.05495553316666666</v>
      </c>
      <c r="I62" s="22">
        <v>0</v>
      </c>
      <c r="J62" s="22">
        <v>0</v>
      </c>
      <c r="K62" s="22">
        <v>0</v>
      </c>
      <c r="L62" s="23">
        <v>0.2123758518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0.010741309100000002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4.878864408133332</v>
      </c>
      <c r="AW62" s="22">
        <v>4.835785065609405</v>
      </c>
      <c r="AX62" s="22">
        <v>0</v>
      </c>
      <c r="AY62" s="22">
        <v>0</v>
      </c>
      <c r="AZ62" s="23">
        <v>30.714007775333325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1.201549092</v>
      </c>
      <c r="BG62" s="22">
        <v>0.022558234</v>
      </c>
      <c r="BH62" s="22">
        <v>0</v>
      </c>
      <c r="BI62" s="22">
        <v>0</v>
      </c>
      <c r="BJ62" s="23">
        <v>2.7978306979999994</v>
      </c>
      <c r="BK62" s="24">
        <f t="shared" si="5"/>
        <v>44.72866796714273</v>
      </c>
    </row>
    <row r="63" spans="1:63" s="25" customFormat="1" ht="15">
      <c r="A63" s="20"/>
      <c r="B63" s="7" t="s">
        <v>145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0.11904136166666666</v>
      </c>
      <c r="I63" s="22">
        <v>0</v>
      </c>
      <c r="J63" s="22">
        <v>0</v>
      </c>
      <c r="K63" s="22">
        <v>0</v>
      </c>
      <c r="L63" s="23">
        <v>0.20487764186666665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0.05086358619999999</v>
      </c>
      <c r="S63" s="22">
        <v>0</v>
      </c>
      <c r="T63" s="22">
        <v>0</v>
      </c>
      <c r="U63" s="22">
        <v>0</v>
      </c>
      <c r="V63" s="23">
        <v>0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3.0629041951</v>
      </c>
      <c r="AW63" s="22">
        <v>1.0484940434196572</v>
      </c>
      <c r="AX63" s="22">
        <v>0</v>
      </c>
      <c r="AY63" s="22">
        <v>0</v>
      </c>
      <c r="AZ63" s="23">
        <v>47.32335534893333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0.27871207653333335</v>
      </c>
      <c r="BG63" s="22">
        <v>0.07251832</v>
      </c>
      <c r="BH63" s="22">
        <v>0</v>
      </c>
      <c r="BI63" s="22">
        <v>0</v>
      </c>
      <c r="BJ63" s="23">
        <v>1.8628067762999998</v>
      </c>
      <c r="BK63" s="24">
        <f t="shared" si="5"/>
        <v>54.02357335001965</v>
      </c>
    </row>
    <row r="64" spans="1:63" s="25" customFormat="1" ht="15">
      <c r="A64" s="20"/>
      <c r="B64" s="7" t="s">
        <v>146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0.08743635799999999</v>
      </c>
      <c r="I64" s="22">
        <v>0</v>
      </c>
      <c r="J64" s="22">
        <v>0</v>
      </c>
      <c r="K64" s="22">
        <v>0</v>
      </c>
      <c r="L64" s="23">
        <v>0.03128004919999999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0.021899235066666668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3.7895611682999997</v>
      </c>
      <c r="AW64" s="22">
        <v>1.982546986595646</v>
      </c>
      <c r="AX64" s="22">
        <v>0</v>
      </c>
      <c r="AY64" s="22">
        <v>0</v>
      </c>
      <c r="AZ64" s="23">
        <v>35.15422907890001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0.30662357903333326</v>
      </c>
      <c r="BG64" s="22">
        <v>6.125018875433334</v>
      </c>
      <c r="BH64" s="22">
        <v>0</v>
      </c>
      <c r="BI64" s="22">
        <v>0</v>
      </c>
      <c r="BJ64" s="23">
        <v>0.3443792875</v>
      </c>
      <c r="BK64" s="24">
        <f t="shared" si="5"/>
        <v>47.84297461802899</v>
      </c>
    </row>
    <row r="65" spans="1:63" s="25" customFormat="1" ht="15">
      <c r="A65" s="20"/>
      <c r="B65" s="7" t="s">
        <v>147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0.14394166986666668</v>
      </c>
      <c r="I65" s="22">
        <v>0</v>
      </c>
      <c r="J65" s="22">
        <v>0</v>
      </c>
      <c r="K65" s="22">
        <v>0</v>
      </c>
      <c r="L65" s="23">
        <v>0.186284664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0.04534428296666667</v>
      </c>
      <c r="S65" s="22">
        <v>0</v>
      </c>
      <c r="T65" s="22">
        <v>0</v>
      </c>
      <c r="U65" s="22">
        <v>0</v>
      </c>
      <c r="V65" s="23">
        <v>0.055150065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4.456507595766666</v>
      </c>
      <c r="AW65" s="22">
        <v>7.3505708761467705</v>
      </c>
      <c r="AX65" s="22">
        <v>0</v>
      </c>
      <c r="AY65" s="22">
        <v>0</v>
      </c>
      <c r="AZ65" s="23">
        <v>43.39830504763333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1.6485650419</v>
      </c>
      <c r="BG65" s="22">
        <v>2.06598503</v>
      </c>
      <c r="BH65" s="22">
        <v>0</v>
      </c>
      <c r="BI65" s="22">
        <v>0</v>
      </c>
      <c r="BJ65" s="23">
        <v>5.0252160039</v>
      </c>
      <c r="BK65" s="24">
        <f t="shared" si="5"/>
        <v>64.3758702771801</v>
      </c>
    </row>
    <row r="66" spans="1:63" s="25" customFormat="1" ht="15">
      <c r="A66" s="20"/>
      <c r="B66" s="7" t="s">
        <v>148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0.19429627103333338</v>
      </c>
      <c r="I66" s="22">
        <v>0.0023903693333333326</v>
      </c>
      <c r="J66" s="22">
        <v>0</v>
      </c>
      <c r="K66" s="22">
        <v>0</v>
      </c>
      <c r="L66" s="23">
        <v>0.2623430343333333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0.08103384183333334</v>
      </c>
      <c r="S66" s="22">
        <v>0</v>
      </c>
      <c r="T66" s="22">
        <v>0</v>
      </c>
      <c r="U66" s="22">
        <v>0</v>
      </c>
      <c r="V66" s="23">
        <v>0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10.353789246499998</v>
      </c>
      <c r="AW66" s="22">
        <v>10.691347057078282</v>
      </c>
      <c r="AX66" s="22">
        <v>0</v>
      </c>
      <c r="AY66" s="22">
        <v>0</v>
      </c>
      <c r="AZ66" s="23">
        <v>113.00750441366667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0.9673395452666667</v>
      </c>
      <c r="BG66" s="22">
        <v>0.0087604</v>
      </c>
      <c r="BH66" s="22">
        <v>0</v>
      </c>
      <c r="BI66" s="22">
        <v>0</v>
      </c>
      <c r="BJ66" s="23">
        <v>5.401083572300001</v>
      </c>
      <c r="BK66" s="24">
        <f t="shared" si="5"/>
        <v>140.96988775134494</v>
      </c>
    </row>
    <row r="67" spans="1:63" s="25" customFormat="1" ht="15">
      <c r="A67" s="20"/>
      <c r="B67" s="7" t="s">
        <v>149</v>
      </c>
      <c r="C67" s="21">
        <v>0</v>
      </c>
      <c r="D67" s="22">
        <v>2.7144416</v>
      </c>
      <c r="E67" s="22">
        <v>0</v>
      </c>
      <c r="F67" s="22">
        <v>0</v>
      </c>
      <c r="G67" s="23">
        <v>0</v>
      </c>
      <c r="H67" s="21">
        <v>0.23739389756666665</v>
      </c>
      <c r="I67" s="22">
        <v>0</v>
      </c>
      <c r="J67" s="22">
        <v>0</v>
      </c>
      <c r="K67" s="22">
        <v>0</v>
      </c>
      <c r="L67" s="23">
        <v>0.28619656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0.03794317273333333</v>
      </c>
      <c r="S67" s="22">
        <v>0</v>
      </c>
      <c r="T67" s="22">
        <v>0</v>
      </c>
      <c r="U67" s="22">
        <v>0</v>
      </c>
      <c r="V67" s="23">
        <v>0.00590096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2.4998900325</v>
      </c>
      <c r="AW67" s="22">
        <v>4.8124117879268535</v>
      </c>
      <c r="AX67" s="22">
        <v>0</v>
      </c>
      <c r="AY67" s="22">
        <v>0</v>
      </c>
      <c r="AZ67" s="23">
        <v>10.038483785133334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0.46786176763333326</v>
      </c>
      <c r="BG67" s="22">
        <v>0.9286601243000002</v>
      </c>
      <c r="BH67" s="22">
        <v>0</v>
      </c>
      <c r="BI67" s="22">
        <v>0</v>
      </c>
      <c r="BJ67" s="23">
        <v>1.1712817305666667</v>
      </c>
      <c r="BK67" s="24">
        <f t="shared" si="5"/>
        <v>23.200465418360185</v>
      </c>
    </row>
    <row r="68" spans="1:63" s="25" customFormat="1" ht="15">
      <c r="A68" s="20"/>
      <c r="B68" s="7" t="s">
        <v>150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0.1507231876</v>
      </c>
      <c r="I68" s="22">
        <v>0.0029050166666666666</v>
      </c>
      <c r="J68" s="22">
        <v>0</v>
      </c>
      <c r="K68" s="22">
        <v>0</v>
      </c>
      <c r="L68" s="23">
        <v>0.4022089732333334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0.07778401533333333</v>
      </c>
      <c r="S68" s="22">
        <v>0</v>
      </c>
      <c r="T68" s="22">
        <v>0</v>
      </c>
      <c r="U68" s="22">
        <v>0</v>
      </c>
      <c r="V68" s="23">
        <v>0.02905016666666667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2.916083097833334</v>
      </c>
      <c r="AW68" s="22">
        <v>6.986519092004487</v>
      </c>
      <c r="AX68" s="22">
        <v>0</v>
      </c>
      <c r="AY68" s="22">
        <v>0</v>
      </c>
      <c r="AZ68" s="23">
        <v>20.2294252265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0.8243655870333334</v>
      </c>
      <c r="BG68" s="22">
        <v>0</v>
      </c>
      <c r="BH68" s="22">
        <v>0</v>
      </c>
      <c r="BI68" s="22">
        <v>0</v>
      </c>
      <c r="BJ68" s="23">
        <v>1.9685159208666665</v>
      </c>
      <c r="BK68" s="24">
        <f t="shared" si="5"/>
        <v>33.58758028373782</v>
      </c>
    </row>
    <row r="69" spans="1:63" s="25" customFormat="1" ht="15">
      <c r="A69" s="20"/>
      <c r="B69" s="7" t="s">
        <v>151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0.3273437013333334</v>
      </c>
      <c r="I69" s="22">
        <v>0</v>
      </c>
      <c r="J69" s="22">
        <v>0</v>
      </c>
      <c r="K69" s="22">
        <v>0</v>
      </c>
      <c r="L69" s="23">
        <v>0.8086028739666669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0.07613766826666668</v>
      </c>
      <c r="S69" s="22">
        <v>0</v>
      </c>
      <c r="T69" s="22">
        <v>0</v>
      </c>
      <c r="U69" s="22">
        <v>0</v>
      </c>
      <c r="V69" s="23">
        <v>0.10487093713333331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2.791005480166667</v>
      </c>
      <c r="AW69" s="22">
        <v>4.543571062731347</v>
      </c>
      <c r="AX69" s="22">
        <v>0</v>
      </c>
      <c r="AY69" s="22">
        <v>0</v>
      </c>
      <c r="AZ69" s="23">
        <v>17.260320283266655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0.6426150877333333</v>
      </c>
      <c r="BG69" s="22">
        <v>0.1131004</v>
      </c>
      <c r="BH69" s="22">
        <v>0</v>
      </c>
      <c r="BI69" s="22">
        <v>0</v>
      </c>
      <c r="BJ69" s="23">
        <v>1.1160423409666667</v>
      </c>
      <c r="BK69" s="24">
        <f t="shared" si="5"/>
        <v>27.78360983556467</v>
      </c>
    </row>
    <row r="70" spans="1:63" s="25" customFormat="1" ht="15">
      <c r="A70" s="20"/>
      <c r="B70" s="7" t="s">
        <v>152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0.20202797036666667</v>
      </c>
      <c r="I70" s="22">
        <v>0</v>
      </c>
      <c r="J70" s="22">
        <v>0</v>
      </c>
      <c r="K70" s="22">
        <v>0</v>
      </c>
      <c r="L70" s="23">
        <v>0.659513259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0.025898268500000005</v>
      </c>
      <c r="S70" s="22">
        <v>0</v>
      </c>
      <c r="T70" s="22">
        <v>0</v>
      </c>
      <c r="U70" s="22">
        <v>0</v>
      </c>
      <c r="V70" s="23">
        <v>0.0005754914999999999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2.0214883564333337</v>
      </c>
      <c r="AW70" s="22">
        <v>0.41825502061283243</v>
      </c>
      <c r="AX70" s="22">
        <v>0</v>
      </c>
      <c r="AY70" s="22">
        <v>0</v>
      </c>
      <c r="AZ70" s="23">
        <v>22.461416612599997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0.4386604760333332</v>
      </c>
      <c r="BG70" s="22">
        <v>0.0563686</v>
      </c>
      <c r="BH70" s="22">
        <v>0</v>
      </c>
      <c r="BI70" s="22">
        <v>0</v>
      </c>
      <c r="BJ70" s="23">
        <v>1.0760767406666667</v>
      </c>
      <c r="BK70" s="24">
        <f t="shared" si="5"/>
        <v>27.360280795712832</v>
      </c>
    </row>
    <row r="71" spans="1:63" s="25" customFormat="1" ht="15">
      <c r="A71" s="20"/>
      <c r="B71" s="7" t="s">
        <v>153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0.24872462416666666</v>
      </c>
      <c r="I71" s="22">
        <v>7.5910336043</v>
      </c>
      <c r="J71" s="22">
        <v>0</v>
      </c>
      <c r="K71" s="22">
        <v>0</v>
      </c>
      <c r="L71" s="23">
        <v>11.972097022533333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2.1604139671</v>
      </c>
      <c r="S71" s="22">
        <v>0.0005225304999999997</v>
      </c>
      <c r="T71" s="22">
        <v>0</v>
      </c>
      <c r="U71" s="22">
        <v>0</v>
      </c>
      <c r="V71" s="23">
        <v>0.1774513778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6.5716071156333316</v>
      </c>
      <c r="AW71" s="22">
        <v>32.95116216755459</v>
      </c>
      <c r="AX71" s="22">
        <v>0</v>
      </c>
      <c r="AY71" s="22">
        <v>0</v>
      </c>
      <c r="AZ71" s="23">
        <v>67.100752828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0.13847203573333333</v>
      </c>
      <c r="BG71" s="22">
        <v>4.6796500100000005</v>
      </c>
      <c r="BH71" s="22">
        <v>0</v>
      </c>
      <c r="BI71" s="22">
        <v>0</v>
      </c>
      <c r="BJ71" s="23">
        <v>0.23838748666666668</v>
      </c>
      <c r="BK71" s="24">
        <f t="shared" si="5"/>
        <v>133.8302747699879</v>
      </c>
    </row>
    <row r="72" spans="1:63" s="25" customFormat="1" ht="15">
      <c r="A72" s="20"/>
      <c r="B72" s="7" t="s">
        <v>154</v>
      </c>
      <c r="C72" s="21">
        <v>0</v>
      </c>
      <c r="D72" s="22">
        <v>3.467988</v>
      </c>
      <c r="E72" s="22">
        <v>0</v>
      </c>
      <c r="F72" s="22">
        <v>0</v>
      </c>
      <c r="G72" s="23">
        <v>0</v>
      </c>
      <c r="H72" s="21">
        <v>0.4019398092</v>
      </c>
      <c r="I72" s="22">
        <v>57.91539959999999</v>
      </c>
      <c r="J72" s="22">
        <v>0</v>
      </c>
      <c r="K72" s="22">
        <v>0</v>
      </c>
      <c r="L72" s="23">
        <v>2.8989726692333337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0.01595900803333333</v>
      </c>
      <c r="S72" s="22">
        <v>0</v>
      </c>
      <c r="T72" s="22">
        <v>0.1155996</v>
      </c>
      <c r="U72" s="22">
        <v>0</v>
      </c>
      <c r="V72" s="23">
        <v>5.120999999999998E-07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0.2621583970333333</v>
      </c>
      <c r="AW72" s="22">
        <v>3.9230546398497346</v>
      </c>
      <c r="AX72" s="22">
        <v>0</v>
      </c>
      <c r="AY72" s="22">
        <v>0</v>
      </c>
      <c r="AZ72" s="23">
        <v>2.4307353837999996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0.045883679999999996</v>
      </c>
      <c r="BG72" s="22">
        <v>0</v>
      </c>
      <c r="BH72" s="22">
        <v>0</v>
      </c>
      <c r="BI72" s="22">
        <v>0</v>
      </c>
      <c r="BJ72" s="23">
        <v>0.433600776</v>
      </c>
      <c r="BK72" s="24">
        <f t="shared" si="5"/>
        <v>71.91129207524973</v>
      </c>
    </row>
    <row r="73" spans="1:63" s="25" customFormat="1" ht="15">
      <c r="A73" s="20"/>
      <c r="B73" s="7" t="s">
        <v>155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0.062221566933333305</v>
      </c>
      <c r="I73" s="22">
        <v>0.04434332</v>
      </c>
      <c r="J73" s="22">
        <v>0</v>
      </c>
      <c r="K73" s="22">
        <v>0</v>
      </c>
      <c r="L73" s="23">
        <v>1.9237240799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0.03547511496666667</v>
      </c>
      <c r="S73" s="22">
        <v>0</v>
      </c>
      <c r="T73" s="22">
        <v>0</v>
      </c>
      <c r="U73" s="22">
        <v>0</v>
      </c>
      <c r="V73" s="23">
        <v>0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0.23658808543333332</v>
      </c>
      <c r="AW73" s="22">
        <v>14.27506048978054</v>
      </c>
      <c r="AX73" s="22">
        <v>0</v>
      </c>
      <c r="AY73" s="22">
        <v>0</v>
      </c>
      <c r="AZ73" s="23">
        <v>20.90732917086667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0.12353832510000004</v>
      </c>
      <c r="BG73" s="22">
        <v>0</v>
      </c>
      <c r="BH73" s="22">
        <v>0</v>
      </c>
      <c r="BI73" s="22">
        <v>0</v>
      </c>
      <c r="BJ73" s="23">
        <v>0.6955365900000001</v>
      </c>
      <c r="BK73" s="24">
        <f t="shared" si="5"/>
        <v>38.303816742980544</v>
      </c>
    </row>
    <row r="74" spans="1:63" s="25" customFormat="1" ht="15">
      <c r="A74" s="20"/>
      <c r="B74" s="7" t="s">
        <v>156</v>
      </c>
      <c r="C74" s="21">
        <v>0</v>
      </c>
      <c r="D74" s="22">
        <v>34.66961</v>
      </c>
      <c r="E74" s="22">
        <v>0</v>
      </c>
      <c r="F74" s="22">
        <v>0</v>
      </c>
      <c r="G74" s="23">
        <v>0</v>
      </c>
      <c r="H74" s="21">
        <v>0.18432036906666668</v>
      </c>
      <c r="I74" s="22">
        <v>713.3618421776667</v>
      </c>
      <c r="J74" s="22">
        <v>0</v>
      </c>
      <c r="K74" s="22">
        <v>0</v>
      </c>
      <c r="L74" s="23">
        <v>156.49828497020002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0.05558694136666667</v>
      </c>
      <c r="S74" s="22">
        <v>8.0901534935</v>
      </c>
      <c r="T74" s="22">
        <v>0</v>
      </c>
      <c r="U74" s="22">
        <v>0</v>
      </c>
      <c r="V74" s="23">
        <v>0.6824134901666666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0.33185324723333337</v>
      </c>
      <c r="AW74" s="22">
        <v>6.761055833550929</v>
      </c>
      <c r="AX74" s="22">
        <v>0</v>
      </c>
      <c r="AY74" s="22">
        <v>0</v>
      </c>
      <c r="AZ74" s="23">
        <v>4.945787986833333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0.04354578333333333</v>
      </c>
      <c r="BG74" s="22">
        <v>0.3437825</v>
      </c>
      <c r="BH74" s="22">
        <v>0</v>
      </c>
      <c r="BI74" s="22">
        <v>0</v>
      </c>
      <c r="BJ74" s="23">
        <v>0.2002633551</v>
      </c>
      <c r="BK74" s="24">
        <f t="shared" si="5"/>
        <v>926.1685001480178</v>
      </c>
    </row>
    <row r="75" spans="1:63" s="25" customFormat="1" ht="15">
      <c r="A75" s="20"/>
      <c r="B75" s="7" t="s">
        <v>157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0.32416442149999997</v>
      </c>
      <c r="I75" s="22">
        <v>235.51725572</v>
      </c>
      <c r="J75" s="22">
        <v>0</v>
      </c>
      <c r="K75" s="22">
        <v>0</v>
      </c>
      <c r="L75" s="23">
        <v>4.740669379633333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0.004606243999999999</v>
      </c>
      <c r="S75" s="22">
        <v>0</v>
      </c>
      <c r="T75" s="22">
        <v>0</v>
      </c>
      <c r="U75" s="22">
        <v>0</v>
      </c>
      <c r="V75" s="23">
        <v>0.04606244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0.121216323</v>
      </c>
      <c r="AW75" s="22">
        <v>14.37963041077467</v>
      </c>
      <c r="AX75" s="22">
        <v>0</v>
      </c>
      <c r="AY75" s="22">
        <v>0</v>
      </c>
      <c r="AZ75" s="23">
        <v>11.41015880183333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0.012059667633333332</v>
      </c>
      <c r="BG75" s="22">
        <v>0</v>
      </c>
      <c r="BH75" s="22">
        <v>0</v>
      </c>
      <c r="BI75" s="22">
        <v>0</v>
      </c>
      <c r="BJ75" s="23">
        <v>0.4586869874333333</v>
      </c>
      <c r="BK75" s="24">
        <f t="shared" si="5"/>
        <v>267.014510395808</v>
      </c>
    </row>
    <row r="76" spans="1:63" s="25" customFormat="1" ht="15">
      <c r="A76" s="20"/>
      <c r="B76" s="7" t="s">
        <v>158</v>
      </c>
      <c r="C76" s="21">
        <v>0</v>
      </c>
      <c r="D76" s="22">
        <v>0</v>
      </c>
      <c r="E76" s="22">
        <v>0</v>
      </c>
      <c r="F76" s="22">
        <v>0</v>
      </c>
      <c r="G76" s="23">
        <v>0</v>
      </c>
      <c r="H76" s="21">
        <v>2.084220163766667</v>
      </c>
      <c r="I76" s="22">
        <v>32.18411700886667</v>
      </c>
      <c r="J76" s="22">
        <v>0</v>
      </c>
      <c r="K76" s="22">
        <v>0</v>
      </c>
      <c r="L76" s="23">
        <v>15.463892912466665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0.267125861</v>
      </c>
      <c r="S76" s="22">
        <v>0.14626051376666663</v>
      </c>
      <c r="T76" s="22">
        <v>0</v>
      </c>
      <c r="U76" s="22">
        <v>0</v>
      </c>
      <c r="V76" s="23">
        <v>7.167796566766665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1.7244000166999995</v>
      </c>
      <c r="AW76" s="22">
        <v>18.40045350835837</v>
      </c>
      <c r="AX76" s="22">
        <v>0</v>
      </c>
      <c r="AY76" s="22">
        <v>0</v>
      </c>
      <c r="AZ76" s="23">
        <v>59.664273281966665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1.0517951175666667</v>
      </c>
      <c r="BG76" s="22">
        <v>6.126671389000001</v>
      </c>
      <c r="BH76" s="22">
        <v>0.56441462</v>
      </c>
      <c r="BI76" s="22">
        <v>0</v>
      </c>
      <c r="BJ76" s="23">
        <v>12.718959745966666</v>
      </c>
      <c r="BK76" s="24">
        <f t="shared" si="5"/>
        <v>157.56438070619168</v>
      </c>
    </row>
    <row r="77" spans="1:63" s="25" customFormat="1" ht="15">
      <c r="A77" s="20"/>
      <c r="B77" s="7" t="s">
        <v>159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0.27899649163333334</v>
      </c>
      <c r="I77" s="22">
        <v>220.5570104296667</v>
      </c>
      <c r="J77" s="22">
        <v>0</v>
      </c>
      <c r="K77" s="22">
        <v>0</v>
      </c>
      <c r="L77" s="23">
        <v>21.182076398566668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0.035505500333333335</v>
      </c>
      <c r="S77" s="22">
        <v>0</v>
      </c>
      <c r="T77" s="22">
        <v>0</v>
      </c>
      <c r="U77" s="22">
        <v>0</v>
      </c>
      <c r="V77" s="23">
        <v>8.133049872333334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2.1412041641</v>
      </c>
      <c r="AW77" s="22">
        <v>13.638463037594986</v>
      </c>
      <c r="AX77" s="22">
        <v>0</v>
      </c>
      <c r="AY77" s="22">
        <v>0</v>
      </c>
      <c r="AZ77" s="23">
        <v>27.5867764236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0.009661847833333336</v>
      </c>
      <c r="BG77" s="22">
        <v>0</v>
      </c>
      <c r="BH77" s="22">
        <v>0</v>
      </c>
      <c r="BI77" s="22">
        <v>0</v>
      </c>
      <c r="BJ77" s="23">
        <v>0.1711071</v>
      </c>
      <c r="BK77" s="24">
        <f t="shared" si="5"/>
        <v>293.73385126566166</v>
      </c>
    </row>
    <row r="78" spans="1:63" s="25" customFormat="1" ht="15">
      <c r="A78" s="20"/>
      <c r="B78" s="7" t="s">
        <v>160</v>
      </c>
      <c r="C78" s="21">
        <v>0</v>
      </c>
      <c r="D78" s="22">
        <v>1.4226021333333334</v>
      </c>
      <c r="E78" s="22">
        <v>0</v>
      </c>
      <c r="F78" s="22">
        <v>0</v>
      </c>
      <c r="G78" s="23">
        <v>0</v>
      </c>
      <c r="H78" s="21">
        <v>0.3588964515</v>
      </c>
      <c r="I78" s="22">
        <v>1.8274965866666668</v>
      </c>
      <c r="J78" s="22">
        <v>0.1641464</v>
      </c>
      <c r="K78" s="22">
        <v>0</v>
      </c>
      <c r="L78" s="23">
        <v>3.4284711306666664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0.10606155363333333</v>
      </c>
      <c r="S78" s="22">
        <v>0.043772373333333336</v>
      </c>
      <c r="T78" s="22">
        <v>0</v>
      </c>
      <c r="U78" s="22">
        <v>0</v>
      </c>
      <c r="V78" s="23">
        <v>0.68941488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0.9824551162</v>
      </c>
      <c r="AW78" s="22">
        <v>2.2963287896144347</v>
      </c>
      <c r="AX78" s="22">
        <v>0</v>
      </c>
      <c r="AY78" s="22">
        <v>0</v>
      </c>
      <c r="AZ78" s="23">
        <v>9.4874111219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0.09107978576666667</v>
      </c>
      <c r="BG78" s="22">
        <v>0.27040191666666663</v>
      </c>
      <c r="BH78" s="22">
        <v>0</v>
      </c>
      <c r="BI78" s="22">
        <v>0</v>
      </c>
      <c r="BJ78" s="23">
        <v>0.3028501466666667</v>
      </c>
      <c r="BK78" s="24">
        <f t="shared" si="5"/>
        <v>21.47138838594777</v>
      </c>
    </row>
    <row r="79" spans="1:63" s="25" customFormat="1" ht="15">
      <c r="A79" s="20"/>
      <c r="B79" s="7" t="s">
        <v>161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0.23314413706666665</v>
      </c>
      <c r="I79" s="22">
        <v>52.00856957666667</v>
      </c>
      <c r="J79" s="22">
        <v>0</v>
      </c>
      <c r="K79" s="22">
        <v>0</v>
      </c>
      <c r="L79" s="23">
        <v>8.776601083433333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0.2403806446666667</v>
      </c>
      <c r="S79" s="22">
        <v>2.5590036589999996</v>
      </c>
      <c r="T79" s="22">
        <v>0</v>
      </c>
      <c r="U79" s="22">
        <v>0</v>
      </c>
      <c r="V79" s="23">
        <v>3.2346366360000007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0.5364543251</v>
      </c>
      <c r="AW79" s="22">
        <v>4.1438846991625935</v>
      </c>
      <c r="AX79" s="22">
        <v>0</v>
      </c>
      <c r="AY79" s="22">
        <v>0</v>
      </c>
      <c r="AZ79" s="23">
        <v>11.717138101700002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0.08212853286666667</v>
      </c>
      <c r="BG79" s="22">
        <v>0</v>
      </c>
      <c r="BH79" s="22">
        <v>0</v>
      </c>
      <c r="BI79" s="22">
        <v>0</v>
      </c>
      <c r="BJ79" s="23">
        <v>0</v>
      </c>
      <c r="BK79" s="24">
        <f t="shared" si="5"/>
        <v>83.5319413956626</v>
      </c>
    </row>
    <row r="80" spans="1:63" s="25" customFormat="1" ht="15">
      <c r="A80" s="20"/>
      <c r="B80" s="7" t="s">
        <v>162</v>
      </c>
      <c r="C80" s="21">
        <v>0</v>
      </c>
      <c r="D80" s="22">
        <v>0</v>
      </c>
      <c r="E80" s="22">
        <v>0</v>
      </c>
      <c r="F80" s="22">
        <v>0</v>
      </c>
      <c r="G80" s="23">
        <v>0</v>
      </c>
      <c r="H80" s="21">
        <v>0.10651287693333335</v>
      </c>
      <c r="I80" s="22">
        <v>26.744499666666663</v>
      </c>
      <c r="J80" s="22">
        <v>0</v>
      </c>
      <c r="K80" s="22">
        <v>0</v>
      </c>
      <c r="L80" s="23">
        <v>1.4825755250000001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0.049535464599999995</v>
      </c>
      <c r="S80" s="22">
        <v>0</v>
      </c>
      <c r="T80" s="22">
        <v>0</v>
      </c>
      <c r="U80" s="22">
        <v>0</v>
      </c>
      <c r="V80" s="23">
        <v>0.09883836833333333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0.036506073599999994</v>
      </c>
      <c r="AW80" s="22">
        <v>18.571841819980012</v>
      </c>
      <c r="AX80" s="22">
        <v>0</v>
      </c>
      <c r="AY80" s="22">
        <v>0</v>
      </c>
      <c r="AZ80" s="23">
        <v>3.8020107636000002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0.0035822092000000003</v>
      </c>
      <c r="BG80" s="22">
        <v>0</v>
      </c>
      <c r="BH80" s="22">
        <v>0</v>
      </c>
      <c r="BI80" s="22">
        <v>0</v>
      </c>
      <c r="BJ80" s="23">
        <v>0</v>
      </c>
      <c r="BK80" s="24">
        <f t="shared" si="5"/>
        <v>50.89590276791334</v>
      </c>
    </row>
    <row r="81" spans="1:63" s="25" customFormat="1" ht="15">
      <c r="A81" s="20"/>
      <c r="B81" s="7" t="s">
        <v>163</v>
      </c>
      <c r="C81" s="21">
        <v>0</v>
      </c>
      <c r="D81" s="22">
        <v>5.377738333333333</v>
      </c>
      <c r="E81" s="22">
        <v>0</v>
      </c>
      <c r="F81" s="22">
        <v>0</v>
      </c>
      <c r="G81" s="23">
        <v>0</v>
      </c>
      <c r="H81" s="21">
        <v>0.21896782409999996</v>
      </c>
      <c r="I81" s="22">
        <v>3.7122527714999998</v>
      </c>
      <c r="J81" s="22">
        <v>0.21510953333333335</v>
      </c>
      <c r="K81" s="22">
        <v>0</v>
      </c>
      <c r="L81" s="23">
        <v>4.106127885566666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0.055659591733333326</v>
      </c>
      <c r="S81" s="22">
        <v>0</v>
      </c>
      <c r="T81" s="22">
        <v>0</v>
      </c>
      <c r="U81" s="22">
        <v>0</v>
      </c>
      <c r="V81" s="23">
        <v>0.10755476666666668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0.31820970243333335</v>
      </c>
      <c r="AW81" s="22">
        <v>1.0605199995949905</v>
      </c>
      <c r="AX81" s="22">
        <v>0</v>
      </c>
      <c r="AY81" s="22">
        <v>0</v>
      </c>
      <c r="AZ81" s="23">
        <v>4.158753799300001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0.072327472</v>
      </c>
      <c r="BG81" s="22">
        <v>0</v>
      </c>
      <c r="BH81" s="22">
        <v>0</v>
      </c>
      <c r="BI81" s="22">
        <v>0</v>
      </c>
      <c r="BJ81" s="23">
        <v>2.1634608</v>
      </c>
      <c r="BK81" s="24">
        <f t="shared" si="5"/>
        <v>21.566682479561656</v>
      </c>
    </row>
    <row r="82" spans="1:63" s="25" customFormat="1" ht="15">
      <c r="A82" s="20"/>
      <c r="B82" s="7" t="s">
        <v>164</v>
      </c>
      <c r="C82" s="21">
        <v>0</v>
      </c>
      <c r="D82" s="22">
        <v>5.82188</v>
      </c>
      <c r="E82" s="22">
        <v>0</v>
      </c>
      <c r="F82" s="22">
        <v>0</v>
      </c>
      <c r="G82" s="23">
        <v>0</v>
      </c>
      <c r="H82" s="21">
        <v>0.09643695653333334</v>
      </c>
      <c r="I82" s="22">
        <v>52.39692</v>
      </c>
      <c r="J82" s="22">
        <v>0</v>
      </c>
      <c r="K82" s="22">
        <v>0</v>
      </c>
      <c r="L82" s="23">
        <v>2.4335458400000003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0.05938317600000001</v>
      </c>
      <c r="S82" s="22">
        <v>0</v>
      </c>
      <c r="T82" s="22">
        <v>0</v>
      </c>
      <c r="U82" s="22">
        <v>0</v>
      </c>
      <c r="V82" s="23">
        <v>0.06415364196666666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0.10157817483333333</v>
      </c>
      <c r="AW82" s="22">
        <v>9.52041319950819</v>
      </c>
      <c r="AX82" s="22">
        <v>0</v>
      </c>
      <c r="AY82" s="22">
        <v>0</v>
      </c>
      <c r="AZ82" s="23">
        <v>2.965260404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0.029710668766666663</v>
      </c>
      <c r="BG82" s="22">
        <v>0</v>
      </c>
      <c r="BH82" s="22">
        <v>0</v>
      </c>
      <c r="BI82" s="22">
        <v>0</v>
      </c>
      <c r="BJ82" s="23">
        <v>0</v>
      </c>
      <c r="BK82" s="24">
        <f t="shared" si="5"/>
        <v>73.48928206160821</v>
      </c>
    </row>
    <row r="83" spans="1:63" s="25" customFormat="1" ht="15">
      <c r="A83" s="20"/>
      <c r="B83" s="7" t="s">
        <v>165</v>
      </c>
      <c r="C83" s="21">
        <v>0</v>
      </c>
      <c r="D83" s="22">
        <v>11.64048</v>
      </c>
      <c r="E83" s="22">
        <v>0</v>
      </c>
      <c r="F83" s="22">
        <v>0</v>
      </c>
      <c r="G83" s="23">
        <v>0</v>
      </c>
      <c r="H83" s="21">
        <v>0.048307875633333344</v>
      </c>
      <c r="I83" s="22">
        <v>134.97136559999998</v>
      </c>
      <c r="J83" s="22">
        <v>0</v>
      </c>
      <c r="K83" s="22">
        <v>0</v>
      </c>
      <c r="L83" s="23">
        <v>3.227672178033333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0.0582024</v>
      </c>
      <c r="S83" s="22">
        <v>8.73036</v>
      </c>
      <c r="T83" s="22">
        <v>0</v>
      </c>
      <c r="U83" s="22">
        <v>0</v>
      </c>
      <c r="V83" s="23">
        <v>0.017460720000000002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0.0632515555</v>
      </c>
      <c r="AW83" s="22">
        <v>25.537081605016922</v>
      </c>
      <c r="AX83" s="22">
        <v>0</v>
      </c>
      <c r="AY83" s="22">
        <v>0</v>
      </c>
      <c r="AZ83" s="23">
        <v>5.403871002233332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0.0005802894999999998</v>
      </c>
      <c r="BG83" s="22">
        <v>0</v>
      </c>
      <c r="BH83" s="22">
        <v>0</v>
      </c>
      <c r="BI83" s="22">
        <v>0</v>
      </c>
      <c r="BJ83" s="23">
        <v>0.040620265</v>
      </c>
      <c r="BK83" s="24">
        <f t="shared" si="5"/>
        <v>189.73925349091687</v>
      </c>
    </row>
    <row r="84" spans="1:63" s="25" customFormat="1" ht="15">
      <c r="A84" s="20"/>
      <c r="B84" s="7" t="s">
        <v>166</v>
      </c>
      <c r="C84" s="21">
        <v>0</v>
      </c>
      <c r="D84" s="22">
        <v>5.8048</v>
      </c>
      <c r="E84" s="22">
        <v>0</v>
      </c>
      <c r="F84" s="22">
        <v>0</v>
      </c>
      <c r="G84" s="23">
        <v>0</v>
      </c>
      <c r="H84" s="21">
        <v>0.12433881966666667</v>
      </c>
      <c r="I84" s="22">
        <v>79.23232492316666</v>
      </c>
      <c r="J84" s="22">
        <v>0</v>
      </c>
      <c r="K84" s="22">
        <v>0</v>
      </c>
      <c r="L84" s="23">
        <v>1.3068172537666667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0.02153697026666667</v>
      </c>
      <c r="S84" s="22">
        <v>5.8048</v>
      </c>
      <c r="T84" s="22">
        <v>0</v>
      </c>
      <c r="U84" s="22">
        <v>0</v>
      </c>
      <c r="V84" s="23">
        <v>0.11957888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0.14383273100000002</v>
      </c>
      <c r="AW84" s="22">
        <v>8.105062367114785</v>
      </c>
      <c r="AX84" s="22">
        <v>0</v>
      </c>
      <c r="AY84" s="22">
        <v>0</v>
      </c>
      <c r="AZ84" s="23">
        <v>0.4607648653333334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0.005209652999999998</v>
      </c>
      <c r="BG84" s="22">
        <v>0</v>
      </c>
      <c r="BH84" s="22">
        <v>0</v>
      </c>
      <c r="BI84" s="22">
        <v>0</v>
      </c>
      <c r="BJ84" s="23">
        <v>0</v>
      </c>
      <c r="BK84" s="24">
        <f t="shared" si="5"/>
        <v>101.12906646331477</v>
      </c>
    </row>
    <row r="85" spans="1:63" s="25" customFormat="1" ht="15">
      <c r="A85" s="20"/>
      <c r="B85" s="7" t="s">
        <v>167</v>
      </c>
      <c r="C85" s="21">
        <v>0</v>
      </c>
      <c r="D85" s="22">
        <v>11.606183333333332</v>
      </c>
      <c r="E85" s="22">
        <v>0</v>
      </c>
      <c r="F85" s="22">
        <v>0</v>
      </c>
      <c r="G85" s="23">
        <v>0</v>
      </c>
      <c r="H85" s="21">
        <v>0.21437115046666666</v>
      </c>
      <c r="I85" s="22">
        <v>134.44742453873332</v>
      </c>
      <c r="J85" s="22">
        <v>0</v>
      </c>
      <c r="K85" s="22">
        <v>0</v>
      </c>
      <c r="L85" s="23">
        <v>2.2463767841666664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0.04227087989999999</v>
      </c>
      <c r="S85" s="22">
        <v>10.445564999999998</v>
      </c>
      <c r="T85" s="22">
        <v>0</v>
      </c>
      <c r="U85" s="22">
        <v>0</v>
      </c>
      <c r="V85" s="23">
        <v>0.8884533341666666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0.11664890196666668</v>
      </c>
      <c r="AW85" s="22">
        <v>5.382006103963538</v>
      </c>
      <c r="AX85" s="22">
        <v>0</v>
      </c>
      <c r="AY85" s="22">
        <v>0</v>
      </c>
      <c r="AZ85" s="23">
        <v>6.220730658266667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0.042578755633333326</v>
      </c>
      <c r="BG85" s="22">
        <v>0</v>
      </c>
      <c r="BH85" s="22">
        <v>0</v>
      </c>
      <c r="BI85" s="22">
        <v>0</v>
      </c>
      <c r="BJ85" s="23">
        <v>0.578673</v>
      </c>
      <c r="BK85" s="24">
        <f t="shared" si="5"/>
        <v>172.23128244059686</v>
      </c>
    </row>
    <row r="86" spans="1:63" s="25" customFormat="1" ht="15">
      <c r="A86" s="20"/>
      <c r="B86" s="7" t="s">
        <v>168</v>
      </c>
      <c r="C86" s="21">
        <v>0</v>
      </c>
      <c r="D86" s="22">
        <v>2.3217706666666666</v>
      </c>
      <c r="E86" s="22">
        <v>0</v>
      </c>
      <c r="F86" s="22">
        <v>0</v>
      </c>
      <c r="G86" s="23">
        <v>0</v>
      </c>
      <c r="H86" s="21">
        <v>0.14267405236666666</v>
      </c>
      <c r="I86" s="22">
        <v>136.98446933333332</v>
      </c>
      <c r="J86" s="22">
        <v>0</v>
      </c>
      <c r="K86" s="22">
        <v>0</v>
      </c>
      <c r="L86" s="23">
        <v>3.149751195266666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0.05005853803333334</v>
      </c>
      <c r="S86" s="22">
        <v>5.804426666666666</v>
      </c>
      <c r="T86" s="22">
        <v>0</v>
      </c>
      <c r="U86" s="22">
        <v>0</v>
      </c>
      <c r="V86" s="23">
        <v>0.011608853333333334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0.2247114848</v>
      </c>
      <c r="AW86" s="22">
        <v>59.96280242343721</v>
      </c>
      <c r="AX86" s="22">
        <v>0</v>
      </c>
      <c r="AY86" s="22">
        <v>0</v>
      </c>
      <c r="AZ86" s="23">
        <v>11.026130204733333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0.039932761000000004</v>
      </c>
      <c r="BG86" s="22">
        <v>0</v>
      </c>
      <c r="BH86" s="22">
        <v>0</v>
      </c>
      <c r="BI86" s="22">
        <v>0</v>
      </c>
      <c r="BJ86" s="23">
        <v>0.1736207</v>
      </c>
      <c r="BK86" s="24">
        <f t="shared" si="5"/>
        <v>219.8919568796372</v>
      </c>
    </row>
    <row r="87" spans="1:63" s="25" customFormat="1" ht="15">
      <c r="A87" s="20"/>
      <c r="B87" s="7" t="s">
        <v>169</v>
      </c>
      <c r="C87" s="21">
        <v>0</v>
      </c>
      <c r="D87" s="22">
        <v>2.1332926666666667</v>
      </c>
      <c r="E87" s="22">
        <v>0</v>
      </c>
      <c r="F87" s="22">
        <v>0</v>
      </c>
      <c r="G87" s="23">
        <v>0</v>
      </c>
      <c r="H87" s="21">
        <v>1.7701105552000003</v>
      </c>
      <c r="I87" s="22">
        <v>34.98930973226666</v>
      </c>
      <c r="J87" s="22">
        <v>10.134084934733332</v>
      </c>
      <c r="K87" s="22">
        <v>0</v>
      </c>
      <c r="L87" s="23">
        <v>25.937241792700007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1.541450415433333</v>
      </c>
      <c r="S87" s="22">
        <v>1.5285041956666667</v>
      </c>
      <c r="T87" s="22">
        <v>20.3805641377</v>
      </c>
      <c r="U87" s="22">
        <v>0</v>
      </c>
      <c r="V87" s="23">
        <v>8.356257221066665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4.6799947728666655</v>
      </c>
      <c r="AW87" s="22">
        <v>17.605563561922324</v>
      </c>
      <c r="AX87" s="22">
        <v>0</v>
      </c>
      <c r="AY87" s="22">
        <v>0</v>
      </c>
      <c r="AZ87" s="23">
        <v>70.46531761653333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3.4676209195666656</v>
      </c>
      <c r="BG87" s="22">
        <v>15.36154730186667</v>
      </c>
      <c r="BH87" s="22">
        <v>5.588249333333334</v>
      </c>
      <c r="BI87" s="22">
        <v>0</v>
      </c>
      <c r="BJ87" s="23">
        <v>12.581789670166668</v>
      </c>
      <c r="BK87" s="24">
        <f t="shared" si="5"/>
        <v>236.52089882768897</v>
      </c>
    </row>
    <row r="88" spans="1:63" s="25" customFormat="1" ht="15">
      <c r="A88" s="20"/>
      <c r="B88" s="7" t="s">
        <v>170</v>
      </c>
      <c r="C88" s="21">
        <v>0</v>
      </c>
      <c r="D88" s="22">
        <v>2.315042666666667</v>
      </c>
      <c r="E88" s="22">
        <v>0</v>
      </c>
      <c r="F88" s="22">
        <v>0</v>
      </c>
      <c r="G88" s="23">
        <v>0</v>
      </c>
      <c r="H88" s="21">
        <v>0.13164536793333334</v>
      </c>
      <c r="I88" s="22">
        <v>120.38221866666666</v>
      </c>
      <c r="J88" s="22">
        <v>0</v>
      </c>
      <c r="K88" s="22">
        <v>0</v>
      </c>
      <c r="L88" s="23">
        <v>5.210258002366667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0.02361343236666667</v>
      </c>
      <c r="S88" s="22">
        <v>5.787606666666666</v>
      </c>
      <c r="T88" s="22">
        <v>0</v>
      </c>
      <c r="U88" s="22">
        <v>0</v>
      </c>
      <c r="V88" s="23">
        <v>0.058454827333333334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0.2027230283333333</v>
      </c>
      <c r="AW88" s="22">
        <v>0.012692544190571087</v>
      </c>
      <c r="AX88" s="22">
        <v>0</v>
      </c>
      <c r="AY88" s="22">
        <v>0</v>
      </c>
      <c r="AZ88" s="23">
        <v>6.648388414833333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0.06980899516666667</v>
      </c>
      <c r="BG88" s="22">
        <v>0</v>
      </c>
      <c r="BH88" s="22">
        <v>0</v>
      </c>
      <c r="BI88" s="22">
        <v>0</v>
      </c>
      <c r="BJ88" s="23">
        <v>0.06346272166666667</v>
      </c>
      <c r="BK88" s="24">
        <f t="shared" si="5"/>
        <v>140.90591533419055</v>
      </c>
    </row>
    <row r="89" spans="1:63" s="25" customFormat="1" ht="15">
      <c r="A89" s="20"/>
      <c r="B89" s="7" t="s">
        <v>171</v>
      </c>
      <c r="C89" s="21">
        <v>0</v>
      </c>
      <c r="D89" s="22">
        <v>2.300382</v>
      </c>
      <c r="E89" s="22">
        <v>0</v>
      </c>
      <c r="F89" s="22">
        <v>0</v>
      </c>
      <c r="G89" s="23">
        <v>0</v>
      </c>
      <c r="H89" s="21">
        <v>0.08189101796666666</v>
      </c>
      <c r="I89" s="22">
        <v>28.754775000000002</v>
      </c>
      <c r="J89" s="22">
        <v>0</v>
      </c>
      <c r="K89" s="22">
        <v>0</v>
      </c>
      <c r="L89" s="23">
        <v>2.3636425049999996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0.03433906263333334</v>
      </c>
      <c r="S89" s="22">
        <v>0</v>
      </c>
      <c r="T89" s="22">
        <v>0</v>
      </c>
      <c r="U89" s="22">
        <v>0</v>
      </c>
      <c r="V89" s="23">
        <v>0.02300382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0.16034592823333335</v>
      </c>
      <c r="AW89" s="22">
        <v>6.307491666247773</v>
      </c>
      <c r="AX89" s="22">
        <v>0</v>
      </c>
      <c r="AY89" s="22">
        <v>0</v>
      </c>
      <c r="AZ89" s="23">
        <v>10.6170304395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0.029931915000000003</v>
      </c>
      <c r="BG89" s="22">
        <v>0</v>
      </c>
      <c r="BH89" s="22">
        <v>0</v>
      </c>
      <c r="BI89" s="22">
        <v>0</v>
      </c>
      <c r="BJ89" s="23">
        <v>1.1456583818333335</v>
      </c>
      <c r="BK89" s="24">
        <f t="shared" si="5"/>
        <v>51.818491736414444</v>
      </c>
    </row>
    <row r="90" spans="1:63" s="25" customFormat="1" ht="15">
      <c r="A90" s="20"/>
      <c r="B90" s="7" t="s">
        <v>172</v>
      </c>
      <c r="C90" s="21">
        <v>0</v>
      </c>
      <c r="D90" s="22">
        <v>0</v>
      </c>
      <c r="E90" s="22">
        <v>0</v>
      </c>
      <c r="F90" s="22">
        <v>0</v>
      </c>
      <c r="G90" s="23">
        <v>0</v>
      </c>
      <c r="H90" s="21">
        <v>0.5725297006666666</v>
      </c>
      <c r="I90" s="22">
        <v>1.5133852908</v>
      </c>
      <c r="J90" s="22">
        <v>0</v>
      </c>
      <c r="K90" s="22">
        <v>0</v>
      </c>
      <c r="L90" s="23">
        <v>14.10464781516667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0.18841263510000003</v>
      </c>
      <c r="S90" s="22">
        <v>6.054935400000001</v>
      </c>
      <c r="T90" s="22">
        <v>0</v>
      </c>
      <c r="U90" s="22">
        <v>0</v>
      </c>
      <c r="V90" s="23">
        <v>13.33090096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0.8640151414666668</v>
      </c>
      <c r="AW90" s="22">
        <v>11.784115688278575</v>
      </c>
      <c r="AX90" s="22">
        <v>0</v>
      </c>
      <c r="AY90" s="22">
        <v>0</v>
      </c>
      <c r="AZ90" s="23">
        <v>33.32569295800001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0.8120237812666666</v>
      </c>
      <c r="BG90" s="22">
        <v>1.0253643546</v>
      </c>
      <c r="BH90" s="22">
        <v>0.27905475</v>
      </c>
      <c r="BI90" s="22">
        <v>0</v>
      </c>
      <c r="BJ90" s="23">
        <v>6.193407306133333</v>
      </c>
      <c r="BK90" s="24">
        <f t="shared" si="5"/>
        <v>90.04848578147859</v>
      </c>
    </row>
    <row r="91" spans="1:63" s="25" customFormat="1" ht="15">
      <c r="A91" s="20"/>
      <c r="B91" s="7" t="s">
        <v>173</v>
      </c>
      <c r="C91" s="21">
        <v>0</v>
      </c>
      <c r="D91" s="22">
        <v>11.699093333333332</v>
      </c>
      <c r="E91" s="22">
        <v>0</v>
      </c>
      <c r="F91" s="22">
        <v>0</v>
      </c>
      <c r="G91" s="23">
        <v>0</v>
      </c>
      <c r="H91" s="21">
        <v>0.5847200120666668</v>
      </c>
      <c r="I91" s="22">
        <v>483.51027528130004</v>
      </c>
      <c r="J91" s="22">
        <v>0</v>
      </c>
      <c r="K91" s="22">
        <v>0</v>
      </c>
      <c r="L91" s="23">
        <v>40.712504513233334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0.04749139196666667</v>
      </c>
      <c r="S91" s="22">
        <v>4.679637333333334</v>
      </c>
      <c r="T91" s="22">
        <v>0</v>
      </c>
      <c r="U91" s="22">
        <v>0</v>
      </c>
      <c r="V91" s="23">
        <v>2.339818666666667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0.10829304466666667</v>
      </c>
      <c r="AW91" s="22">
        <v>0.12808854647044318</v>
      </c>
      <c r="AX91" s="22">
        <v>0</v>
      </c>
      <c r="AY91" s="22">
        <v>0</v>
      </c>
      <c r="AZ91" s="23">
        <v>4.906932489833333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0.0197838613</v>
      </c>
      <c r="BG91" s="22">
        <v>0</v>
      </c>
      <c r="BH91" s="22">
        <v>0</v>
      </c>
      <c r="BI91" s="22">
        <v>0</v>
      </c>
      <c r="BJ91" s="23">
        <v>0.05822206666666666</v>
      </c>
      <c r="BK91" s="24">
        <f t="shared" si="5"/>
        <v>548.794860540837</v>
      </c>
    </row>
    <row r="92" spans="1:63" s="25" customFormat="1" ht="15">
      <c r="A92" s="20"/>
      <c r="B92" s="7" t="s">
        <v>174</v>
      </c>
      <c r="C92" s="21">
        <v>0</v>
      </c>
      <c r="D92" s="22">
        <v>2.3013073333333334</v>
      </c>
      <c r="E92" s="22">
        <v>0</v>
      </c>
      <c r="F92" s="22">
        <v>0</v>
      </c>
      <c r="G92" s="23">
        <v>0</v>
      </c>
      <c r="H92" s="21">
        <v>0.08917611673333332</v>
      </c>
      <c r="I92" s="22">
        <v>121.10629841666666</v>
      </c>
      <c r="J92" s="22">
        <v>0</v>
      </c>
      <c r="K92" s="22">
        <v>0</v>
      </c>
      <c r="L92" s="23">
        <v>1.136208627933333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0.013807844000000001</v>
      </c>
      <c r="S92" s="22">
        <v>0</v>
      </c>
      <c r="T92" s="22">
        <v>0</v>
      </c>
      <c r="U92" s="22">
        <v>0</v>
      </c>
      <c r="V92" s="23">
        <v>3.5440132933333333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0.040709814000000004</v>
      </c>
      <c r="AW92" s="22">
        <v>0.11467553331778665</v>
      </c>
      <c r="AX92" s="22">
        <v>0</v>
      </c>
      <c r="AY92" s="22">
        <v>0</v>
      </c>
      <c r="AZ92" s="23">
        <v>12.287483396666666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0.004587021166666668</v>
      </c>
      <c r="BG92" s="22">
        <v>0</v>
      </c>
      <c r="BH92" s="22">
        <v>0</v>
      </c>
      <c r="BI92" s="22">
        <v>0</v>
      </c>
      <c r="BJ92" s="23">
        <v>0.057337766666666665</v>
      </c>
      <c r="BK92" s="24">
        <f t="shared" si="5"/>
        <v>140.69560516381776</v>
      </c>
    </row>
    <row r="93" spans="1:63" s="25" customFormat="1" ht="15">
      <c r="A93" s="20"/>
      <c r="B93" s="7" t="s">
        <v>175</v>
      </c>
      <c r="C93" s="21">
        <v>0</v>
      </c>
      <c r="D93" s="22">
        <v>11.711763333333332</v>
      </c>
      <c r="E93" s="22">
        <v>0</v>
      </c>
      <c r="F93" s="22">
        <v>0</v>
      </c>
      <c r="G93" s="23">
        <v>0</v>
      </c>
      <c r="H93" s="21">
        <v>0.5985504617666667</v>
      </c>
      <c r="I93" s="22">
        <v>78.2552100814</v>
      </c>
      <c r="J93" s="22">
        <v>0</v>
      </c>
      <c r="K93" s="22">
        <v>0</v>
      </c>
      <c r="L93" s="23">
        <v>18.64891361146667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0.025765879333333328</v>
      </c>
      <c r="S93" s="22">
        <v>0</v>
      </c>
      <c r="T93" s="22">
        <v>0</v>
      </c>
      <c r="U93" s="22">
        <v>0</v>
      </c>
      <c r="V93" s="23">
        <v>6.0666934066666665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0.4354075728</v>
      </c>
      <c r="AW93" s="22">
        <v>13.389252576053007</v>
      </c>
      <c r="AX93" s="22">
        <v>0</v>
      </c>
      <c r="AY93" s="22">
        <v>0</v>
      </c>
      <c r="AZ93" s="23">
        <v>17.553210636366668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0.10775424026666669</v>
      </c>
      <c r="BG93" s="22">
        <v>0.12818395923333334</v>
      </c>
      <c r="BH93" s="22">
        <v>0</v>
      </c>
      <c r="BI93" s="22">
        <v>0</v>
      </c>
      <c r="BJ93" s="23">
        <v>5.500748596766667</v>
      </c>
      <c r="BK93" s="24">
        <f t="shared" si="5"/>
        <v>152.421454355453</v>
      </c>
    </row>
    <row r="94" spans="1:63" s="25" customFormat="1" ht="15">
      <c r="A94" s="20"/>
      <c r="B94" s="7" t="s">
        <v>176</v>
      </c>
      <c r="C94" s="21">
        <v>0</v>
      </c>
      <c r="D94" s="22">
        <v>0</v>
      </c>
      <c r="E94" s="22">
        <v>0</v>
      </c>
      <c r="F94" s="22">
        <v>0</v>
      </c>
      <c r="G94" s="23">
        <v>0</v>
      </c>
      <c r="H94" s="21">
        <v>0.6094635836666669</v>
      </c>
      <c r="I94" s="22">
        <v>5.0706553342000005</v>
      </c>
      <c r="J94" s="22">
        <v>0.1009071</v>
      </c>
      <c r="K94" s="22">
        <v>0</v>
      </c>
      <c r="L94" s="23">
        <v>24.5100044179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0.33907631273333333</v>
      </c>
      <c r="S94" s="22">
        <v>4.177327569366667</v>
      </c>
      <c r="T94" s="22">
        <v>0</v>
      </c>
      <c r="U94" s="22">
        <v>0</v>
      </c>
      <c r="V94" s="23">
        <v>4.211031717900001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2.4273283261333325</v>
      </c>
      <c r="AW94" s="22">
        <v>4.457714644410465</v>
      </c>
      <c r="AX94" s="22">
        <v>0</v>
      </c>
      <c r="AY94" s="22">
        <v>0</v>
      </c>
      <c r="AZ94" s="23">
        <v>36.531006987366666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1.6374474109000001</v>
      </c>
      <c r="BG94" s="22">
        <v>8.038478683533333</v>
      </c>
      <c r="BH94" s="22">
        <v>0</v>
      </c>
      <c r="BI94" s="22">
        <v>0</v>
      </c>
      <c r="BJ94" s="23">
        <v>9.854507432566669</v>
      </c>
      <c r="BK94" s="24">
        <f t="shared" si="5"/>
        <v>101.96494952067712</v>
      </c>
    </row>
    <row r="95" spans="1:63" s="25" customFormat="1" ht="15">
      <c r="A95" s="20"/>
      <c r="B95" s="7" t="s">
        <v>177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0.10949645913333333</v>
      </c>
      <c r="I95" s="22">
        <v>85.30273553333335</v>
      </c>
      <c r="J95" s="22">
        <v>0</v>
      </c>
      <c r="K95" s="22">
        <v>0</v>
      </c>
      <c r="L95" s="23">
        <v>5.607641104600001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0.019877469833333335</v>
      </c>
      <c r="S95" s="22">
        <v>2.271710666666667</v>
      </c>
      <c r="T95" s="22">
        <v>0</v>
      </c>
      <c r="U95" s="22">
        <v>0</v>
      </c>
      <c r="V95" s="23">
        <v>0.7729529050333335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1.414037454</v>
      </c>
      <c r="AW95" s="22">
        <v>5.5361075510949185</v>
      </c>
      <c r="AX95" s="22">
        <v>0</v>
      </c>
      <c r="AY95" s="22">
        <v>0</v>
      </c>
      <c r="AZ95" s="23">
        <v>10.165663892133335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0.003396384999999999</v>
      </c>
      <c r="BG95" s="22">
        <v>1.6981925</v>
      </c>
      <c r="BH95" s="22">
        <v>0</v>
      </c>
      <c r="BI95" s="22">
        <v>0</v>
      </c>
      <c r="BJ95" s="23">
        <v>0.16981925</v>
      </c>
      <c r="BK95" s="24">
        <f t="shared" si="5"/>
        <v>113.07163117082828</v>
      </c>
    </row>
    <row r="96" spans="1:63" s="25" customFormat="1" ht="15">
      <c r="A96" s="20"/>
      <c r="B96" s="7" t="s">
        <v>178</v>
      </c>
      <c r="C96" s="21">
        <v>0</v>
      </c>
      <c r="D96" s="22">
        <v>2.3085673333333334</v>
      </c>
      <c r="E96" s="22">
        <v>0</v>
      </c>
      <c r="F96" s="22">
        <v>0</v>
      </c>
      <c r="G96" s="23">
        <v>0</v>
      </c>
      <c r="H96" s="21">
        <v>17.52322862153333</v>
      </c>
      <c r="I96" s="22">
        <v>249.90242408683335</v>
      </c>
      <c r="J96" s="22">
        <v>0</v>
      </c>
      <c r="K96" s="22">
        <v>0</v>
      </c>
      <c r="L96" s="23">
        <v>12.722554251033333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0.04726573903333333</v>
      </c>
      <c r="S96" s="22">
        <v>4.617134666666667</v>
      </c>
      <c r="T96" s="22">
        <v>0</v>
      </c>
      <c r="U96" s="22">
        <v>0</v>
      </c>
      <c r="V96" s="23">
        <v>13.451741422733335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0.1800920962666667</v>
      </c>
      <c r="AW96" s="22">
        <v>6.611216532924299</v>
      </c>
      <c r="AX96" s="22">
        <v>0</v>
      </c>
      <c r="AY96" s="22">
        <v>0</v>
      </c>
      <c r="AZ96" s="23">
        <v>5.200960291766668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0.032824386</v>
      </c>
      <c r="BG96" s="22">
        <v>0.336881805</v>
      </c>
      <c r="BH96" s="22">
        <v>0</v>
      </c>
      <c r="BI96" s="22">
        <v>0</v>
      </c>
      <c r="BJ96" s="23">
        <v>34.68720791413334</v>
      </c>
      <c r="BK96" s="24">
        <f t="shared" si="5"/>
        <v>347.6220991472577</v>
      </c>
    </row>
    <row r="97" spans="1:63" s="25" customFormat="1" ht="15">
      <c r="A97" s="20"/>
      <c r="B97" s="7" t="s">
        <v>179</v>
      </c>
      <c r="C97" s="21">
        <v>0</v>
      </c>
      <c r="D97" s="22">
        <v>0</v>
      </c>
      <c r="E97" s="22">
        <v>0</v>
      </c>
      <c r="F97" s="22">
        <v>0</v>
      </c>
      <c r="G97" s="23">
        <v>0</v>
      </c>
      <c r="H97" s="21">
        <v>0.148957704</v>
      </c>
      <c r="I97" s="22">
        <v>59.60457093040001</v>
      </c>
      <c r="J97" s="22">
        <v>0</v>
      </c>
      <c r="K97" s="22">
        <v>0</v>
      </c>
      <c r="L97" s="23">
        <v>14.310646566099996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0.0017240475000000004</v>
      </c>
      <c r="S97" s="22">
        <v>0.03448095</v>
      </c>
      <c r="T97" s="22">
        <v>0</v>
      </c>
      <c r="U97" s="22">
        <v>0</v>
      </c>
      <c r="V97" s="23">
        <v>0.03415470623333334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0.07731686253333334</v>
      </c>
      <c r="AW97" s="22">
        <v>5.210917491411033</v>
      </c>
      <c r="AX97" s="22">
        <v>0</v>
      </c>
      <c r="AY97" s="22">
        <v>0</v>
      </c>
      <c r="AZ97" s="23">
        <v>16.292555096666668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0.16392709996666666</v>
      </c>
      <c r="BG97" s="22">
        <v>0.071582375</v>
      </c>
      <c r="BH97" s="22">
        <v>0</v>
      </c>
      <c r="BI97" s="22">
        <v>0</v>
      </c>
      <c r="BJ97" s="23">
        <v>0.5088901207000001</v>
      </c>
      <c r="BK97" s="24">
        <f t="shared" si="5"/>
        <v>96.45972395051108</v>
      </c>
    </row>
    <row r="98" spans="1:63" s="25" customFormat="1" ht="15">
      <c r="A98" s="20"/>
      <c r="B98" s="7" t="s">
        <v>180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0.23878462400000003</v>
      </c>
      <c r="I98" s="22">
        <v>110.21976803</v>
      </c>
      <c r="J98" s="22">
        <v>0</v>
      </c>
      <c r="K98" s="22">
        <v>0</v>
      </c>
      <c r="L98" s="23">
        <v>4.6748157733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0.02196130233333334</v>
      </c>
      <c r="S98" s="22">
        <v>0</v>
      </c>
      <c r="T98" s="22">
        <v>0</v>
      </c>
      <c r="U98" s="22">
        <v>0</v>
      </c>
      <c r="V98" s="23">
        <v>0.5567814549999999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0.33362330879999996</v>
      </c>
      <c r="AW98" s="22">
        <v>2.9548896967567386</v>
      </c>
      <c r="AX98" s="22">
        <v>0</v>
      </c>
      <c r="AY98" s="22">
        <v>0</v>
      </c>
      <c r="AZ98" s="23">
        <v>16.240013112933333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0.08278559013333334</v>
      </c>
      <c r="BG98" s="22">
        <v>0</v>
      </c>
      <c r="BH98" s="22">
        <v>0</v>
      </c>
      <c r="BI98" s="22">
        <v>0</v>
      </c>
      <c r="BJ98" s="23">
        <v>2.9476071034666664</v>
      </c>
      <c r="BK98" s="24">
        <f t="shared" si="5"/>
        <v>138.27102999672343</v>
      </c>
    </row>
    <row r="99" spans="1:63" s="25" customFormat="1" ht="15">
      <c r="A99" s="20"/>
      <c r="B99" s="7" t="s">
        <v>181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0.5270207803666668</v>
      </c>
      <c r="I99" s="22">
        <v>27.538270737199998</v>
      </c>
      <c r="J99" s="22">
        <v>1.0319576666666666</v>
      </c>
      <c r="K99" s="22">
        <v>0</v>
      </c>
      <c r="L99" s="23">
        <v>11.405917820133334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0.31044448056666674</v>
      </c>
      <c r="S99" s="22">
        <v>5.336079570733335</v>
      </c>
      <c r="T99" s="22">
        <v>3.095873</v>
      </c>
      <c r="U99" s="22">
        <v>0</v>
      </c>
      <c r="V99" s="23">
        <v>3.2971454524666677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2.0835643967</v>
      </c>
      <c r="AW99" s="22">
        <v>9.812272248782717</v>
      </c>
      <c r="AX99" s="22">
        <v>0</v>
      </c>
      <c r="AY99" s="22">
        <v>0</v>
      </c>
      <c r="AZ99" s="23">
        <v>48.87743472393334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1.7334239978666666</v>
      </c>
      <c r="BG99" s="22">
        <v>4.871919274066667</v>
      </c>
      <c r="BH99" s="22">
        <v>2.054996666666667</v>
      </c>
      <c r="BI99" s="22">
        <v>0</v>
      </c>
      <c r="BJ99" s="23">
        <v>8.653599702833333</v>
      </c>
      <c r="BK99" s="24">
        <f t="shared" si="5"/>
        <v>130.62992051898271</v>
      </c>
    </row>
    <row r="100" spans="1:63" s="25" customFormat="1" ht="15">
      <c r="A100" s="20"/>
      <c r="B100" s="7" t="s">
        <v>182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0.1251635043</v>
      </c>
      <c r="I100" s="22">
        <v>49.81431139170001</v>
      </c>
      <c r="J100" s="22">
        <v>0</v>
      </c>
      <c r="K100" s="22">
        <v>0</v>
      </c>
      <c r="L100" s="23">
        <v>4.912089658333333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0.04437798366666666</v>
      </c>
      <c r="S100" s="22">
        <v>5.933302266666667</v>
      </c>
      <c r="T100" s="22">
        <v>0</v>
      </c>
      <c r="U100" s="22">
        <v>0</v>
      </c>
      <c r="V100" s="23">
        <v>0.7148488211666666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0.14384702933333332</v>
      </c>
      <c r="AW100" s="22">
        <v>3.4170776531543616</v>
      </c>
      <c r="AX100" s="22">
        <v>0</v>
      </c>
      <c r="AY100" s="22">
        <v>0</v>
      </c>
      <c r="AZ100" s="23">
        <v>11.903670000033332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0.07476219986666668</v>
      </c>
      <c r="BG100" s="22">
        <v>0</v>
      </c>
      <c r="BH100" s="22">
        <v>0</v>
      </c>
      <c r="BI100" s="22">
        <v>0</v>
      </c>
      <c r="BJ100" s="23">
        <v>0.056856533333333334</v>
      </c>
      <c r="BK100" s="24">
        <f t="shared" si="5"/>
        <v>77.14030704155437</v>
      </c>
    </row>
    <row r="101" spans="1:63" s="25" customFormat="1" ht="15">
      <c r="A101" s="20"/>
      <c r="B101" s="7" t="s">
        <v>183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0.13805214813333336</v>
      </c>
      <c r="I101" s="22">
        <v>29.82587285666666</v>
      </c>
      <c r="J101" s="22">
        <v>0</v>
      </c>
      <c r="K101" s="22">
        <v>0</v>
      </c>
      <c r="L101" s="23">
        <v>4.239145766066667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0.022891441166666665</v>
      </c>
      <c r="S101" s="22">
        <v>5.583278333333333</v>
      </c>
      <c r="T101" s="22">
        <v>0</v>
      </c>
      <c r="U101" s="22">
        <v>0</v>
      </c>
      <c r="V101" s="23">
        <v>0.03349967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0.24086484443333334</v>
      </c>
      <c r="AW101" s="22">
        <v>3.5401755088766955</v>
      </c>
      <c r="AX101" s="22">
        <v>0</v>
      </c>
      <c r="AY101" s="22">
        <v>0</v>
      </c>
      <c r="AZ101" s="23">
        <v>12.836640726733334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0.04952422799999999</v>
      </c>
      <c r="BG101" s="22">
        <v>0</v>
      </c>
      <c r="BH101" s="22">
        <v>0</v>
      </c>
      <c r="BI101" s="22">
        <v>0</v>
      </c>
      <c r="BJ101" s="23">
        <v>0.388959948</v>
      </c>
      <c r="BK101" s="24">
        <f t="shared" si="5"/>
        <v>56.89890547141002</v>
      </c>
    </row>
    <row r="102" spans="1:63" s="25" customFormat="1" ht="15">
      <c r="A102" s="20"/>
      <c r="B102" s="7" t="s">
        <v>184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0.33082079893333327</v>
      </c>
      <c r="I102" s="22">
        <v>1575.1165158611334</v>
      </c>
      <c r="J102" s="22">
        <v>0</v>
      </c>
      <c r="K102" s="22">
        <v>0</v>
      </c>
      <c r="L102" s="23">
        <v>119.95341473506664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0.13042231026666662</v>
      </c>
      <c r="S102" s="22">
        <v>13.5132522031</v>
      </c>
      <c r="T102" s="22">
        <v>0</v>
      </c>
      <c r="U102" s="22">
        <v>0</v>
      </c>
      <c r="V102" s="23">
        <v>0.9111733585000001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0.6659973403333332</v>
      </c>
      <c r="AW102" s="22">
        <v>6.167480984265987</v>
      </c>
      <c r="AX102" s="22">
        <v>0</v>
      </c>
      <c r="AY102" s="22">
        <v>0</v>
      </c>
      <c r="AZ102" s="23">
        <v>33.08349774353334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0.13050580253333333</v>
      </c>
      <c r="BG102" s="22">
        <v>4.899228044166668</v>
      </c>
      <c r="BH102" s="22">
        <v>0</v>
      </c>
      <c r="BI102" s="22">
        <v>0</v>
      </c>
      <c r="BJ102" s="23">
        <v>1.8080725157999997</v>
      </c>
      <c r="BK102" s="24">
        <f t="shared" si="5"/>
        <v>1756.7103816976326</v>
      </c>
    </row>
    <row r="103" spans="1:63" s="25" customFormat="1" ht="15">
      <c r="A103" s="20"/>
      <c r="B103" s="7" t="s">
        <v>185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0.21984619839999994</v>
      </c>
      <c r="I103" s="22">
        <v>90.90759530133333</v>
      </c>
      <c r="J103" s="22">
        <v>0</v>
      </c>
      <c r="K103" s="22">
        <v>0</v>
      </c>
      <c r="L103" s="23">
        <v>20.484802517499997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0.04959823149999999</v>
      </c>
      <c r="S103" s="22">
        <v>5.572835</v>
      </c>
      <c r="T103" s="22">
        <v>0</v>
      </c>
      <c r="U103" s="22">
        <v>0</v>
      </c>
      <c r="V103" s="23">
        <v>0.30817443193333327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1.2508942455</v>
      </c>
      <c r="AW103" s="22">
        <v>1.4247900208788615</v>
      </c>
      <c r="AX103" s="22">
        <v>0</v>
      </c>
      <c r="AY103" s="22">
        <v>0</v>
      </c>
      <c r="AZ103" s="23">
        <v>33.11514044966667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0.12664175040000003</v>
      </c>
      <c r="BG103" s="22">
        <v>0</v>
      </c>
      <c r="BH103" s="22">
        <v>0</v>
      </c>
      <c r="BI103" s="22">
        <v>0</v>
      </c>
      <c r="BJ103" s="23">
        <v>0.37773660000000003</v>
      </c>
      <c r="BK103" s="24">
        <f t="shared" si="5"/>
        <v>153.8380547471122</v>
      </c>
    </row>
    <row r="104" spans="1:63" s="25" customFormat="1" ht="15">
      <c r="A104" s="20"/>
      <c r="B104" s="7" t="s">
        <v>186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0.3064199643666667</v>
      </c>
      <c r="I104" s="22">
        <v>1.9521335408333336</v>
      </c>
      <c r="J104" s="22">
        <v>0</v>
      </c>
      <c r="K104" s="22">
        <v>0</v>
      </c>
      <c r="L104" s="23">
        <v>8.5944506456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0.32036408143333334</v>
      </c>
      <c r="S104" s="22">
        <v>4.248214048433334</v>
      </c>
      <c r="T104" s="22">
        <v>0</v>
      </c>
      <c r="U104" s="22">
        <v>0</v>
      </c>
      <c r="V104" s="23">
        <v>1.7869768241666664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2.1219184111999994</v>
      </c>
      <c r="AW104" s="22">
        <v>5.931921507886771</v>
      </c>
      <c r="AX104" s="22">
        <v>0</v>
      </c>
      <c r="AY104" s="22">
        <v>0</v>
      </c>
      <c r="AZ104" s="23">
        <v>19.7943075507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8.086528530033334</v>
      </c>
      <c r="BG104" s="22">
        <v>0.4036666605</v>
      </c>
      <c r="BH104" s="22">
        <v>0</v>
      </c>
      <c r="BI104" s="22">
        <v>0</v>
      </c>
      <c r="BJ104" s="23">
        <v>15.793934240833332</v>
      </c>
      <c r="BK104" s="24">
        <f t="shared" si="5"/>
        <v>69.34083600598677</v>
      </c>
    </row>
    <row r="105" spans="1:63" s="25" customFormat="1" ht="15">
      <c r="A105" s="20"/>
      <c r="B105" s="7" t="s">
        <v>187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0.0314504271</v>
      </c>
      <c r="I105" s="22">
        <v>2.785854554</v>
      </c>
      <c r="J105" s="22">
        <v>0</v>
      </c>
      <c r="K105" s="22">
        <v>0</v>
      </c>
      <c r="L105" s="23">
        <v>3.5857078939666667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0.023183258733333337</v>
      </c>
      <c r="S105" s="22">
        <v>0</v>
      </c>
      <c r="T105" s="22">
        <v>0</v>
      </c>
      <c r="U105" s="22">
        <v>0</v>
      </c>
      <c r="V105" s="23">
        <v>0.05557308646666666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0.7934031967666665</v>
      </c>
      <c r="AW105" s="22">
        <v>0.546470227890692</v>
      </c>
      <c r="AX105" s="22">
        <v>0</v>
      </c>
      <c r="AY105" s="22">
        <v>0</v>
      </c>
      <c r="AZ105" s="23">
        <v>8.562649735599999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0.24900017773333333</v>
      </c>
      <c r="BG105" s="22">
        <v>0</v>
      </c>
      <c r="BH105" s="22">
        <v>0</v>
      </c>
      <c r="BI105" s="22">
        <v>0</v>
      </c>
      <c r="BJ105" s="23">
        <v>0.023371838533333338</v>
      </c>
      <c r="BK105" s="24">
        <f t="shared" si="5"/>
        <v>16.65666439679069</v>
      </c>
    </row>
    <row r="106" spans="1:63" s="25" customFormat="1" ht="15">
      <c r="A106" s="20"/>
      <c r="B106" s="7" t="s">
        <v>188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0.5130867808</v>
      </c>
      <c r="I106" s="22">
        <v>2.10030934</v>
      </c>
      <c r="J106" s="22">
        <v>0</v>
      </c>
      <c r="K106" s="22">
        <v>0</v>
      </c>
      <c r="L106" s="23">
        <v>9.700894295266666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0.12279889616666667</v>
      </c>
      <c r="S106" s="22">
        <v>4.260972396666666</v>
      </c>
      <c r="T106" s="22">
        <v>0</v>
      </c>
      <c r="U106" s="22">
        <v>0</v>
      </c>
      <c r="V106" s="23">
        <v>7.746399534166667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1.2273717030000002</v>
      </c>
      <c r="AW106" s="22">
        <v>7.153139867124439</v>
      </c>
      <c r="AX106" s="22">
        <v>0</v>
      </c>
      <c r="AY106" s="22">
        <v>0</v>
      </c>
      <c r="AZ106" s="23">
        <v>23.038924916133336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0.49777726683333334</v>
      </c>
      <c r="BG106" s="22">
        <v>1.1207464721333336</v>
      </c>
      <c r="BH106" s="22">
        <v>0.41664291666666664</v>
      </c>
      <c r="BI106" s="22">
        <v>0</v>
      </c>
      <c r="BJ106" s="23">
        <v>4.097949915633333</v>
      </c>
      <c r="BK106" s="24">
        <f t="shared" si="5"/>
        <v>61.997014300591104</v>
      </c>
    </row>
    <row r="107" spans="1:63" s="25" customFormat="1" ht="15">
      <c r="A107" s="20"/>
      <c r="B107" s="7" t="s">
        <v>189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0.09675812533333335</v>
      </c>
      <c r="I107" s="22">
        <v>35.71943406666667</v>
      </c>
      <c r="J107" s="22">
        <v>0</v>
      </c>
      <c r="K107" s="22">
        <v>0</v>
      </c>
      <c r="L107" s="23">
        <v>13.530347327900001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0.052404566</v>
      </c>
      <c r="S107" s="22">
        <v>0</v>
      </c>
      <c r="T107" s="22">
        <v>0</v>
      </c>
      <c r="U107" s="22">
        <v>0</v>
      </c>
      <c r="V107" s="23">
        <v>6.047607386666667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0.11112698196666668</v>
      </c>
      <c r="AW107" s="22">
        <v>2.6863512601447375</v>
      </c>
      <c r="AX107" s="22">
        <v>0</v>
      </c>
      <c r="AY107" s="22">
        <v>0</v>
      </c>
      <c r="AZ107" s="23">
        <v>16.989376856466667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0.009509206999999999</v>
      </c>
      <c r="BG107" s="22">
        <v>0</v>
      </c>
      <c r="BH107" s="22">
        <v>0</v>
      </c>
      <c r="BI107" s="22">
        <v>0</v>
      </c>
      <c r="BJ107" s="23">
        <v>0.023773020000000002</v>
      </c>
      <c r="BK107" s="24">
        <f t="shared" si="5"/>
        <v>75.26668879814473</v>
      </c>
    </row>
    <row r="108" spans="1:63" s="25" customFormat="1" ht="15">
      <c r="A108" s="20"/>
      <c r="B108" s="7" t="s">
        <v>190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0.06468955489999999</v>
      </c>
      <c r="I108" s="22">
        <v>26.491138666666664</v>
      </c>
      <c r="J108" s="22">
        <v>0</v>
      </c>
      <c r="K108" s="22">
        <v>0</v>
      </c>
      <c r="L108" s="23">
        <v>2.3622870840666668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0.102954198</v>
      </c>
      <c r="S108" s="22">
        <v>0</v>
      </c>
      <c r="T108" s="22">
        <v>0</v>
      </c>
      <c r="U108" s="22">
        <v>0</v>
      </c>
      <c r="V108" s="23">
        <v>0.2468492466666667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0.09384909983333334</v>
      </c>
      <c r="AW108" s="22">
        <v>2.3878062997292266</v>
      </c>
      <c r="AX108" s="22">
        <v>0</v>
      </c>
      <c r="AY108" s="22">
        <v>0</v>
      </c>
      <c r="AZ108" s="23">
        <v>17.49565255186667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0.004751853333333334</v>
      </c>
      <c r="BG108" s="22">
        <v>0</v>
      </c>
      <c r="BH108" s="22">
        <v>0</v>
      </c>
      <c r="BI108" s="22">
        <v>0</v>
      </c>
      <c r="BJ108" s="23">
        <v>0.05939816666666666</v>
      </c>
      <c r="BK108" s="24">
        <f t="shared" si="5"/>
        <v>49.30937672172922</v>
      </c>
    </row>
    <row r="109" spans="1:63" s="25" customFormat="1" ht="15">
      <c r="A109" s="20"/>
      <c r="B109" s="7" t="s">
        <v>191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0.08488822326666666</v>
      </c>
      <c r="I109" s="22">
        <v>27.12899699533333</v>
      </c>
      <c r="J109" s="22">
        <v>0</v>
      </c>
      <c r="K109" s="22">
        <v>0</v>
      </c>
      <c r="L109" s="23">
        <v>0.709634485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0.034134317</v>
      </c>
      <c r="S109" s="22">
        <v>0.011976953333333333</v>
      </c>
      <c r="T109" s="22">
        <v>0</v>
      </c>
      <c r="U109" s="22">
        <v>0</v>
      </c>
      <c r="V109" s="23">
        <v>0.005988476666666667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0.04059780363333334</v>
      </c>
      <c r="AW109" s="22">
        <v>14.224048000102162</v>
      </c>
      <c r="AX109" s="22">
        <v>0</v>
      </c>
      <c r="AY109" s="22">
        <v>0</v>
      </c>
      <c r="AZ109" s="23">
        <v>5.108803906666666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0.0065193553333333315</v>
      </c>
      <c r="BG109" s="22">
        <v>0</v>
      </c>
      <c r="BH109" s="22">
        <v>0</v>
      </c>
      <c r="BI109" s="22">
        <v>0</v>
      </c>
      <c r="BJ109" s="23">
        <v>0.5926686666666667</v>
      </c>
      <c r="BK109" s="24">
        <f t="shared" si="5"/>
        <v>47.948257183002156</v>
      </c>
    </row>
    <row r="110" spans="1:63" s="25" customFormat="1" ht="15">
      <c r="A110" s="20"/>
      <c r="B110" s="7" t="s">
        <v>192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0.15701896813333333</v>
      </c>
      <c r="I110" s="22">
        <v>0.0466245445</v>
      </c>
      <c r="J110" s="22">
        <v>0</v>
      </c>
      <c r="K110" s="22">
        <v>0</v>
      </c>
      <c r="L110" s="23">
        <v>2.274382508066666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0.1050456605</v>
      </c>
      <c r="S110" s="22">
        <v>0</v>
      </c>
      <c r="T110" s="22">
        <v>0</v>
      </c>
      <c r="U110" s="22">
        <v>0</v>
      </c>
      <c r="V110" s="23">
        <v>1.3290803888333333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0.5750860945333334</v>
      </c>
      <c r="AW110" s="22">
        <v>8.971628987429407</v>
      </c>
      <c r="AX110" s="22">
        <v>0</v>
      </c>
      <c r="AY110" s="22">
        <v>0</v>
      </c>
      <c r="AZ110" s="23">
        <v>23.57936252609999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0.130829389</v>
      </c>
      <c r="BG110" s="22">
        <v>0</v>
      </c>
      <c r="BH110" s="22">
        <v>0</v>
      </c>
      <c r="BI110" s="22">
        <v>0</v>
      </c>
      <c r="BJ110" s="23">
        <v>0.48845752733333336</v>
      </c>
      <c r="BK110" s="24">
        <f t="shared" si="5"/>
        <v>37.657516594429396</v>
      </c>
    </row>
    <row r="111" spans="1:63" s="25" customFormat="1" ht="15">
      <c r="A111" s="20"/>
      <c r="B111" s="7" t="s">
        <v>193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0.07968205983333335</v>
      </c>
      <c r="I111" s="22">
        <v>65.39756666666666</v>
      </c>
      <c r="J111" s="22">
        <v>0</v>
      </c>
      <c r="K111" s="22">
        <v>0</v>
      </c>
      <c r="L111" s="23">
        <v>0.20332698133333332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0.014863083333333332</v>
      </c>
      <c r="S111" s="22">
        <v>0</v>
      </c>
      <c r="T111" s="22">
        <v>0</v>
      </c>
      <c r="U111" s="22">
        <v>0</v>
      </c>
      <c r="V111" s="23">
        <v>0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0.15646679559999999</v>
      </c>
      <c r="AW111" s="22">
        <v>2.363975333434685</v>
      </c>
      <c r="AX111" s="22">
        <v>0</v>
      </c>
      <c r="AY111" s="22">
        <v>0</v>
      </c>
      <c r="AZ111" s="23">
        <v>5.487968736333333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0.014160212233333334</v>
      </c>
      <c r="BG111" s="22">
        <v>0</v>
      </c>
      <c r="BH111" s="22">
        <v>0</v>
      </c>
      <c r="BI111" s="22">
        <v>0</v>
      </c>
      <c r="BJ111" s="23">
        <v>0</v>
      </c>
      <c r="BK111" s="24">
        <f t="shared" si="5"/>
        <v>73.71800986876801</v>
      </c>
    </row>
    <row r="112" spans="1:63" s="25" customFormat="1" ht="15">
      <c r="A112" s="20"/>
      <c r="B112" s="7" t="s">
        <v>194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0.149144866</v>
      </c>
      <c r="I112" s="22">
        <v>15.624813165833332</v>
      </c>
      <c r="J112" s="22">
        <v>0</v>
      </c>
      <c r="K112" s="22">
        <v>0</v>
      </c>
      <c r="L112" s="23">
        <v>16.09010186853333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6.752945089200001</v>
      </c>
      <c r="S112" s="22">
        <v>0</v>
      </c>
      <c r="T112" s="22">
        <v>0</v>
      </c>
      <c r="U112" s="22">
        <v>0</v>
      </c>
      <c r="V112" s="23">
        <v>12.204028861666668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0.48241256769999996</v>
      </c>
      <c r="AW112" s="22">
        <v>0.1320964788887751</v>
      </c>
      <c r="AX112" s="22">
        <v>0</v>
      </c>
      <c r="AY112" s="22">
        <v>0</v>
      </c>
      <c r="AZ112" s="23">
        <v>5.019633216200001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0.0515176272</v>
      </c>
      <c r="BG112" s="22">
        <v>0</v>
      </c>
      <c r="BH112" s="22">
        <v>0</v>
      </c>
      <c r="BI112" s="22">
        <v>0</v>
      </c>
      <c r="BJ112" s="23">
        <v>1.2174892240000001</v>
      </c>
      <c r="BK112" s="24">
        <f t="shared" si="5"/>
        <v>57.72418296522211</v>
      </c>
    </row>
    <row r="113" spans="1:63" s="25" customFormat="1" ht="15">
      <c r="A113" s="20"/>
      <c r="B113" s="7" t="s">
        <v>195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0.0441549287</v>
      </c>
      <c r="I113" s="22">
        <v>48.81855</v>
      </c>
      <c r="J113" s="22">
        <v>0</v>
      </c>
      <c r="K113" s="22">
        <v>0</v>
      </c>
      <c r="L113" s="23">
        <v>0.6461208803666666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0.0047930939999999995</v>
      </c>
      <c r="S113" s="22">
        <v>0</v>
      </c>
      <c r="T113" s="22">
        <v>0</v>
      </c>
      <c r="U113" s="22">
        <v>0</v>
      </c>
      <c r="V113" s="23">
        <v>0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0.027720545666666666</v>
      </c>
      <c r="AW113" s="22">
        <v>4.718370666721264</v>
      </c>
      <c r="AX113" s="22">
        <v>0</v>
      </c>
      <c r="AY113" s="22">
        <v>0</v>
      </c>
      <c r="AZ113" s="23">
        <v>4.152166186666667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0.0036567375999999995</v>
      </c>
      <c r="BG113" s="22">
        <v>0</v>
      </c>
      <c r="BH113" s="22">
        <v>0</v>
      </c>
      <c r="BI113" s="22">
        <v>0</v>
      </c>
      <c r="BJ113" s="23">
        <v>0</v>
      </c>
      <c r="BK113" s="24">
        <f t="shared" si="5"/>
        <v>58.41553303972127</v>
      </c>
    </row>
    <row r="114" spans="1:63" s="25" customFormat="1" ht="15">
      <c r="A114" s="20"/>
      <c r="B114" s="7" t="s">
        <v>196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0.14748446413333333</v>
      </c>
      <c r="I114" s="22">
        <v>3.5337026941666663</v>
      </c>
      <c r="J114" s="22">
        <v>0</v>
      </c>
      <c r="K114" s="22">
        <v>0</v>
      </c>
      <c r="L114" s="23">
        <v>3.0196753075666667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0.12105755803333337</v>
      </c>
      <c r="S114" s="22">
        <v>0</v>
      </c>
      <c r="T114" s="22">
        <v>1.1068763333333334</v>
      </c>
      <c r="U114" s="22">
        <v>0</v>
      </c>
      <c r="V114" s="23">
        <v>0.016603145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1.0875277557999998</v>
      </c>
      <c r="AW114" s="22">
        <v>2.4118384674713953</v>
      </c>
      <c r="AX114" s="22">
        <v>0</v>
      </c>
      <c r="AY114" s="22">
        <v>0</v>
      </c>
      <c r="AZ114" s="23">
        <v>9.851423950833334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0.07565104856666666</v>
      </c>
      <c r="BG114" s="22">
        <v>0.5466116666666667</v>
      </c>
      <c r="BH114" s="22">
        <v>0</v>
      </c>
      <c r="BI114" s="22">
        <v>0</v>
      </c>
      <c r="BJ114" s="23">
        <v>0.6501947524</v>
      </c>
      <c r="BK114" s="24">
        <f aca="true" t="shared" si="6" ref="BK114:BK136">SUM(C114:BJ114)</f>
        <v>22.5686471439714</v>
      </c>
    </row>
    <row r="115" spans="1:63" s="25" customFormat="1" ht="15">
      <c r="A115" s="20"/>
      <c r="B115" s="7" t="s">
        <v>197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0.3484998567333334</v>
      </c>
      <c r="I115" s="22">
        <v>15.634673873333334</v>
      </c>
      <c r="J115" s="22">
        <v>0</v>
      </c>
      <c r="K115" s="22">
        <v>0</v>
      </c>
      <c r="L115" s="23">
        <v>4.258488096000001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0.06028994453333334</v>
      </c>
      <c r="S115" s="22">
        <v>0.005022986666666667</v>
      </c>
      <c r="T115" s="22">
        <v>0</v>
      </c>
      <c r="U115" s="22">
        <v>0</v>
      </c>
      <c r="V115" s="23">
        <v>0.11929593333333335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18.005055921333327</v>
      </c>
      <c r="AW115" s="22">
        <v>28.009717530024627</v>
      </c>
      <c r="AX115" s="22">
        <v>0</v>
      </c>
      <c r="AY115" s="22">
        <v>0</v>
      </c>
      <c r="AZ115" s="23">
        <v>52.038063982333334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0.18492992960000001</v>
      </c>
      <c r="BG115" s="22">
        <v>0.062140433333333335</v>
      </c>
      <c r="BH115" s="22">
        <v>0</v>
      </c>
      <c r="BI115" s="22">
        <v>0</v>
      </c>
      <c r="BJ115" s="23">
        <v>8.311235260566667</v>
      </c>
      <c r="BK115" s="24">
        <f t="shared" si="6"/>
        <v>127.03741374779129</v>
      </c>
    </row>
    <row r="116" spans="1:63" s="25" customFormat="1" ht="15">
      <c r="A116" s="20"/>
      <c r="B116" s="7" t="s">
        <v>198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1.9133260507333332</v>
      </c>
      <c r="I116" s="22">
        <v>6.1596729</v>
      </c>
      <c r="J116" s="22">
        <v>0</v>
      </c>
      <c r="K116" s="22">
        <v>0</v>
      </c>
      <c r="L116" s="23">
        <v>0.038286594300000004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0.0030194475</v>
      </c>
      <c r="S116" s="22">
        <v>0</v>
      </c>
      <c r="T116" s="22">
        <v>0</v>
      </c>
      <c r="U116" s="22">
        <v>0</v>
      </c>
      <c r="V116" s="23">
        <v>0.06038895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0.0319789802</v>
      </c>
      <c r="AW116" s="22">
        <v>10.619886433072333</v>
      </c>
      <c r="AX116" s="22">
        <v>0</v>
      </c>
      <c r="AY116" s="22">
        <v>0</v>
      </c>
      <c r="AZ116" s="23">
        <v>10.554053668066667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0.026848025833333334</v>
      </c>
      <c r="BG116" s="22">
        <v>0</v>
      </c>
      <c r="BH116" s="22">
        <v>0</v>
      </c>
      <c r="BI116" s="22">
        <v>0</v>
      </c>
      <c r="BJ116" s="23">
        <v>0.23863123460000002</v>
      </c>
      <c r="BK116" s="24">
        <f t="shared" si="6"/>
        <v>29.64609228430567</v>
      </c>
    </row>
    <row r="117" spans="1:63" s="25" customFormat="1" ht="15">
      <c r="A117" s="20"/>
      <c r="B117" s="7" t="s">
        <v>199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0.09256337803333332</v>
      </c>
      <c r="I117" s="22">
        <v>0.6213021666666667</v>
      </c>
      <c r="J117" s="22">
        <v>0</v>
      </c>
      <c r="K117" s="22">
        <v>0</v>
      </c>
      <c r="L117" s="23">
        <v>12.377137571833332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0.019881669333333334</v>
      </c>
      <c r="S117" s="22">
        <v>1.2426043333333334</v>
      </c>
      <c r="T117" s="22">
        <v>0</v>
      </c>
      <c r="U117" s="22">
        <v>0</v>
      </c>
      <c r="V117" s="23">
        <v>0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201.11857382526665</v>
      </c>
      <c r="AW117" s="22">
        <v>139.55630035473754</v>
      </c>
      <c r="AX117" s="22">
        <v>0</v>
      </c>
      <c r="AY117" s="22">
        <v>0</v>
      </c>
      <c r="AZ117" s="23">
        <v>140.16046256906665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1.8082136798666661</v>
      </c>
      <c r="BG117" s="22">
        <v>6.0801768913333305</v>
      </c>
      <c r="BH117" s="22">
        <v>0</v>
      </c>
      <c r="BI117" s="22">
        <v>0</v>
      </c>
      <c r="BJ117" s="23">
        <v>0.6417174862666667</v>
      </c>
      <c r="BK117" s="24">
        <f t="shared" si="6"/>
        <v>503.71893392573753</v>
      </c>
    </row>
    <row r="118" spans="1:63" s="25" customFormat="1" ht="15">
      <c r="A118" s="20"/>
      <c r="B118" s="7" t="s">
        <v>200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0.09244727543333334</v>
      </c>
      <c r="I118" s="22">
        <v>43.30681833329153</v>
      </c>
      <c r="J118" s="22">
        <v>0</v>
      </c>
      <c r="K118" s="22">
        <v>0</v>
      </c>
      <c r="L118" s="23">
        <v>4.914223773900001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0.008042694666666666</v>
      </c>
      <c r="S118" s="22">
        <v>0</v>
      </c>
      <c r="T118" s="22">
        <v>0</v>
      </c>
      <c r="U118" s="22">
        <v>0</v>
      </c>
      <c r="V118" s="23">
        <v>0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0.1827128459333333</v>
      </c>
      <c r="AW118" s="22">
        <v>0</v>
      </c>
      <c r="AX118" s="22">
        <v>0</v>
      </c>
      <c r="AY118" s="22">
        <v>0</v>
      </c>
      <c r="AZ118" s="23">
        <v>4.9986638646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0.03639452366666667</v>
      </c>
      <c r="BG118" s="22">
        <v>0</v>
      </c>
      <c r="BH118" s="22">
        <v>0</v>
      </c>
      <c r="BI118" s="22">
        <v>0</v>
      </c>
      <c r="BJ118" s="23">
        <v>0.04934850666666667</v>
      </c>
      <c r="BK118" s="24">
        <f t="shared" si="6"/>
        <v>53.58865181815819</v>
      </c>
    </row>
    <row r="119" spans="1:63" s="25" customFormat="1" ht="15">
      <c r="A119" s="20"/>
      <c r="B119" s="7" t="s">
        <v>201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0.21113491209999996</v>
      </c>
      <c r="I119" s="22">
        <v>0</v>
      </c>
      <c r="J119" s="22">
        <v>0</v>
      </c>
      <c r="K119" s="22">
        <v>0</v>
      </c>
      <c r="L119" s="23">
        <v>0.175646692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0.023961602933333336</v>
      </c>
      <c r="S119" s="22">
        <v>0</v>
      </c>
      <c r="T119" s="22">
        <v>0</v>
      </c>
      <c r="U119" s="22">
        <v>0</v>
      </c>
      <c r="V119" s="23">
        <v>0.005835438333333333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0.1942873523333333</v>
      </c>
      <c r="AW119" s="22">
        <v>0.36897301321341147</v>
      </c>
      <c r="AX119" s="22">
        <v>0</v>
      </c>
      <c r="AY119" s="22">
        <v>0</v>
      </c>
      <c r="AZ119" s="23">
        <v>25.67974740256667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0.008622122066666668</v>
      </c>
      <c r="BG119" s="22">
        <v>0.5765203333333333</v>
      </c>
      <c r="BH119" s="22">
        <v>0</v>
      </c>
      <c r="BI119" s="22">
        <v>0</v>
      </c>
      <c r="BJ119" s="23">
        <v>0.6802939933333333</v>
      </c>
      <c r="BK119" s="24">
        <f t="shared" si="6"/>
        <v>27.925022862213414</v>
      </c>
    </row>
    <row r="120" spans="1:63" s="25" customFormat="1" ht="15">
      <c r="A120" s="20"/>
      <c r="B120" s="7" t="s">
        <v>202</v>
      </c>
      <c r="C120" s="21">
        <v>0</v>
      </c>
      <c r="D120" s="22">
        <v>0</v>
      </c>
      <c r="E120" s="22">
        <v>0</v>
      </c>
      <c r="F120" s="22">
        <v>0</v>
      </c>
      <c r="G120" s="23">
        <v>0</v>
      </c>
      <c r="H120" s="21">
        <v>0.08296952689999999</v>
      </c>
      <c r="I120" s="22">
        <v>83.11521229666666</v>
      </c>
      <c r="J120" s="22">
        <v>0</v>
      </c>
      <c r="K120" s="22">
        <v>0</v>
      </c>
      <c r="L120" s="23">
        <v>1.9082753783666664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0.006722059666666668</v>
      </c>
      <c r="S120" s="22">
        <v>0</v>
      </c>
      <c r="T120" s="22">
        <v>0</v>
      </c>
      <c r="U120" s="22">
        <v>0</v>
      </c>
      <c r="V120" s="23">
        <v>0.0014666312000000004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0.07114851</v>
      </c>
      <c r="AW120" s="22">
        <v>40.64152687000666</v>
      </c>
      <c r="AX120" s="22">
        <v>0</v>
      </c>
      <c r="AY120" s="22">
        <v>0</v>
      </c>
      <c r="AZ120" s="23">
        <v>4.966597943666667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0.001830446</v>
      </c>
      <c r="BG120" s="22">
        <v>46.695781</v>
      </c>
      <c r="BH120" s="22">
        <v>0</v>
      </c>
      <c r="BI120" s="22">
        <v>0</v>
      </c>
      <c r="BJ120" s="23">
        <v>0</v>
      </c>
      <c r="BK120" s="24">
        <f t="shared" si="6"/>
        <v>177.49153066247334</v>
      </c>
    </row>
    <row r="121" spans="1:63" s="25" customFormat="1" ht="15">
      <c r="A121" s="20"/>
      <c r="B121" s="7" t="s">
        <v>203</v>
      </c>
      <c r="C121" s="21">
        <v>0</v>
      </c>
      <c r="D121" s="22">
        <v>1.2246256666666666</v>
      </c>
      <c r="E121" s="22">
        <v>0</v>
      </c>
      <c r="F121" s="22">
        <v>0</v>
      </c>
      <c r="G121" s="23">
        <v>0</v>
      </c>
      <c r="H121" s="21">
        <v>0.052794837133333335</v>
      </c>
      <c r="I121" s="22">
        <v>68.58516046174645</v>
      </c>
      <c r="J121" s="22">
        <v>0</v>
      </c>
      <c r="K121" s="22">
        <v>0</v>
      </c>
      <c r="L121" s="23">
        <v>13.65702399633333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0.0078376026</v>
      </c>
      <c r="S121" s="22">
        <v>0</v>
      </c>
      <c r="T121" s="22">
        <v>0</v>
      </c>
      <c r="U121" s="22">
        <v>0</v>
      </c>
      <c r="V121" s="23">
        <v>0.002951347766666668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0.08630408769999999</v>
      </c>
      <c r="AW121" s="22">
        <v>0</v>
      </c>
      <c r="AX121" s="22">
        <v>0</v>
      </c>
      <c r="AY121" s="22">
        <v>0</v>
      </c>
      <c r="AZ121" s="23">
        <v>0.44992072533333327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0.04156876266666667</v>
      </c>
      <c r="BG121" s="22">
        <v>14.671328</v>
      </c>
      <c r="BH121" s="22">
        <v>0</v>
      </c>
      <c r="BI121" s="22">
        <v>0</v>
      </c>
      <c r="BJ121" s="23">
        <v>0</v>
      </c>
      <c r="BK121" s="24">
        <f t="shared" si="6"/>
        <v>98.77951548794647</v>
      </c>
    </row>
    <row r="122" spans="1:63" s="25" customFormat="1" ht="15">
      <c r="A122" s="20"/>
      <c r="B122" s="7" t="s">
        <v>204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0.1923737391333333</v>
      </c>
      <c r="I122" s="22">
        <v>24.042091846666665</v>
      </c>
      <c r="J122" s="22">
        <v>0</v>
      </c>
      <c r="K122" s="22">
        <v>0</v>
      </c>
      <c r="L122" s="23">
        <v>7.9112440006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0.049231106166666656</v>
      </c>
      <c r="S122" s="22">
        <v>0.007043761600000001</v>
      </c>
      <c r="T122" s="22">
        <v>0</v>
      </c>
      <c r="U122" s="22">
        <v>0</v>
      </c>
      <c r="V122" s="23">
        <v>2.4886053666666665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0.27329851089999996</v>
      </c>
      <c r="AW122" s="22">
        <v>11.11866387154519</v>
      </c>
      <c r="AX122" s="22">
        <v>0</v>
      </c>
      <c r="AY122" s="22">
        <v>0</v>
      </c>
      <c r="AZ122" s="23">
        <v>9.713316432933334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0.04086580483333334</v>
      </c>
      <c r="BG122" s="22">
        <v>0</v>
      </c>
      <c r="BH122" s="22">
        <v>0</v>
      </c>
      <c r="BI122" s="22">
        <v>0</v>
      </c>
      <c r="BJ122" s="23">
        <v>0.16918134889999997</v>
      </c>
      <c r="BK122" s="24">
        <f t="shared" si="6"/>
        <v>56.005915789945185</v>
      </c>
    </row>
    <row r="123" spans="1:63" s="25" customFormat="1" ht="15">
      <c r="A123" s="20"/>
      <c r="B123" s="7" t="s">
        <v>205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0.049645278499999994</v>
      </c>
      <c r="I123" s="22">
        <v>107.87119199999664</v>
      </c>
      <c r="J123" s="22">
        <v>0</v>
      </c>
      <c r="K123" s="22">
        <v>0</v>
      </c>
      <c r="L123" s="23">
        <v>0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0.1099550673</v>
      </c>
      <c r="S123" s="22">
        <v>1.1252926619999997</v>
      </c>
      <c r="T123" s="22">
        <v>0</v>
      </c>
      <c r="U123" s="22">
        <v>0</v>
      </c>
      <c r="V123" s="23">
        <v>3.8128788945000007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0.028133177199999998</v>
      </c>
      <c r="AW123" s="22">
        <v>0</v>
      </c>
      <c r="AX123" s="22">
        <v>0</v>
      </c>
      <c r="AY123" s="22">
        <v>0</v>
      </c>
      <c r="AZ123" s="23">
        <v>3.7176421193333336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0.0006118568333333333</v>
      </c>
      <c r="BG123" s="22">
        <v>18.355705</v>
      </c>
      <c r="BH123" s="22">
        <v>0</v>
      </c>
      <c r="BI123" s="22">
        <v>0</v>
      </c>
      <c r="BJ123" s="23">
        <v>0</v>
      </c>
      <c r="BK123" s="24">
        <f t="shared" si="6"/>
        <v>135.0710560556633</v>
      </c>
    </row>
    <row r="124" spans="1:63" s="25" customFormat="1" ht="15">
      <c r="A124" s="20"/>
      <c r="B124" s="7" t="s">
        <v>206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0.19888739366666663</v>
      </c>
      <c r="I124" s="22">
        <v>7.9492981233333335</v>
      </c>
      <c r="J124" s="22">
        <v>0</v>
      </c>
      <c r="K124" s="22">
        <v>0</v>
      </c>
      <c r="L124" s="23">
        <v>5.661704042666666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0.10674422583333333</v>
      </c>
      <c r="S124" s="22">
        <v>4.667041075366667</v>
      </c>
      <c r="T124" s="22">
        <v>0</v>
      </c>
      <c r="U124" s="22">
        <v>0</v>
      </c>
      <c r="V124" s="23">
        <v>1.759786056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0.9804774208999999</v>
      </c>
      <c r="AW124" s="22">
        <v>19.384061173755263</v>
      </c>
      <c r="AX124" s="22">
        <v>0</v>
      </c>
      <c r="AY124" s="22">
        <v>0</v>
      </c>
      <c r="AZ124" s="23">
        <v>30.873968238533337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0.6290716729333333</v>
      </c>
      <c r="BG124" s="22">
        <v>3.6907113084000014</v>
      </c>
      <c r="BH124" s="22">
        <v>0</v>
      </c>
      <c r="BI124" s="22">
        <v>0</v>
      </c>
      <c r="BJ124" s="23">
        <v>5.486320054966667</v>
      </c>
      <c r="BK124" s="24">
        <f t="shared" si="6"/>
        <v>81.38807078635527</v>
      </c>
    </row>
    <row r="125" spans="1:63" s="25" customFormat="1" ht="15">
      <c r="A125" s="20"/>
      <c r="B125" s="7" t="s">
        <v>207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0.11178338110000001</v>
      </c>
      <c r="I125" s="22">
        <v>105.23668066666666</v>
      </c>
      <c r="J125" s="22">
        <v>0</v>
      </c>
      <c r="K125" s="22">
        <v>0</v>
      </c>
      <c r="L125" s="23">
        <v>1.448540616366666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0.08651434096666666</v>
      </c>
      <c r="S125" s="22">
        <v>7.3068519488</v>
      </c>
      <c r="T125" s="22">
        <v>0</v>
      </c>
      <c r="U125" s="22">
        <v>0</v>
      </c>
      <c r="V125" s="23">
        <v>1.8369919188000001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0.07939674166666666</v>
      </c>
      <c r="AW125" s="22">
        <v>12.32481728335752</v>
      </c>
      <c r="AX125" s="22">
        <v>0</v>
      </c>
      <c r="AY125" s="22">
        <v>0</v>
      </c>
      <c r="AZ125" s="23">
        <v>0.46534032096666667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0.002381904166666667</v>
      </c>
      <c r="BG125" s="22">
        <v>0</v>
      </c>
      <c r="BH125" s="22">
        <v>0</v>
      </c>
      <c r="BI125" s="22">
        <v>0</v>
      </c>
      <c r="BJ125" s="23">
        <v>0.024429766666666665</v>
      </c>
      <c r="BK125" s="24">
        <f t="shared" si="6"/>
        <v>128.9237288895242</v>
      </c>
    </row>
    <row r="126" spans="1:63" s="25" customFormat="1" ht="15">
      <c r="A126" s="20"/>
      <c r="B126" s="7" t="s">
        <v>208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0.012236879999999999</v>
      </c>
      <c r="I126" s="22">
        <v>165.0070665305</v>
      </c>
      <c r="J126" s="22">
        <v>0</v>
      </c>
      <c r="K126" s="22">
        <v>0</v>
      </c>
      <c r="L126" s="23">
        <v>2.632409127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0.0006118440000000001</v>
      </c>
      <c r="S126" s="22">
        <v>7.342128</v>
      </c>
      <c r="T126" s="22">
        <v>0</v>
      </c>
      <c r="U126" s="22">
        <v>0</v>
      </c>
      <c r="V126" s="23">
        <v>0.2447376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0.008550327333333333</v>
      </c>
      <c r="AW126" s="22">
        <v>12.214753333485701</v>
      </c>
      <c r="AX126" s="22">
        <v>0</v>
      </c>
      <c r="AY126" s="22">
        <v>0</v>
      </c>
      <c r="AZ126" s="23">
        <v>0.43728816933333337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0.007328852000000002</v>
      </c>
      <c r="BG126" s="22">
        <v>0</v>
      </c>
      <c r="BH126" s="22">
        <v>0</v>
      </c>
      <c r="BI126" s="22">
        <v>0</v>
      </c>
      <c r="BJ126" s="23">
        <v>0.012214753333333333</v>
      </c>
      <c r="BK126" s="24">
        <f t="shared" si="6"/>
        <v>187.91932541698566</v>
      </c>
    </row>
    <row r="127" spans="1:63" s="25" customFormat="1" ht="15">
      <c r="A127" s="20"/>
      <c r="B127" s="7" t="s">
        <v>209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0.3495564365666668</v>
      </c>
      <c r="I127" s="22">
        <v>23.55222934723333</v>
      </c>
      <c r="J127" s="22">
        <v>0</v>
      </c>
      <c r="K127" s="22">
        <v>0</v>
      </c>
      <c r="L127" s="23">
        <v>10.774984821533328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2.5558134244999997</v>
      </c>
      <c r="S127" s="22">
        <v>6.303490200000001</v>
      </c>
      <c r="T127" s="22">
        <v>0</v>
      </c>
      <c r="U127" s="22">
        <v>0</v>
      </c>
      <c r="V127" s="23">
        <v>5.6892897622000005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2.093072295966667</v>
      </c>
      <c r="AW127" s="22">
        <v>20.26408922405339</v>
      </c>
      <c r="AX127" s="22">
        <v>0</v>
      </c>
      <c r="AY127" s="22">
        <v>0</v>
      </c>
      <c r="AZ127" s="23">
        <v>70.62734757563331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0.7400748735333332</v>
      </c>
      <c r="BG127" s="22">
        <v>5.160538447333333</v>
      </c>
      <c r="BH127" s="22">
        <v>0</v>
      </c>
      <c r="BI127" s="22">
        <v>0</v>
      </c>
      <c r="BJ127" s="23">
        <v>11.001324736933334</v>
      </c>
      <c r="BK127" s="24">
        <f t="shared" si="6"/>
        <v>159.11181114548666</v>
      </c>
    </row>
    <row r="128" spans="1:63" s="25" customFormat="1" ht="15">
      <c r="A128" s="20"/>
      <c r="B128" s="7" t="s">
        <v>210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0.1201962558</v>
      </c>
      <c r="I128" s="22">
        <v>177.189027</v>
      </c>
      <c r="J128" s="22">
        <v>0</v>
      </c>
      <c r="K128" s="22">
        <v>0</v>
      </c>
      <c r="L128" s="23">
        <v>9.210675836633337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6.1017300321666665</v>
      </c>
      <c r="S128" s="22">
        <v>9.133455</v>
      </c>
      <c r="T128" s="22">
        <v>0</v>
      </c>
      <c r="U128" s="22">
        <v>0</v>
      </c>
      <c r="V128" s="23">
        <v>6.53346481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0.07292484066666666</v>
      </c>
      <c r="AW128" s="22">
        <v>1.2154140000682974</v>
      </c>
      <c r="AX128" s="22">
        <v>0</v>
      </c>
      <c r="AY128" s="22">
        <v>0</v>
      </c>
      <c r="AZ128" s="23">
        <v>16.909447275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0.0018231210000000005</v>
      </c>
      <c r="BG128" s="22">
        <v>0</v>
      </c>
      <c r="BH128" s="22">
        <v>0</v>
      </c>
      <c r="BI128" s="22">
        <v>0</v>
      </c>
      <c r="BJ128" s="23">
        <v>0.03646242</v>
      </c>
      <c r="BK128" s="24">
        <f t="shared" si="6"/>
        <v>226.52462059133498</v>
      </c>
    </row>
    <row r="129" spans="1:63" s="25" customFormat="1" ht="15">
      <c r="A129" s="20"/>
      <c r="B129" s="7" t="s">
        <v>211</v>
      </c>
      <c r="C129" s="21">
        <v>0</v>
      </c>
      <c r="D129" s="22">
        <v>3.64909</v>
      </c>
      <c r="E129" s="22">
        <v>0</v>
      </c>
      <c r="F129" s="22">
        <v>0</v>
      </c>
      <c r="G129" s="23">
        <v>0</v>
      </c>
      <c r="H129" s="21">
        <v>0.13659760233333332</v>
      </c>
      <c r="I129" s="22">
        <v>83.96296615496665</v>
      </c>
      <c r="J129" s="22">
        <v>0</v>
      </c>
      <c r="K129" s="22">
        <v>0</v>
      </c>
      <c r="L129" s="23">
        <v>0.9402488640000002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0.0030409083333333333</v>
      </c>
      <c r="S129" s="22">
        <v>19.461813333333332</v>
      </c>
      <c r="T129" s="22">
        <v>0</v>
      </c>
      <c r="U129" s="22">
        <v>0</v>
      </c>
      <c r="V129" s="23">
        <v>6.081816666666667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0.09952182103333332</v>
      </c>
      <c r="AW129" s="22">
        <v>4.856796000076057</v>
      </c>
      <c r="AX129" s="22">
        <v>0</v>
      </c>
      <c r="AY129" s="22">
        <v>0</v>
      </c>
      <c r="AZ129" s="23">
        <v>6.9002222821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0.0012141989999999996</v>
      </c>
      <c r="BG129" s="22">
        <v>0</v>
      </c>
      <c r="BH129" s="22">
        <v>0</v>
      </c>
      <c r="BI129" s="22">
        <v>0</v>
      </c>
      <c r="BJ129" s="23">
        <v>0</v>
      </c>
      <c r="BK129" s="24">
        <f t="shared" si="6"/>
        <v>126.09332783184271</v>
      </c>
    </row>
    <row r="130" spans="1:63" s="25" customFormat="1" ht="15">
      <c r="A130" s="20"/>
      <c r="B130" s="7" t="s">
        <v>212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0.017592824166666667</v>
      </c>
      <c r="I130" s="22">
        <v>33.97235333333334</v>
      </c>
      <c r="J130" s="22">
        <v>0</v>
      </c>
      <c r="K130" s="22">
        <v>0</v>
      </c>
      <c r="L130" s="23">
        <v>4.721356335566667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0.013952930833333333</v>
      </c>
      <c r="S130" s="22">
        <v>0</v>
      </c>
      <c r="T130" s="22">
        <v>0</v>
      </c>
      <c r="U130" s="22">
        <v>0</v>
      </c>
      <c r="V130" s="23">
        <v>7.886439166666667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0.05145912916666667</v>
      </c>
      <c r="AW130" s="22">
        <v>3.027719999668468</v>
      </c>
      <c r="AX130" s="22">
        <v>0</v>
      </c>
      <c r="AY130" s="22">
        <v>0</v>
      </c>
      <c r="AZ130" s="23">
        <v>9.8048797337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0.013321961333333333</v>
      </c>
      <c r="BG130" s="22">
        <v>0</v>
      </c>
      <c r="BH130" s="22">
        <v>0</v>
      </c>
      <c r="BI130" s="22">
        <v>0</v>
      </c>
      <c r="BJ130" s="23">
        <v>0</v>
      </c>
      <c r="BK130" s="24">
        <f t="shared" si="6"/>
        <v>59.509075414435145</v>
      </c>
    </row>
    <row r="131" spans="1:63" s="25" customFormat="1" ht="15">
      <c r="A131" s="20"/>
      <c r="B131" s="7" t="s">
        <v>213</v>
      </c>
      <c r="C131" s="21">
        <v>0</v>
      </c>
      <c r="D131" s="22">
        <v>0</v>
      </c>
      <c r="E131" s="22">
        <v>0</v>
      </c>
      <c r="F131" s="22">
        <v>0</v>
      </c>
      <c r="G131" s="23">
        <v>0</v>
      </c>
      <c r="H131" s="21">
        <v>0.15678344583333337</v>
      </c>
      <c r="I131" s="22">
        <v>8.659100178666664</v>
      </c>
      <c r="J131" s="22">
        <v>0</v>
      </c>
      <c r="K131" s="22">
        <v>0</v>
      </c>
      <c r="L131" s="23">
        <v>13.129497964366669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0.22781430106666672</v>
      </c>
      <c r="S131" s="22">
        <v>0.1250746446</v>
      </c>
      <c r="T131" s="22">
        <v>0</v>
      </c>
      <c r="U131" s="22">
        <v>0</v>
      </c>
      <c r="V131" s="23">
        <v>5.670610225033333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1.5540028165666666</v>
      </c>
      <c r="AW131" s="22">
        <v>5.61011089507136</v>
      </c>
      <c r="AX131" s="22">
        <v>0</v>
      </c>
      <c r="AY131" s="22">
        <v>0</v>
      </c>
      <c r="AZ131" s="23">
        <v>46.17616981083333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0.38267035403333327</v>
      </c>
      <c r="BG131" s="22">
        <v>0.23541529733333336</v>
      </c>
      <c r="BH131" s="22">
        <v>0</v>
      </c>
      <c r="BI131" s="22">
        <v>0</v>
      </c>
      <c r="BJ131" s="23">
        <v>11.049379367166669</v>
      </c>
      <c r="BK131" s="24">
        <f t="shared" si="6"/>
        <v>92.97662930057135</v>
      </c>
    </row>
    <row r="132" spans="1:63" s="25" customFormat="1" ht="15">
      <c r="A132" s="20"/>
      <c r="B132" s="7" t="s">
        <v>214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0.13811066853333334</v>
      </c>
      <c r="I132" s="22">
        <v>76.06238008416666</v>
      </c>
      <c r="J132" s="22">
        <v>0</v>
      </c>
      <c r="K132" s="22">
        <v>0</v>
      </c>
      <c r="L132" s="23">
        <v>33.8825302311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0.06967395</v>
      </c>
      <c r="S132" s="22">
        <v>0</v>
      </c>
      <c r="T132" s="22">
        <v>0</v>
      </c>
      <c r="U132" s="22">
        <v>0</v>
      </c>
      <c r="V132" s="23">
        <v>6.051165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0.12563401416666667</v>
      </c>
      <c r="AW132" s="22">
        <v>6.561316265468426</v>
      </c>
      <c r="AX132" s="22">
        <v>0</v>
      </c>
      <c r="AY132" s="22">
        <v>0</v>
      </c>
      <c r="AZ132" s="23">
        <v>11.897014868333335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0.01605323566666667</v>
      </c>
      <c r="BG132" s="22">
        <v>0</v>
      </c>
      <c r="BH132" s="22">
        <v>0</v>
      </c>
      <c r="BI132" s="22">
        <v>0</v>
      </c>
      <c r="BJ132" s="23">
        <v>0</v>
      </c>
      <c r="BK132" s="24">
        <f t="shared" si="6"/>
        <v>134.80387831743508</v>
      </c>
    </row>
    <row r="133" spans="1:63" s="25" customFormat="1" ht="15">
      <c r="A133" s="20"/>
      <c r="B133" s="7" t="s">
        <v>215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0.22505663386666666</v>
      </c>
      <c r="I133" s="22">
        <v>4.4472993777</v>
      </c>
      <c r="J133" s="22">
        <v>0.28568786253333345</v>
      </c>
      <c r="K133" s="22">
        <v>0</v>
      </c>
      <c r="L133" s="23">
        <v>8.877085016633334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0.19387961536666665</v>
      </c>
      <c r="S133" s="22">
        <v>0.03415317976666667</v>
      </c>
      <c r="T133" s="22">
        <v>1.135703</v>
      </c>
      <c r="U133" s="22">
        <v>0</v>
      </c>
      <c r="V133" s="23">
        <v>3.651285145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1.2340490219999998</v>
      </c>
      <c r="AW133" s="22">
        <v>9.382471447970644</v>
      </c>
      <c r="AX133" s="22">
        <v>0</v>
      </c>
      <c r="AY133" s="22">
        <v>0</v>
      </c>
      <c r="AZ133" s="23">
        <v>34.46163188686666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0.5223599689333335</v>
      </c>
      <c r="BG133" s="22">
        <v>0.6567687456666667</v>
      </c>
      <c r="BH133" s="22">
        <v>0</v>
      </c>
      <c r="BI133" s="22">
        <v>0</v>
      </c>
      <c r="BJ133" s="23">
        <v>5.6992744586000015</v>
      </c>
      <c r="BK133" s="24">
        <f t="shared" si="6"/>
        <v>70.80670536090398</v>
      </c>
    </row>
    <row r="134" spans="1:63" s="25" customFormat="1" ht="15">
      <c r="A134" s="20"/>
      <c r="B134" s="7" t="s">
        <v>216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0.10856226236666663</v>
      </c>
      <c r="I134" s="22">
        <v>6.4791261645</v>
      </c>
      <c r="J134" s="22">
        <v>0</v>
      </c>
      <c r="K134" s="22">
        <v>0</v>
      </c>
      <c r="L134" s="23">
        <v>3.818698359333333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0.1590875967333334</v>
      </c>
      <c r="S134" s="22">
        <v>0.03225984666666667</v>
      </c>
      <c r="T134" s="22">
        <v>0</v>
      </c>
      <c r="U134" s="22">
        <v>0</v>
      </c>
      <c r="V134" s="23">
        <v>0.8637316799999999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3.1127568539666672</v>
      </c>
      <c r="AW134" s="22">
        <v>8.893647010035707</v>
      </c>
      <c r="AX134" s="22">
        <v>0</v>
      </c>
      <c r="AY134" s="22">
        <v>0</v>
      </c>
      <c r="AZ134" s="23">
        <v>35.48332900233333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0.9169367806333334</v>
      </c>
      <c r="BG134" s="22">
        <v>0.24892235</v>
      </c>
      <c r="BH134" s="22">
        <v>0</v>
      </c>
      <c r="BI134" s="22">
        <v>0</v>
      </c>
      <c r="BJ134" s="23">
        <v>6.05298812</v>
      </c>
      <c r="BK134" s="24">
        <f t="shared" si="6"/>
        <v>66.17004602656904</v>
      </c>
    </row>
    <row r="135" spans="1:63" s="25" customFormat="1" ht="15">
      <c r="A135" s="20"/>
      <c r="B135" s="7" t="s">
        <v>217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0.0105474463</v>
      </c>
      <c r="I135" s="22">
        <v>369.2156847541</v>
      </c>
      <c r="J135" s="22">
        <v>0</v>
      </c>
      <c r="K135" s="22">
        <v>0</v>
      </c>
      <c r="L135" s="23">
        <v>0.3555589646333334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0.021861599733333334</v>
      </c>
      <c r="S135" s="22">
        <v>0.07453818343333334</v>
      </c>
      <c r="T135" s="22">
        <v>0</v>
      </c>
      <c r="U135" s="22">
        <v>0</v>
      </c>
      <c r="V135" s="23">
        <v>0.005741085199999999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0.09465824863333332</v>
      </c>
      <c r="AW135" s="22">
        <v>861.6617855506495</v>
      </c>
      <c r="AX135" s="22">
        <v>0</v>
      </c>
      <c r="AY135" s="22">
        <v>0</v>
      </c>
      <c r="AZ135" s="23">
        <v>4.3931154082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0.10149364126666666</v>
      </c>
      <c r="BG135" s="22">
        <v>0</v>
      </c>
      <c r="BH135" s="22">
        <v>0</v>
      </c>
      <c r="BI135" s="22">
        <v>0</v>
      </c>
      <c r="BJ135" s="23">
        <v>7.031705422499999</v>
      </c>
      <c r="BK135" s="24">
        <f t="shared" si="6"/>
        <v>1242.9666903046493</v>
      </c>
    </row>
    <row r="136" spans="1:63" s="25" customFormat="1" ht="15">
      <c r="A136" s="20"/>
      <c r="B136" s="7" t="s">
        <v>218</v>
      </c>
      <c r="C136" s="21">
        <v>0</v>
      </c>
      <c r="D136" s="22">
        <v>0</v>
      </c>
      <c r="E136" s="22">
        <v>0</v>
      </c>
      <c r="F136" s="22">
        <v>0</v>
      </c>
      <c r="G136" s="23">
        <v>0</v>
      </c>
      <c r="H136" s="21">
        <v>0.13999453796666667</v>
      </c>
      <c r="I136" s="22">
        <v>57.742935</v>
      </c>
      <c r="J136" s="22">
        <v>0</v>
      </c>
      <c r="K136" s="22">
        <v>0</v>
      </c>
      <c r="L136" s="23">
        <v>22.386492565600005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0.026774778133333333</v>
      </c>
      <c r="S136" s="22">
        <v>0</v>
      </c>
      <c r="T136" s="22">
        <v>0</v>
      </c>
      <c r="U136" s="22">
        <v>0</v>
      </c>
      <c r="V136" s="23">
        <v>0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0.20982269326666664</v>
      </c>
      <c r="AW136" s="22">
        <v>22.44662430879634</v>
      </c>
      <c r="AX136" s="22">
        <v>0</v>
      </c>
      <c r="AY136" s="22">
        <v>0</v>
      </c>
      <c r="AZ136" s="23">
        <v>12.303104072699997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0.003771540000000001</v>
      </c>
      <c r="BG136" s="22">
        <v>0</v>
      </c>
      <c r="BH136" s="22">
        <v>0</v>
      </c>
      <c r="BI136" s="22">
        <v>0</v>
      </c>
      <c r="BJ136" s="23">
        <v>0.15727321800000005</v>
      </c>
      <c r="BK136" s="24">
        <f t="shared" si="6"/>
        <v>115.41679271446301</v>
      </c>
    </row>
    <row r="137" spans="1:63" s="30" customFormat="1" ht="15">
      <c r="A137" s="20"/>
      <c r="B137" s="8" t="s">
        <v>15</v>
      </c>
      <c r="C137" s="26">
        <f aca="true" t="shared" si="7" ref="C137:AH137">SUM(C18:C136)</f>
        <v>0</v>
      </c>
      <c r="D137" s="26">
        <f t="shared" si="7"/>
        <v>134.5216334</v>
      </c>
      <c r="E137" s="26">
        <f t="shared" si="7"/>
        <v>0</v>
      </c>
      <c r="F137" s="26">
        <f t="shared" si="7"/>
        <v>0</v>
      </c>
      <c r="G137" s="26">
        <f t="shared" si="7"/>
        <v>0</v>
      </c>
      <c r="H137" s="26">
        <f t="shared" si="7"/>
        <v>67.69201925539996</v>
      </c>
      <c r="I137" s="26">
        <f t="shared" si="7"/>
        <v>8157.877992876587</v>
      </c>
      <c r="J137" s="26">
        <f t="shared" si="7"/>
        <v>18.786024782866665</v>
      </c>
      <c r="K137" s="26">
        <f t="shared" si="7"/>
        <v>0</v>
      </c>
      <c r="L137" s="26">
        <f t="shared" si="7"/>
        <v>1177.4436277269003</v>
      </c>
      <c r="M137" s="26">
        <f t="shared" si="7"/>
        <v>0</v>
      </c>
      <c r="N137" s="26">
        <f t="shared" si="7"/>
        <v>0</v>
      </c>
      <c r="O137" s="26">
        <f t="shared" si="7"/>
        <v>0</v>
      </c>
      <c r="P137" s="26">
        <f t="shared" si="7"/>
        <v>0</v>
      </c>
      <c r="Q137" s="26">
        <f t="shared" si="7"/>
        <v>0</v>
      </c>
      <c r="R137" s="26">
        <f t="shared" si="7"/>
        <v>29.7263344781</v>
      </c>
      <c r="S137" s="26">
        <f t="shared" si="7"/>
        <v>246.0483440024</v>
      </c>
      <c r="T137" s="26">
        <f t="shared" si="7"/>
        <v>35.75218346913333</v>
      </c>
      <c r="U137" s="26">
        <f t="shared" si="7"/>
        <v>0</v>
      </c>
      <c r="V137" s="26">
        <f t="shared" si="7"/>
        <v>245.11196686513333</v>
      </c>
      <c r="W137" s="26">
        <f t="shared" si="7"/>
        <v>0</v>
      </c>
      <c r="X137" s="26">
        <f t="shared" si="7"/>
        <v>0</v>
      </c>
      <c r="Y137" s="26">
        <f t="shared" si="7"/>
        <v>0</v>
      </c>
      <c r="Z137" s="26">
        <f t="shared" si="7"/>
        <v>0</v>
      </c>
      <c r="AA137" s="26">
        <f t="shared" si="7"/>
        <v>0</v>
      </c>
      <c r="AB137" s="26">
        <f t="shared" si="7"/>
        <v>0</v>
      </c>
      <c r="AC137" s="26">
        <f t="shared" si="7"/>
        <v>0</v>
      </c>
      <c r="AD137" s="26">
        <f t="shared" si="7"/>
        <v>0</v>
      </c>
      <c r="AE137" s="26">
        <f t="shared" si="7"/>
        <v>0</v>
      </c>
      <c r="AF137" s="26">
        <f t="shared" si="7"/>
        <v>0</v>
      </c>
      <c r="AG137" s="26">
        <f t="shared" si="7"/>
        <v>0</v>
      </c>
      <c r="AH137" s="26">
        <f t="shared" si="7"/>
        <v>0</v>
      </c>
      <c r="AI137" s="26">
        <f aca="true" t="shared" si="8" ref="AI137:BK137">SUM(AI18:AI136)</f>
        <v>0</v>
      </c>
      <c r="AJ137" s="26">
        <f t="shared" si="8"/>
        <v>0</v>
      </c>
      <c r="AK137" s="26">
        <f t="shared" si="8"/>
        <v>0</v>
      </c>
      <c r="AL137" s="26">
        <f t="shared" si="8"/>
        <v>0</v>
      </c>
      <c r="AM137" s="26">
        <f t="shared" si="8"/>
        <v>0</v>
      </c>
      <c r="AN137" s="26">
        <f t="shared" si="8"/>
        <v>0</v>
      </c>
      <c r="AO137" s="26">
        <f t="shared" si="8"/>
        <v>0</v>
      </c>
      <c r="AP137" s="26">
        <f t="shared" si="8"/>
        <v>0</v>
      </c>
      <c r="AQ137" s="26">
        <f t="shared" si="8"/>
        <v>0</v>
      </c>
      <c r="AR137" s="26">
        <f t="shared" si="8"/>
        <v>0</v>
      </c>
      <c r="AS137" s="26">
        <f t="shared" si="8"/>
        <v>0</v>
      </c>
      <c r="AT137" s="26">
        <f t="shared" si="8"/>
        <v>0</v>
      </c>
      <c r="AU137" s="26">
        <f t="shared" si="8"/>
        <v>0</v>
      </c>
      <c r="AV137" s="26">
        <f t="shared" si="8"/>
        <v>365.03559410333344</v>
      </c>
      <c r="AW137" s="26">
        <f t="shared" si="8"/>
        <v>1845.0029485821594</v>
      </c>
      <c r="AX137" s="26">
        <f t="shared" si="8"/>
        <v>0.8190439547333334</v>
      </c>
      <c r="AY137" s="26">
        <f t="shared" si="8"/>
        <v>0</v>
      </c>
      <c r="AZ137" s="26">
        <f t="shared" si="8"/>
        <v>2464.149223019235</v>
      </c>
      <c r="BA137" s="26">
        <f t="shared" si="8"/>
        <v>0</v>
      </c>
      <c r="BB137" s="26">
        <f t="shared" si="8"/>
        <v>0</v>
      </c>
      <c r="BC137" s="26">
        <f t="shared" si="8"/>
        <v>0</v>
      </c>
      <c r="BD137" s="26">
        <f t="shared" si="8"/>
        <v>0</v>
      </c>
      <c r="BE137" s="26">
        <f t="shared" si="8"/>
        <v>0</v>
      </c>
      <c r="BF137" s="26">
        <f t="shared" si="8"/>
        <v>59.67346532203335</v>
      </c>
      <c r="BG137" s="26">
        <f t="shared" si="8"/>
        <v>223.42311464113328</v>
      </c>
      <c r="BH137" s="26">
        <f t="shared" si="8"/>
        <v>9.62446420946667</v>
      </c>
      <c r="BI137" s="26">
        <f t="shared" si="8"/>
        <v>0</v>
      </c>
      <c r="BJ137" s="26">
        <f t="shared" si="8"/>
        <v>370.1707024037001</v>
      </c>
      <c r="BK137" s="26">
        <f t="shared" si="8"/>
        <v>15450.858683092305</v>
      </c>
    </row>
    <row r="138" spans="3:63" ht="15" customHeight="1"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</row>
    <row r="139" spans="1:63" s="25" customFormat="1" ht="15">
      <c r="A139" s="20" t="s">
        <v>31</v>
      </c>
      <c r="B139" s="5" t="s">
        <v>32</v>
      </c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4"/>
    </row>
    <row r="140" spans="1:63" s="25" customFormat="1" ht="15">
      <c r="A140" s="20"/>
      <c r="B140" s="7" t="s">
        <v>33</v>
      </c>
      <c r="C140" s="21">
        <v>0</v>
      </c>
      <c r="D140" s="22">
        <v>0</v>
      </c>
      <c r="E140" s="22">
        <v>0</v>
      </c>
      <c r="F140" s="22">
        <v>0</v>
      </c>
      <c r="G140" s="23">
        <v>0</v>
      </c>
      <c r="H140" s="21">
        <v>0</v>
      </c>
      <c r="I140" s="22">
        <v>0</v>
      </c>
      <c r="J140" s="22">
        <v>0</v>
      </c>
      <c r="K140" s="22">
        <v>0</v>
      </c>
      <c r="L140" s="23">
        <v>0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</v>
      </c>
      <c r="S140" s="22">
        <v>0</v>
      </c>
      <c r="T140" s="22">
        <v>0</v>
      </c>
      <c r="U140" s="22">
        <v>0</v>
      </c>
      <c r="V140" s="23">
        <v>0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v>0</v>
      </c>
    </row>
    <row r="141" spans="1:63" s="30" customFormat="1" ht="15">
      <c r="A141" s="20"/>
      <c r="B141" s="8" t="s">
        <v>34</v>
      </c>
      <c r="C141" s="26">
        <v>0</v>
      </c>
      <c r="D141" s="27">
        <v>0</v>
      </c>
      <c r="E141" s="27">
        <v>0</v>
      </c>
      <c r="F141" s="27">
        <v>0</v>
      </c>
      <c r="G141" s="28">
        <v>0</v>
      </c>
      <c r="H141" s="26">
        <v>0</v>
      </c>
      <c r="I141" s="27">
        <v>0</v>
      </c>
      <c r="J141" s="27">
        <v>0</v>
      </c>
      <c r="K141" s="27">
        <v>0</v>
      </c>
      <c r="L141" s="28">
        <v>0</v>
      </c>
      <c r="M141" s="26">
        <v>0</v>
      </c>
      <c r="N141" s="27">
        <v>0</v>
      </c>
      <c r="O141" s="27">
        <v>0</v>
      </c>
      <c r="P141" s="27">
        <v>0</v>
      </c>
      <c r="Q141" s="28">
        <v>0</v>
      </c>
      <c r="R141" s="26">
        <v>0</v>
      </c>
      <c r="S141" s="27">
        <v>0</v>
      </c>
      <c r="T141" s="27">
        <v>0</v>
      </c>
      <c r="U141" s="27">
        <v>0</v>
      </c>
      <c r="V141" s="28">
        <v>0</v>
      </c>
      <c r="W141" s="26">
        <v>0</v>
      </c>
      <c r="X141" s="27">
        <v>0</v>
      </c>
      <c r="Y141" s="27">
        <v>0</v>
      </c>
      <c r="Z141" s="27">
        <v>0</v>
      </c>
      <c r="AA141" s="28">
        <v>0</v>
      </c>
      <c r="AB141" s="26">
        <v>0</v>
      </c>
      <c r="AC141" s="27">
        <v>0</v>
      </c>
      <c r="AD141" s="27">
        <v>0</v>
      </c>
      <c r="AE141" s="27">
        <v>0</v>
      </c>
      <c r="AF141" s="28">
        <v>0</v>
      </c>
      <c r="AG141" s="26">
        <v>0</v>
      </c>
      <c r="AH141" s="27">
        <v>0</v>
      </c>
      <c r="AI141" s="27">
        <v>0</v>
      </c>
      <c r="AJ141" s="27">
        <v>0</v>
      </c>
      <c r="AK141" s="28">
        <v>0</v>
      </c>
      <c r="AL141" s="26">
        <v>0</v>
      </c>
      <c r="AM141" s="27">
        <v>0</v>
      </c>
      <c r="AN141" s="27">
        <v>0</v>
      </c>
      <c r="AO141" s="27">
        <v>0</v>
      </c>
      <c r="AP141" s="28">
        <v>0</v>
      </c>
      <c r="AQ141" s="26">
        <v>0</v>
      </c>
      <c r="AR141" s="27">
        <v>0</v>
      </c>
      <c r="AS141" s="27">
        <v>0</v>
      </c>
      <c r="AT141" s="27">
        <v>0</v>
      </c>
      <c r="AU141" s="28">
        <v>0</v>
      </c>
      <c r="AV141" s="26">
        <v>0</v>
      </c>
      <c r="AW141" s="27">
        <v>0</v>
      </c>
      <c r="AX141" s="27">
        <v>0</v>
      </c>
      <c r="AY141" s="27">
        <v>0</v>
      </c>
      <c r="AZ141" s="28">
        <v>0</v>
      </c>
      <c r="BA141" s="26">
        <v>0</v>
      </c>
      <c r="BB141" s="27">
        <v>0</v>
      </c>
      <c r="BC141" s="27">
        <v>0</v>
      </c>
      <c r="BD141" s="27">
        <v>0</v>
      </c>
      <c r="BE141" s="28">
        <v>0</v>
      </c>
      <c r="BF141" s="26">
        <v>0</v>
      </c>
      <c r="BG141" s="27">
        <v>0</v>
      </c>
      <c r="BH141" s="27">
        <v>0</v>
      </c>
      <c r="BI141" s="27">
        <v>0</v>
      </c>
      <c r="BJ141" s="28">
        <v>0</v>
      </c>
      <c r="BK141" s="29">
        <v>0</v>
      </c>
    </row>
    <row r="142" spans="1:63" s="25" customFormat="1" ht="15">
      <c r="A142" s="20" t="s">
        <v>35</v>
      </c>
      <c r="B142" s="5" t="s">
        <v>36</v>
      </c>
      <c r="C142" s="3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4"/>
    </row>
    <row r="143" spans="1:63" s="25" customFormat="1" ht="15">
      <c r="A143" s="20"/>
      <c r="B143" s="7" t="s">
        <v>33</v>
      </c>
      <c r="C143" s="21">
        <v>0</v>
      </c>
      <c r="D143" s="22">
        <v>0</v>
      </c>
      <c r="E143" s="22">
        <v>0</v>
      </c>
      <c r="F143" s="22">
        <v>0</v>
      </c>
      <c r="G143" s="23">
        <v>0</v>
      </c>
      <c r="H143" s="21">
        <v>0</v>
      </c>
      <c r="I143" s="22">
        <v>0</v>
      </c>
      <c r="J143" s="22">
        <v>0</v>
      </c>
      <c r="K143" s="22">
        <v>0</v>
      </c>
      <c r="L143" s="23">
        <v>0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0</v>
      </c>
      <c r="S143" s="22">
        <v>0</v>
      </c>
      <c r="T143" s="22">
        <v>0</v>
      </c>
      <c r="U143" s="22">
        <v>0</v>
      </c>
      <c r="V143" s="23">
        <v>0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</v>
      </c>
      <c r="AW143" s="22">
        <v>0</v>
      </c>
      <c r="AX143" s="22">
        <v>0</v>
      </c>
      <c r="AY143" s="22">
        <v>0</v>
      </c>
      <c r="AZ143" s="23">
        <v>0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</v>
      </c>
      <c r="BG143" s="22">
        <v>0</v>
      </c>
      <c r="BH143" s="22">
        <v>0</v>
      </c>
      <c r="BI143" s="22">
        <v>0</v>
      </c>
      <c r="BJ143" s="23">
        <v>0</v>
      </c>
      <c r="BK143" s="24">
        <v>0</v>
      </c>
    </row>
    <row r="144" spans="1:63" s="30" customFormat="1" ht="15">
      <c r="A144" s="20"/>
      <c r="B144" s="8" t="s">
        <v>37</v>
      </c>
      <c r="C144" s="26">
        <v>0</v>
      </c>
      <c r="D144" s="27">
        <v>0</v>
      </c>
      <c r="E144" s="27">
        <v>0</v>
      </c>
      <c r="F144" s="27">
        <v>0</v>
      </c>
      <c r="G144" s="28">
        <v>0</v>
      </c>
      <c r="H144" s="26">
        <v>0</v>
      </c>
      <c r="I144" s="27">
        <v>0</v>
      </c>
      <c r="J144" s="27">
        <v>0</v>
      </c>
      <c r="K144" s="27">
        <v>0</v>
      </c>
      <c r="L144" s="28">
        <v>0</v>
      </c>
      <c r="M144" s="26">
        <v>0</v>
      </c>
      <c r="N144" s="27">
        <v>0</v>
      </c>
      <c r="O144" s="27">
        <v>0</v>
      </c>
      <c r="P144" s="27">
        <v>0</v>
      </c>
      <c r="Q144" s="28">
        <v>0</v>
      </c>
      <c r="R144" s="26">
        <v>0</v>
      </c>
      <c r="S144" s="27">
        <v>0</v>
      </c>
      <c r="T144" s="27">
        <v>0</v>
      </c>
      <c r="U144" s="27">
        <v>0</v>
      </c>
      <c r="V144" s="28">
        <v>0</v>
      </c>
      <c r="W144" s="26">
        <v>0</v>
      </c>
      <c r="X144" s="27">
        <v>0</v>
      </c>
      <c r="Y144" s="27">
        <v>0</v>
      </c>
      <c r="Z144" s="27">
        <v>0</v>
      </c>
      <c r="AA144" s="28">
        <v>0</v>
      </c>
      <c r="AB144" s="26">
        <v>0</v>
      </c>
      <c r="AC144" s="27">
        <v>0</v>
      </c>
      <c r="AD144" s="27">
        <v>0</v>
      </c>
      <c r="AE144" s="27">
        <v>0</v>
      </c>
      <c r="AF144" s="28">
        <v>0</v>
      </c>
      <c r="AG144" s="26">
        <v>0</v>
      </c>
      <c r="AH144" s="27">
        <v>0</v>
      </c>
      <c r="AI144" s="27">
        <v>0</v>
      </c>
      <c r="AJ144" s="27">
        <v>0</v>
      </c>
      <c r="AK144" s="28">
        <v>0</v>
      </c>
      <c r="AL144" s="26">
        <v>0</v>
      </c>
      <c r="AM144" s="27">
        <v>0</v>
      </c>
      <c r="AN144" s="27">
        <v>0</v>
      </c>
      <c r="AO144" s="27">
        <v>0</v>
      </c>
      <c r="AP144" s="28">
        <v>0</v>
      </c>
      <c r="AQ144" s="26">
        <v>0</v>
      </c>
      <c r="AR144" s="27">
        <v>0</v>
      </c>
      <c r="AS144" s="27">
        <v>0</v>
      </c>
      <c r="AT144" s="27">
        <v>0</v>
      </c>
      <c r="AU144" s="28">
        <v>0</v>
      </c>
      <c r="AV144" s="26">
        <v>0</v>
      </c>
      <c r="AW144" s="27">
        <v>0</v>
      </c>
      <c r="AX144" s="27">
        <v>0</v>
      </c>
      <c r="AY144" s="27">
        <v>0</v>
      </c>
      <c r="AZ144" s="28">
        <v>0</v>
      </c>
      <c r="BA144" s="26">
        <v>0</v>
      </c>
      <c r="BB144" s="27">
        <v>0</v>
      </c>
      <c r="BC144" s="27">
        <v>0</v>
      </c>
      <c r="BD144" s="27">
        <v>0</v>
      </c>
      <c r="BE144" s="28">
        <v>0</v>
      </c>
      <c r="BF144" s="26">
        <v>0</v>
      </c>
      <c r="BG144" s="27">
        <v>0</v>
      </c>
      <c r="BH144" s="27">
        <v>0</v>
      </c>
      <c r="BI144" s="27">
        <v>0</v>
      </c>
      <c r="BJ144" s="28">
        <v>0</v>
      </c>
      <c r="BK144" s="29">
        <v>0</v>
      </c>
    </row>
    <row r="145" spans="1:63" s="30" customFormat="1" ht="15">
      <c r="A145" s="20" t="s">
        <v>16</v>
      </c>
      <c r="B145" s="12" t="s">
        <v>17</v>
      </c>
      <c r="C145" s="26"/>
      <c r="D145" s="27"/>
      <c r="E145" s="27"/>
      <c r="F145" s="27"/>
      <c r="G145" s="28"/>
      <c r="H145" s="26"/>
      <c r="I145" s="27"/>
      <c r="J145" s="27"/>
      <c r="K145" s="27"/>
      <c r="L145" s="28"/>
      <c r="M145" s="26"/>
      <c r="N145" s="27"/>
      <c r="O145" s="27"/>
      <c r="P145" s="27"/>
      <c r="Q145" s="28"/>
      <c r="R145" s="26"/>
      <c r="S145" s="27"/>
      <c r="T145" s="27"/>
      <c r="U145" s="27"/>
      <c r="V145" s="28"/>
      <c r="W145" s="26"/>
      <c r="X145" s="27"/>
      <c r="Y145" s="27"/>
      <c r="Z145" s="27"/>
      <c r="AA145" s="28"/>
      <c r="AB145" s="26"/>
      <c r="AC145" s="27"/>
      <c r="AD145" s="27"/>
      <c r="AE145" s="27"/>
      <c r="AF145" s="28"/>
      <c r="AG145" s="26"/>
      <c r="AH145" s="27"/>
      <c r="AI145" s="27"/>
      <c r="AJ145" s="27"/>
      <c r="AK145" s="28"/>
      <c r="AL145" s="26"/>
      <c r="AM145" s="27"/>
      <c r="AN145" s="27"/>
      <c r="AO145" s="27"/>
      <c r="AP145" s="28"/>
      <c r="AQ145" s="26"/>
      <c r="AR145" s="27"/>
      <c r="AS145" s="27"/>
      <c r="AT145" s="27"/>
      <c r="AU145" s="28"/>
      <c r="AV145" s="26"/>
      <c r="AW145" s="27"/>
      <c r="AX145" s="27"/>
      <c r="AY145" s="27"/>
      <c r="AZ145" s="28"/>
      <c r="BA145" s="26"/>
      <c r="BB145" s="27"/>
      <c r="BC145" s="27"/>
      <c r="BD145" s="27"/>
      <c r="BE145" s="28"/>
      <c r="BF145" s="26"/>
      <c r="BG145" s="27"/>
      <c r="BH145" s="27"/>
      <c r="BI145" s="27"/>
      <c r="BJ145" s="28"/>
      <c r="BK145" s="29"/>
    </row>
    <row r="146" spans="1:63" s="25" customFormat="1" ht="15">
      <c r="A146" s="20"/>
      <c r="B146" s="61" t="s">
        <v>219</v>
      </c>
      <c r="C146" s="21">
        <v>0</v>
      </c>
      <c r="D146" s="22">
        <v>0.010019920999999998</v>
      </c>
      <c r="E146" s="22">
        <v>0</v>
      </c>
      <c r="F146" s="22">
        <v>0</v>
      </c>
      <c r="G146" s="23">
        <v>0</v>
      </c>
      <c r="H146" s="21">
        <v>0.30382626396666673</v>
      </c>
      <c r="I146" s="22">
        <v>3.4794824621666676</v>
      </c>
      <c r="J146" s="22">
        <v>0.3901163999999998</v>
      </c>
      <c r="K146" s="22">
        <v>0</v>
      </c>
      <c r="L146" s="23">
        <v>1.244164869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0.19873140866666658</v>
      </c>
      <c r="S146" s="22">
        <v>0.7204722709999997</v>
      </c>
      <c r="T146" s="22">
        <v>1.1388761590000003</v>
      </c>
      <c r="U146" s="22">
        <v>0</v>
      </c>
      <c r="V146" s="23">
        <v>0.7137053143666668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1.9946481619333332</v>
      </c>
      <c r="AW146" s="22">
        <v>8.416135045026346</v>
      </c>
      <c r="AX146" s="22">
        <v>0.24555364799999999</v>
      </c>
      <c r="AY146" s="22">
        <v>0</v>
      </c>
      <c r="AZ146" s="23">
        <v>8.657661674533333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1.8191617106000004</v>
      </c>
      <c r="BG146" s="22">
        <v>2.773628971999999</v>
      </c>
      <c r="BH146" s="22">
        <v>3.2458703509999998</v>
      </c>
      <c r="BI146" s="22">
        <v>0</v>
      </c>
      <c r="BJ146" s="23">
        <v>3.9925032703333336</v>
      </c>
      <c r="BK146" s="24">
        <f>SUM(C146:BJ146)</f>
        <v>39.34455790259301</v>
      </c>
    </row>
    <row r="147" spans="1:63" s="25" customFormat="1" ht="15">
      <c r="A147" s="20"/>
      <c r="B147" s="7" t="s">
        <v>220</v>
      </c>
      <c r="C147" s="21">
        <v>0</v>
      </c>
      <c r="D147" s="22">
        <v>0.7311256683333333</v>
      </c>
      <c r="E147" s="22">
        <v>0</v>
      </c>
      <c r="F147" s="22">
        <v>0</v>
      </c>
      <c r="G147" s="23">
        <v>0</v>
      </c>
      <c r="H147" s="21">
        <v>3.699630709533333</v>
      </c>
      <c r="I147" s="22">
        <v>2419.4230000583</v>
      </c>
      <c r="J147" s="22">
        <v>53.329334398499995</v>
      </c>
      <c r="K147" s="22">
        <v>0</v>
      </c>
      <c r="L147" s="23">
        <v>162.3548917648334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2.0983889907333326</v>
      </c>
      <c r="S147" s="22">
        <v>24.231906953299998</v>
      </c>
      <c r="T147" s="22">
        <v>49.10816271333333</v>
      </c>
      <c r="U147" s="22">
        <v>0</v>
      </c>
      <c r="V147" s="23">
        <v>26.608721594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11.249369197066667</v>
      </c>
      <c r="AW147" s="22">
        <v>1126.210303119512</v>
      </c>
      <c r="AX147" s="22">
        <v>0.30101763453333336</v>
      </c>
      <c r="AY147" s="22">
        <v>0</v>
      </c>
      <c r="AZ147" s="23">
        <v>349.6434790566667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5.953068230266667</v>
      </c>
      <c r="BG147" s="22">
        <v>18.164264191266668</v>
      </c>
      <c r="BH147" s="22">
        <v>8.577206297499998</v>
      </c>
      <c r="BI147" s="22">
        <v>0</v>
      </c>
      <c r="BJ147" s="23">
        <v>17.969229671866668</v>
      </c>
      <c r="BK147" s="24">
        <f>SUM(C147:BJ147)</f>
        <v>4279.653100249547</v>
      </c>
    </row>
    <row r="148" spans="1:63" s="25" customFormat="1" ht="15">
      <c r="A148" s="20"/>
      <c r="B148" s="7" t="s">
        <v>221</v>
      </c>
      <c r="C148" s="21">
        <v>0</v>
      </c>
      <c r="D148" s="22">
        <v>0.7380943333333333</v>
      </c>
      <c r="E148" s="22">
        <v>0</v>
      </c>
      <c r="F148" s="22">
        <v>0</v>
      </c>
      <c r="G148" s="23">
        <v>0</v>
      </c>
      <c r="H148" s="21">
        <v>8.251002383666663</v>
      </c>
      <c r="I148" s="22">
        <v>328.9014603746</v>
      </c>
      <c r="J148" s="22">
        <v>2.613889145433333</v>
      </c>
      <c r="K148" s="22">
        <v>0</v>
      </c>
      <c r="L148" s="23">
        <v>196.31648703726657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3.544017639133333</v>
      </c>
      <c r="S148" s="22">
        <v>86.04051316186664</v>
      </c>
      <c r="T148" s="22">
        <v>12.060664744199997</v>
      </c>
      <c r="U148" s="22">
        <v>0</v>
      </c>
      <c r="V148" s="23">
        <v>29.006548707900006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73.29143122206668</v>
      </c>
      <c r="AW148" s="22">
        <v>471.9477195365796</v>
      </c>
      <c r="AX148" s="22">
        <v>4.611164774033332</v>
      </c>
      <c r="AY148" s="22">
        <v>0</v>
      </c>
      <c r="AZ148" s="23">
        <v>1168.0772355581664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22.5518326306</v>
      </c>
      <c r="BG148" s="22">
        <v>152.47131921149997</v>
      </c>
      <c r="BH148" s="22">
        <v>13.799829320066664</v>
      </c>
      <c r="BI148" s="22">
        <v>0</v>
      </c>
      <c r="BJ148" s="23">
        <v>187.80748223069997</v>
      </c>
      <c r="BK148" s="24">
        <f>SUM(C148:BJ148)</f>
        <v>2762.0306920111125</v>
      </c>
    </row>
    <row r="149" spans="1:63" s="25" customFormat="1" ht="15">
      <c r="A149" s="20"/>
      <c r="B149" s="7" t="s">
        <v>222</v>
      </c>
      <c r="C149" s="21">
        <v>0</v>
      </c>
      <c r="D149" s="22">
        <v>0.6611432341666668</v>
      </c>
      <c r="E149" s="22">
        <v>0</v>
      </c>
      <c r="F149" s="22">
        <v>0</v>
      </c>
      <c r="G149" s="23">
        <v>0</v>
      </c>
      <c r="H149" s="21">
        <v>17.402109722433337</v>
      </c>
      <c r="I149" s="22">
        <v>206.97760109029994</v>
      </c>
      <c r="J149" s="22">
        <v>26.44182648930001</v>
      </c>
      <c r="K149" s="22">
        <v>0</v>
      </c>
      <c r="L149" s="23">
        <v>57.07561485436668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11.033397056066669</v>
      </c>
      <c r="S149" s="22">
        <v>20.999861511800002</v>
      </c>
      <c r="T149" s="22">
        <v>71.4273683653</v>
      </c>
      <c r="U149" s="22">
        <v>0</v>
      </c>
      <c r="V149" s="23">
        <v>32.006482584299995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116.94782833639998</v>
      </c>
      <c r="AW149" s="22">
        <v>449.0207447588367</v>
      </c>
      <c r="AX149" s="22">
        <v>16.18464573613333</v>
      </c>
      <c r="AY149" s="22">
        <v>0</v>
      </c>
      <c r="AZ149" s="23">
        <v>462.47765488933334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107.59704017566669</v>
      </c>
      <c r="BG149" s="22">
        <v>160.6963807019333</v>
      </c>
      <c r="BH149" s="22">
        <v>122.63336325729999</v>
      </c>
      <c r="BI149" s="22">
        <v>0</v>
      </c>
      <c r="BJ149" s="23">
        <v>223.6796351597667</v>
      </c>
      <c r="BK149" s="24">
        <f>SUM(C149:BJ149)</f>
        <v>2103.2626979234033</v>
      </c>
    </row>
    <row r="150" spans="1:63" s="25" customFormat="1" ht="15">
      <c r="A150" s="20"/>
      <c r="B150" s="7" t="s">
        <v>223</v>
      </c>
      <c r="C150" s="21">
        <v>0</v>
      </c>
      <c r="D150" s="22">
        <v>88.5035468305</v>
      </c>
      <c r="E150" s="22">
        <v>0</v>
      </c>
      <c r="F150" s="22">
        <v>0</v>
      </c>
      <c r="G150" s="23">
        <v>0</v>
      </c>
      <c r="H150" s="21">
        <v>4.245229887833333</v>
      </c>
      <c r="I150" s="22">
        <v>4682.751425778032</v>
      </c>
      <c r="J150" s="22">
        <v>21.260363857900007</v>
      </c>
      <c r="K150" s="22">
        <v>0</v>
      </c>
      <c r="L150" s="23">
        <v>512.1656032267334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10.957908583133337</v>
      </c>
      <c r="S150" s="22">
        <v>150.30557069869997</v>
      </c>
      <c r="T150" s="22">
        <v>14.694893622699995</v>
      </c>
      <c r="U150" s="22">
        <v>0</v>
      </c>
      <c r="V150" s="23">
        <v>23.802381340033328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9.934837901399998</v>
      </c>
      <c r="AW150" s="22">
        <v>135.2424117946647</v>
      </c>
      <c r="AX150" s="22">
        <v>0</v>
      </c>
      <c r="AY150" s="22">
        <v>0</v>
      </c>
      <c r="AZ150" s="23">
        <v>163.84294522016668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3.997270715066666</v>
      </c>
      <c r="BG150" s="22">
        <v>51.97057681933333</v>
      </c>
      <c r="BH150" s="22">
        <v>3.0022603169999997</v>
      </c>
      <c r="BI150" s="22">
        <v>0</v>
      </c>
      <c r="BJ150" s="23">
        <v>7.06736572243333</v>
      </c>
      <c r="BK150" s="24">
        <f>SUM(C150:BJ150)</f>
        <v>5883.74459231563</v>
      </c>
    </row>
    <row r="151" spans="1:63" s="25" customFormat="1" ht="15">
      <c r="A151" s="20"/>
      <c r="B151" s="7" t="s">
        <v>224</v>
      </c>
      <c r="C151" s="21">
        <v>0</v>
      </c>
      <c r="D151" s="22">
        <v>0.7325433521</v>
      </c>
      <c r="E151" s="22">
        <v>0</v>
      </c>
      <c r="F151" s="22">
        <v>0</v>
      </c>
      <c r="G151" s="23">
        <v>0</v>
      </c>
      <c r="H151" s="21">
        <v>13.28131841736667</v>
      </c>
      <c r="I151" s="22">
        <v>16.37308378186667</v>
      </c>
      <c r="J151" s="22">
        <v>0</v>
      </c>
      <c r="K151" s="22">
        <v>0</v>
      </c>
      <c r="L151" s="23">
        <v>22.160196430300005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7.6565455595000005</v>
      </c>
      <c r="S151" s="22">
        <v>3.113670031866666</v>
      </c>
      <c r="T151" s="22">
        <v>0</v>
      </c>
      <c r="U151" s="22">
        <v>0</v>
      </c>
      <c r="V151" s="23">
        <v>5.672210866766667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23.60223151163333</v>
      </c>
      <c r="AW151" s="22">
        <v>56.74331410209418</v>
      </c>
      <c r="AX151" s="22">
        <v>5.826330416399999</v>
      </c>
      <c r="AY151" s="22">
        <v>0</v>
      </c>
      <c r="AZ151" s="23">
        <v>78.45296761323334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7.140197118733335</v>
      </c>
      <c r="BG151" s="22">
        <v>25.007864052200002</v>
      </c>
      <c r="BH151" s="22">
        <v>1.5113239734000004</v>
      </c>
      <c r="BI151" s="22">
        <v>0</v>
      </c>
      <c r="BJ151" s="23">
        <v>11.1030740054</v>
      </c>
      <c r="BK151" s="24">
        <f aca="true" t="shared" si="9" ref="BK151:BK156">SUM(C151:BJ151)</f>
        <v>278.3768712328609</v>
      </c>
    </row>
    <row r="152" spans="1:63" s="25" customFormat="1" ht="15">
      <c r="A152" s="20"/>
      <c r="B152" s="7" t="s">
        <v>225</v>
      </c>
      <c r="C152" s="21">
        <v>0</v>
      </c>
      <c r="D152" s="22">
        <v>1.7693274715333331</v>
      </c>
      <c r="E152" s="22">
        <v>0</v>
      </c>
      <c r="F152" s="22">
        <v>0</v>
      </c>
      <c r="G152" s="23">
        <v>0</v>
      </c>
      <c r="H152" s="21">
        <v>10.576219964400002</v>
      </c>
      <c r="I152" s="22">
        <v>417.8586721939001</v>
      </c>
      <c r="J152" s="22">
        <v>0</v>
      </c>
      <c r="K152" s="22">
        <v>0</v>
      </c>
      <c r="L152" s="23">
        <v>75.2656615096333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4.791595084533333</v>
      </c>
      <c r="S152" s="22">
        <v>17.399076981233332</v>
      </c>
      <c r="T152" s="22">
        <v>2.3003252561333323</v>
      </c>
      <c r="U152" s="22">
        <v>0</v>
      </c>
      <c r="V152" s="23">
        <v>7.597167884933333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27.714039632400002</v>
      </c>
      <c r="AW152" s="22">
        <v>62.47690088094589</v>
      </c>
      <c r="AX152" s="22">
        <v>0</v>
      </c>
      <c r="AY152" s="22">
        <v>0</v>
      </c>
      <c r="AZ152" s="23">
        <v>145.44802062803333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16.862416219900002</v>
      </c>
      <c r="BG152" s="22">
        <v>17.051198977766667</v>
      </c>
      <c r="BH152" s="22">
        <v>0</v>
      </c>
      <c r="BI152" s="22">
        <v>0</v>
      </c>
      <c r="BJ152" s="23">
        <v>145.2043854026</v>
      </c>
      <c r="BK152" s="24">
        <f t="shared" si="9"/>
        <v>952.3150080879459</v>
      </c>
    </row>
    <row r="153" spans="1:63" s="25" customFormat="1" ht="15">
      <c r="A153" s="20"/>
      <c r="B153" s="7" t="s">
        <v>226</v>
      </c>
      <c r="C153" s="21">
        <v>0</v>
      </c>
      <c r="D153" s="22">
        <v>24.000971301533337</v>
      </c>
      <c r="E153" s="22">
        <v>0</v>
      </c>
      <c r="F153" s="22">
        <v>0</v>
      </c>
      <c r="G153" s="23">
        <v>0</v>
      </c>
      <c r="H153" s="21">
        <v>56.604783143999995</v>
      </c>
      <c r="I153" s="22">
        <v>445.9744156794333</v>
      </c>
      <c r="J153" s="22">
        <v>11.934344432333335</v>
      </c>
      <c r="K153" s="22">
        <v>0</v>
      </c>
      <c r="L153" s="23">
        <v>230.73180039370007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49.2352450547</v>
      </c>
      <c r="S153" s="22">
        <v>14.489999295066665</v>
      </c>
      <c r="T153" s="22">
        <v>7.111516016733334</v>
      </c>
      <c r="U153" s="22">
        <v>0</v>
      </c>
      <c r="V153" s="23">
        <v>68.62528961613336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305.24043881526654</v>
      </c>
      <c r="AW153" s="22">
        <v>574.459809911245</v>
      </c>
      <c r="AX153" s="22">
        <v>0</v>
      </c>
      <c r="AY153" s="22">
        <v>0</v>
      </c>
      <c r="AZ153" s="23">
        <v>886.6821789635662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286.92448240260006</v>
      </c>
      <c r="BG153" s="22">
        <v>142.51997045093333</v>
      </c>
      <c r="BH153" s="22">
        <v>8.703573338066668</v>
      </c>
      <c r="BI153" s="22">
        <v>0</v>
      </c>
      <c r="BJ153" s="23">
        <v>306.06364095743317</v>
      </c>
      <c r="BK153" s="24">
        <f t="shared" si="9"/>
        <v>3419.3024597727444</v>
      </c>
    </row>
    <row r="154" spans="1:63" s="25" customFormat="1" ht="15">
      <c r="A154" s="20"/>
      <c r="B154" s="7" t="s">
        <v>227</v>
      </c>
      <c r="C154" s="21">
        <v>0</v>
      </c>
      <c r="D154" s="22">
        <v>1.0619129584666664</v>
      </c>
      <c r="E154" s="22">
        <v>0</v>
      </c>
      <c r="F154" s="22">
        <v>0</v>
      </c>
      <c r="G154" s="23">
        <v>0</v>
      </c>
      <c r="H154" s="21">
        <v>23.428315174366666</v>
      </c>
      <c r="I154" s="22">
        <v>2440.2961853204342</v>
      </c>
      <c r="J154" s="22">
        <v>194.30498329723335</v>
      </c>
      <c r="K154" s="22">
        <v>0</v>
      </c>
      <c r="L154" s="23">
        <v>140.70971012406665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12.560184279600001</v>
      </c>
      <c r="S154" s="22">
        <v>112.41107391763333</v>
      </c>
      <c r="T154" s="22">
        <v>135.91693446476665</v>
      </c>
      <c r="U154" s="22">
        <v>0</v>
      </c>
      <c r="V154" s="23">
        <v>26.072810680133326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35.064535350266674</v>
      </c>
      <c r="AW154" s="22">
        <v>454.4770867349661</v>
      </c>
      <c r="AX154" s="22">
        <v>68.1256027769</v>
      </c>
      <c r="AY154" s="22">
        <v>0</v>
      </c>
      <c r="AZ154" s="23">
        <v>185.33975710833332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15.8402686525</v>
      </c>
      <c r="BG154" s="22">
        <v>61.72910550519999</v>
      </c>
      <c r="BH154" s="22">
        <v>33.40056722133333</v>
      </c>
      <c r="BI154" s="22">
        <v>0</v>
      </c>
      <c r="BJ154" s="23">
        <v>47.89798095166666</v>
      </c>
      <c r="BK154" s="24">
        <f t="shared" si="9"/>
        <v>3988.6370145178676</v>
      </c>
    </row>
    <row r="155" spans="1:63" s="25" customFormat="1" ht="15">
      <c r="A155" s="20"/>
      <c r="B155" s="7" t="s">
        <v>228</v>
      </c>
      <c r="C155" s="21">
        <v>0</v>
      </c>
      <c r="D155" s="22">
        <v>0.6795616226666665</v>
      </c>
      <c r="E155" s="22">
        <v>0</v>
      </c>
      <c r="F155" s="22">
        <v>0</v>
      </c>
      <c r="G155" s="23">
        <v>0</v>
      </c>
      <c r="H155" s="21">
        <v>22.25145453443334</v>
      </c>
      <c r="I155" s="22">
        <v>5.455644016599999</v>
      </c>
      <c r="J155" s="22">
        <v>0</v>
      </c>
      <c r="K155" s="22">
        <v>0</v>
      </c>
      <c r="L155" s="23">
        <v>40.924709399966666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8.371058042966668</v>
      </c>
      <c r="S155" s="22">
        <v>3.2733063655333323</v>
      </c>
      <c r="T155" s="22">
        <v>0</v>
      </c>
      <c r="U155" s="22">
        <v>0</v>
      </c>
      <c r="V155" s="23">
        <v>12.372141654133335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262.7327566296667</v>
      </c>
      <c r="AW155" s="22">
        <v>229.90900124260514</v>
      </c>
      <c r="AX155" s="22">
        <v>0</v>
      </c>
      <c r="AY155" s="22">
        <v>0</v>
      </c>
      <c r="AZ155" s="23">
        <v>607.0975432567668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125.17300648909996</v>
      </c>
      <c r="BG155" s="22">
        <v>36.30039931969999</v>
      </c>
      <c r="BH155" s="22">
        <v>0</v>
      </c>
      <c r="BI155" s="22">
        <v>0</v>
      </c>
      <c r="BJ155" s="23">
        <v>139.19816371296665</v>
      </c>
      <c r="BK155" s="24">
        <f t="shared" si="9"/>
        <v>1493.7387462871052</v>
      </c>
    </row>
    <row r="156" spans="1:63" s="25" customFormat="1" ht="15">
      <c r="A156" s="20"/>
      <c r="B156" s="7" t="s">
        <v>229</v>
      </c>
      <c r="C156" s="21">
        <v>0</v>
      </c>
      <c r="D156" s="22">
        <v>0.7089512779000001</v>
      </c>
      <c r="E156" s="22">
        <v>0</v>
      </c>
      <c r="F156" s="22">
        <v>0</v>
      </c>
      <c r="G156" s="23">
        <v>0</v>
      </c>
      <c r="H156" s="21">
        <v>14.84578039853333</v>
      </c>
      <c r="I156" s="22">
        <v>68.45623124570001</v>
      </c>
      <c r="J156" s="22">
        <v>0</v>
      </c>
      <c r="K156" s="22">
        <v>0</v>
      </c>
      <c r="L156" s="23">
        <v>33.024737460366666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3.3642626969</v>
      </c>
      <c r="S156" s="22">
        <v>4.0152216809666665</v>
      </c>
      <c r="T156" s="22">
        <v>0.169825731</v>
      </c>
      <c r="U156" s="22">
        <v>0</v>
      </c>
      <c r="V156" s="23">
        <v>3.2709929417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52.25211596450001</v>
      </c>
      <c r="AW156" s="22">
        <v>355.26151937193185</v>
      </c>
      <c r="AX156" s="22">
        <v>4.4990567613</v>
      </c>
      <c r="AY156" s="22">
        <v>0</v>
      </c>
      <c r="AZ156" s="23">
        <v>348.1588536137666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13.719849234266666</v>
      </c>
      <c r="BG156" s="22">
        <v>17.51400114173333</v>
      </c>
      <c r="BH156" s="22">
        <v>0</v>
      </c>
      <c r="BI156" s="22">
        <v>0</v>
      </c>
      <c r="BJ156" s="23">
        <v>18.586692802266665</v>
      </c>
      <c r="BK156" s="24">
        <f t="shared" si="9"/>
        <v>937.8480923228318</v>
      </c>
    </row>
    <row r="157" spans="1:63" s="25" customFormat="1" ht="15">
      <c r="A157" s="20"/>
      <c r="B157" s="7" t="s">
        <v>230</v>
      </c>
      <c r="C157" s="21">
        <v>0</v>
      </c>
      <c r="D157" s="22">
        <v>0.6100761666666668</v>
      </c>
      <c r="E157" s="22">
        <v>0</v>
      </c>
      <c r="F157" s="22">
        <v>0</v>
      </c>
      <c r="G157" s="23">
        <v>0</v>
      </c>
      <c r="H157" s="21">
        <v>37.39336196186666</v>
      </c>
      <c r="I157" s="22">
        <v>130.79269629876669</v>
      </c>
      <c r="J157" s="22">
        <v>0</v>
      </c>
      <c r="K157" s="22">
        <v>0</v>
      </c>
      <c r="L157" s="23">
        <v>199.36963090456666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4.818387035533335</v>
      </c>
      <c r="S157" s="22">
        <v>29.189844278000002</v>
      </c>
      <c r="T157" s="22">
        <v>18.302285</v>
      </c>
      <c r="U157" s="22">
        <v>0</v>
      </c>
      <c r="V157" s="23">
        <v>38.50976089503335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11.44464740176667</v>
      </c>
      <c r="AW157" s="22">
        <v>28.873599629788487</v>
      </c>
      <c r="AX157" s="22">
        <v>0</v>
      </c>
      <c r="AY157" s="22">
        <v>0</v>
      </c>
      <c r="AZ157" s="23">
        <v>80.61969710446665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7.606504829699999</v>
      </c>
      <c r="BG157" s="22">
        <v>7.015908897166667</v>
      </c>
      <c r="BH157" s="22">
        <v>1.0324182166666667</v>
      </c>
      <c r="BI157" s="22">
        <v>0</v>
      </c>
      <c r="BJ157" s="23">
        <v>16.971265714200005</v>
      </c>
      <c r="BK157" s="24">
        <f>SUM(C157:BJ157)</f>
        <v>612.5500843341887</v>
      </c>
    </row>
    <row r="158" spans="1:63" s="25" customFormat="1" ht="15">
      <c r="A158" s="20"/>
      <c r="B158" s="7" t="s">
        <v>231</v>
      </c>
      <c r="C158" s="21">
        <v>0</v>
      </c>
      <c r="D158" s="22">
        <v>6.433788</v>
      </c>
      <c r="E158" s="22">
        <v>0</v>
      </c>
      <c r="F158" s="22">
        <v>0</v>
      </c>
      <c r="G158" s="23">
        <v>0</v>
      </c>
      <c r="H158" s="21">
        <v>4.874161694433332</v>
      </c>
      <c r="I158" s="22">
        <v>0</v>
      </c>
      <c r="J158" s="22">
        <v>0</v>
      </c>
      <c r="K158" s="22">
        <v>0</v>
      </c>
      <c r="L158" s="23">
        <v>3.2613792644000004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1.6344793524666663</v>
      </c>
      <c r="S158" s="22">
        <v>0</v>
      </c>
      <c r="T158" s="22">
        <v>0</v>
      </c>
      <c r="U158" s="22">
        <v>0</v>
      </c>
      <c r="V158" s="23">
        <v>0.5342741058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51.02303777233331</v>
      </c>
      <c r="AW158" s="22">
        <v>0.0036159590210164422</v>
      </c>
      <c r="AX158" s="22">
        <v>0</v>
      </c>
      <c r="AY158" s="22">
        <v>0</v>
      </c>
      <c r="AZ158" s="23">
        <v>104.37630969353329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24.997681096500003</v>
      </c>
      <c r="BG158" s="22">
        <v>0</v>
      </c>
      <c r="BH158" s="22">
        <v>0</v>
      </c>
      <c r="BI158" s="22">
        <v>0</v>
      </c>
      <c r="BJ158" s="23">
        <v>53.10525842666665</v>
      </c>
      <c r="BK158" s="24">
        <f>SUM(C158:BJ158)</f>
        <v>250.2439853651543</v>
      </c>
    </row>
    <row r="159" spans="1:63" s="25" customFormat="1" ht="15">
      <c r="A159" s="20"/>
      <c r="B159" s="7" t="s">
        <v>232</v>
      </c>
      <c r="C159" s="21">
        <v>0</v>
      </c>
      <c r="D159" s="22">
        <v>198.08210997423333</v>
      </c>
      <c r="E159" s="22">
        <v>0</v>
      </c>
      <c r="F159" s="22">
        <v>0</v>
      </c>
      <c r="G159" s="23">
        <v>0</v>
      </c>
      <c r="H159" s="21">
        <v>14.216019898233336</v>
      </c>
      <c r="I159" s="22">
        <v>179.6133110608</v>
      </c>
      <c r="J159" s="22">
        <v>24.34857462483334</v>
      </c>
      <c r="K159" s="22">
        <v>0</v>
      </c>
      <c r="L159" s="23">
        <v>149.23891278786667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10.128625076066665</v>
      </c>
      <c r="S159" s="22">
        <v>95.38159268303336</v>
      </c>
      <c r="T159" s="22">
        <v>77.69099241616668</v>
      </c>
      <c r="U159" s="22">
        <v>0</v>
      </c>
      <c r="V159" s="23">
        <v>41.47191538149999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292.4177962935333</v>
      </c>
      <c r="AW159" s="22">
        <v>975.379928166621</v>
      </c>
      <c r="AX159" s="22">
        <v>22.207242784033333</v>
      </c>
      <c r="AY159" s="22">
        <v>0</v>
      </c>
      <c r="AZ159" s="23">
        <v>2277.3400906807665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229.8475108175</v>
      </c>
      <c r="BG159" s="22">
        <v>434.34490037726675</v>
      </c>
      <c r="BH159" s="22">
        <v>264.72899101443335</v>
      </c>
      <c r="BI159" s="22">
        <v>0</v>
      </c>
      <c r="BJ159" s="23">
        <v>572.05964099</v>
      </c>
      <c r="BK159" s="24">
        <f>SUM(C159:BJ159)</f>
        <v>5858.498155026888</v>
      </c>
    </row>
    <row r="160" spans="1:63" s="25" customFormat="1" ht="15">
      <c r="A160" s="20"/>
      <c r="B160" s="7" t="s">
        <v>233</v>
      </c>
      <c r="C160" s="21">
        <v>0</v>
      </c>
      <c r="D160" s="22">
        <v>298.60367330369996</v>
      </c>
      <c r="E160" s="22">
        <v>0</v>
      </c>
      <c r="F160" s="22">
        <v>0</v>
      </c>
      <c r="G160" s="23">
        <v>0</v>
      </c>
      <c r="H160" s="21">
        <v>10.540799735099997</v>
      </c>
      <c r="I160" s="22">
        <v>2948.4515043185997</v>
      </c>
      <c r="J160" s="22">
        <v>30.072950784466663</v>
      </c>
      <c r="K160" s="22">
        <v>0</v>
      </c>
      <c r="L160" s="23">
        <v>325.1175844999998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6.069487404766668</v>
      </c>
      <c r="S160" s="22">
        <v>75.17461747763335</v>
      </c>
      <c r="T160" s="22">
        <v>173.38233068023328</v>
      </c>
      <c r="U160" s="22">
        <v>0</v>
      </c>
      <c r="V160" s="23">
        <v>21.995953735599997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56.57888116276664</v>
      </c>
      <c r="AW160" s="22">
        <v>1128.307551705335</v>
      </c>
      <c r="AX160" s="22">
        <v>7.613495094699999</v>
      </c>
      <c r="AY160" s="22">
        <v>0</v>
      </c>
      <c r="AZ160" s="23">
        <v>712.7572818568668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23.669276417433334</v>
      </c>
      <c r="BG160" s="22">
        <v>113.42465904419998</v>
      </c>
      <c r="BH160" s="22">
        <v>83.57650696789999</v>
      </c>
      <c r="BI160" s="22">
        <v>0</v>
      </c>
      <c r="BJ160" s="23">
        <v>122.3596982241</v>
      </c>
      <c r="BK160" s="24">
        <f>SUM(C160:BJ160)</f>
        <v>6137.6962524134005</v>
      </c>
    </row>
    <row r="161" spans="1:63" s="30" customFormat="1" ht="15">
      <c r="A161" s="20"/>
      <c r="B161" s="8" t="s">
        <v>18</v>
      </c>
      <c r="C161" s="26">
        <f aca="true" t="shared" si="10" ref="C161:AH161">SUM(C146:C160)</f>
        <v>0</v>
      </c>
      <c r="D161" s="27">
        <f t="shared" si="10"/>
        <v>623.3268454161332</v>
      </c>
      <c r="E161" s="27">
        <f t="shared" si="10"/>
        <v>0</v>
      </c>
      <c r="F161" s="27">
        <f t="shared" si="10"/>
        <v>0</v>
      </c>
      <c r="G161" s="28">
        <f t="shared" si="10"/>
        <v>0</v>
      </c>
      <c r="H161" s="26">
        <f t="shared" si="10"/>
        <v>241.91401389016667</v>
      </c>
      <c r="I161" s="27">
        <f t="shared" si="10"/>
        <v>14294.8047136795</v>
      </c>
      <c r="J161" s="27">
        <f t="shared" si="10"/>
        <v>364.6963834300001</v>
      </c>
      <c r="K161" s="27">
        <f t="shared" si="10"/>
        <v>0</v>
      </c>
      <c r="L161" s="28">
        <f t="shared" si="10"/>
        <v>2148.9610845270663</v>
      </c>
      <c r="M161" s="26">
        <f t="shared" si="10"/>
        <v>0</v>
      </c>
      <c r="N161" s="27">
        <f t="shared" si="10"/>
        <v>0</v>
      </c>
      <c r="O161" s="27">
        <f t="shared" si="10"/>
        <v>0</v>
      </c>
      <c r="P161" s="27">
        <f t="shared" si="10"/>
        <v>0</v>
      </c>
      <c r="Q161" s="28">
        <f t="shared" si="10"/>
        <v>0</v>
      </c>
      <c r="R161" s="26">
        <f t="shared" si="10"/>
        <v>136.4623132647667</v>
      </c>
      <c r="S161" s="27">
        <f t="shared" si="10"/>
        <v>636.7467273076333</v>
      </c>
      <c r="T161" s="27">
        <f t="shared" si="10"/>
        <v>563.3041751695666</v>
      </c>
      <c r="U161" s="27">
        <f t="shared" si="10"/>
        <v>0</v>
      </c>
      <c r="V161" s="28">
        <f t="shared" si="10"/>
        <v>338.2603573023333</v>
      </c>
      <c r="W161" s="26">
        <f t="shared" si="10"/>
        <v>0</v>
      </c>
      <c r="X161" s="27">
        <f t="shared" si="10"/>
        <v>0</v>
      </c>
      <c r="Y161" s="27">
        <f t="shared" si="10"/>
        <v>0</v>
      </c>
      <c r="Z161" s="27">
        <f t="shared" si="10"/>
        <v>0</v>
      </c>
      <c r="AA161" s="28">
        <f t="shared" si="10"/>
        <v>0</v>
      </c>
      <c r="AB161" s="26">
        <f t="shared" si="10"/>
        <v>0</v>
      </c>
      <c r="AC161" s="27">
        <f t="shared" si="10"/>
        <v>0</v>
      </c>
      <c r="AD161" s="27">
        <f t="shared" si="10"/>
        <v>0</v>
      </c>
      <c r="AE161" s="27">
        <f t="shared" si="10"/>
        <v>0</v>
      </c>
      <c r="AF161" s="28">
        <f t="shared" si="10"/>
        <v>0</v>
      </c>
      <c r="AG161" s="26">
        <f t="shared" si="10"/>
        <v>0</v>
      </c>
      <c r="AH161" s="27">
        <f t="shared" si="10"/>
        <v>0</v>
      </c>
      <c r="AI161" s="27">
        <f aca="true" t="shared" si="11" ref="AI161:BK161">SUM(AI146:AI160)</f>
        <v>0</v>
      </c>
      <c r="AJ161" s="27">
        <f t="shared" si="11"/>
        <v>0</v>
      </c>
      <c r="AK161" s="28">
        <f t="shared" si="11"/>
        <v>0</v>
      </c>
      <c r="AL161" s="26">
        <f t="shared" si="11"/>
        <v>0</v>
      </c>
      <c r="AM161" s="27">
        <f t="shared" si="11"/>
        <v>0</v>
      </c>
      <c r="AN161" s="27">
        <f t="shared" si="11"/>
        <v>0</v>
      </c>
      <c r="AO161" s="27">
        <f t="shared" si="11"/>
        <v>0</v>
      </c>
      <c r="AP161" s="28">
        <f t="shared" si="11"/>
        <v>0</v>
      </c>
      <c r="AQ161" s="26">
        <f t="shared" si="11"/>
        <v>0</v>
      </c>
      <c r="AR161" s="27">
        <f t="shared" si="11"/>
        <v>0</v>
      </c>
      <c r="AS161" s="27">
        <f t="shared" si="11"/>
        <v>0</v>
      </c>
      <c r="AT161" s="27">
        <f t="shared" si="11"/>
        <v>0</v>
      </c>
      <c r="AU161" s="28">
        <f t="shared" si="11"/>
        <v>0</v>
      </c>
      <c r="AV161" s="26">
        <f t="shared" si="11"/>
        <v>1331.488595353</v>
      </c>
      <c r="AW161" s="27">
        <f t="shared" si="11"/>
        <v>6056.729641959172</v>
      </c>
      <c r="AX161" s="27">
        <f t="shared" si="11"/>
        <v>129.61410962603333</v>
      </c>
      <c r="AY161" s="27">
        <f t="shared" si="11"/>
        <v>0</v>
      </c>
      <c r="AZ161" s="28">
        <f t="shared" si="11"/>
        <v>7578.9716769182</v>
      </c>
      <c r="BA161" s="26">
        <f t="shared" si="11"/>
        <v>0</v>
      </c>
      <c r="BB161" s="27">
        <f t="shared" si="11"/>
        <v>0</v>
      </c>
      <c r="BC161" s="27">
        <f t="shared" si="11"/>
        <v>0</v>
      </c>
      <c r="BD161" s="27">
        <f t="shared" si="11"/>
        <v>0</v>
      </c>
      <c r="BE161" s="28">
        <f t="shared" si="11"/>
        <v>0</v>
      </c>
      <c r="BF161" s="26">
        <f t="shared" si="11"/>
        <v>893.6995667404335</v>
      </c>
      <c r="BG161" s="27">
        <f t="shared" si="11"/>
        <v>1240.9841776622002</v>
      </c>
      <c r="BH161" s="27">
        <f t="shared" si="11"/>
        <v>544.2119102746666</v>
      </c>
      <c r="BI161" s="27">
        <f t="shared" si="11"/>
        <v>0</v>
      </c>
      <c r="BJ161" s="28">
        <f t="shared" si="11"/>
        <v>1873.0660172423998</v>
      </c>
      <c r="BK161" s="29">
        <f t="shared" si="11"/>
        <v>38997.24230976327</v>
      </c>
    </row>
    <row r="162" spans="1:63" s="30" customFormat="1" ht="15">
      <c r="A162" s="20"/>
      <c r="B162" s="8" t="s">
        <v>19</v>
      </c>
      <c r="C162" s="26">
        <f aca="true" t="shared" si="12" ref="C162:AH162">C161+C144+C141+C137+C15+C11</f>
        <v>0</v>
      </c>
      <c r="D162" s="27">
        <f t="shared" si="12"/>
        <v>1586.7945585057334</v>
      </c>
      <c r="E162" s="27">
        <f t="shared" si="12"/>
        <v>0</v>
      </c>
      <c r="F162" s="27">
        <f t="shared" si="12"/>
        <v>0</v>
      </c>
      <c r="G162" s="28">
        <f t="shared" si="12"/>
        <v>0</v>
      </c>
      <c r="H162" s="26">
        <f t="shared" si="12"/>
        <v>598.9347929854999</v>
      </c>
      <c r="I162" s="27">
        <f t="shared" si="12"/>
        <v>39824.79699304329</v>
      </c>
      <c r="J162" s="27">
        <f t="shared" si="12"/>
        <v>3244.641412557633</v>
      </c>
      <c r="K162" s="27">
        <f t="shared" si="12"/>
        <v>0</v>
      </c>
      <c r="L162" s="28">
        <f t="shared" si="12"/>
        <v>4696.212090019067</v>
      </c>
      <c r="M162" s="26">
        <f t="shared" si="12"/>
        <v>0</v>
      </c>
      <c r="N162" s="27">
        <f t="shared" si="12"/>
        <v>0</v>
      </c>
      <c r="O162" s="27">
        <f t="shared" si="12"/>
        <v>0</v>
      </c>
      <c r="P162" s="27">
        <f t="shared" si="12"/>
        <v>0</v>
      </c>
      <c r="Q162" s="28">
        <f t="shared" si="12"/>
        <v>0</v>
      </c>
      <c r="R162" s="26">
        <f t="shared" si="12"/>
        <v>361.7850821461001</v>
      </c>
      <c r="S162" s="27">
        <f t="shared" si="12"/>
        <v>2202.112128478567</v>
      </c>
      <c r="T162" s="27">
        <f t="shared" si="12"/>
        <v>1268.8906419191</v>
      </c>
      <c r="U162" s="27">
        <f t="shared" si="12"/>
        <v>0</v>
      </c>
      <c r="V162" s="28">
        <f t="shared" si="12"/>
        <v>796.8394341579001</v>
      </c>
      <c r="W162" s="26">
        <f t="shared" si="12"/>
        <v>0</v>
      </c>
      <c r="X162" s="27">
        <f t="shared" si="12"/>
        <v>0</v>
      </c>
      <c r="Y162" s="27">
        <f t="shared" si="12"/>
        <v>0</v>
      </c>
      <c r="Z162" s="27">
        <f t="shared" si="12"/>
        <v>0</v>
      </c>
      <c r="AA162" s="28">
        <f t="shared" si="12"/>
        <v>0</v>
      </c>
      <c r="AB162" s="26">
        <f t="shared" si="12"/>
        <v>0</v>
      </c>
      <c r="AC162" s="27">
        <f t="shared" si="12"/>
        <v>0</v>
      </c>
      <c r="AD162" s="27">
        <f t="shared" si="12"/>
        <v>0</v>
      </c>
      <c r="AE162" s="27">
        <f t="shared" si="12"/>
        <v>0</v>
      </c>
      <c r="AF162" s="28">
        <f t="shared" si="12"/>
        <v>0</v>
      </c>
      <c r="AG162" s="26">
        <f t="shared" si="12"/>
        <v>0</v>
      </c>
      <c r="AH162" s="27">
        <f t="shared" si="12"/>
        <v>0</v>
      </c>
      <c r="AI162" s="27">
        <f aca="true" t="shared" si="13" ref="AI162:BK162">AI161+AI144+AI141+AI137+AI15+AI11</f>
        <v>0</v>
      </c>
      <c r="AJ162" s="27">
        <f t="shared" si="13"/>
        <v>0</v>
      </c>
      <c r="AK162" s="28">
        <f t="shared" si="13"/>
        <v>0</v>
      </c>
      <c r="AL162" s="26">
        <f t="shared" si="13"/>
        <v>0</v>
      </c>
      <c r="AM162" s="27">
        <f t="shared" si="13"/>
        <v>0</v>
      </c>
      <c r="AN162" s="27">
        <f t="shared" si="13"/>
        <v>0</v>
      </c>
      <c r="AO162" s="27">
        <f t="shared" si="13"/>
        <v>0</v>
      </c>
      <c r="AP162" s="28">
        <f t="shared" si="13"/>
        <v>0</v>
      </c>
      <c r="AQ162" s="26">
        <f t="shared" si="13"/>
        <v>0</v>
      </c>
      <c r="AR162" s="27">
        <f t="shared" si="13"/>
        <v>25.52840485403333</v>
      </c>
      <c r="AS162" s="27">
        <f t="shared" si="13"/>
        <v>0</v>
      </c>
      <c r="AT162" s="27">
        <f t="shared" si="13"/>
        <v>0</v>
      </c>
      <c r="AU162" s="28">
        <f t="shared" si="13"/>
        <v>0</v>
      </c>
      <c r="AV162" s="26">
        <f t="shared" si="13"/>
        <v>2034.7942369196</v>
      </c>
      <c r="AW162" s="27">
        <f t="shared" si="13"/>
        <v>13880.162056365702</v>
      </c>
      <c r="AX162" s="27">
        <f t="shared" si="13"/>
        <v>213.5933093995</v>
      </c>
      <c r="AY162" s="27">
        <f t="shared" si="13"/>
        <v>0</v>
      </c>
      <c r="AZ162" s="28">
        <f t="shared" si="13"/>
        <v>11841.835573978165</v>
      </c>
      <c r="BA162" s="26">
        <f t="shared" si="13"/>
        <v>0</v>
      </c>
      <c r="BB162" s="27">
        <f t="shared" si="13"/>
        <v>0</v>
      </c>
      <c r="BC162" s="27">
        <f t="shared" si="13"/>
        <v>0</v>
      </c>
      <c r="BD162" s="27">
        <f t="shared" si="13"/>
        <v>0</v>
      </c>
      <c r="BE162" s="28">
        <f t="shared" si="13"/>
        <v>0</v>
      </c>
      <c r="BF162" s="26">
        <f t="shared" si="13"/>
        <v>1215.002806810267</v>
      </c>
      <c r="BG162" s="27">
        <f t="shared" si="13"/>
        <v>2206.4047396339333</v>
      </c>
      <c r="BH162" s="27">
        <f t="shared" si="13"/>
        <v>705.5374102818332</v>
      </c>
      <c r="BI162" s="27">
        <f t="shared" si="13"/>
        <v>0</v>
      </c>
      <c r="BJ162" s="28">
        <f t="shared" si="13"/>
        <v>2743.6835870682003</v>
      </c>
      <c r="BK162" s="28">
        <f t="shared" si="13"/>
        <v>89447.54925912412</v>
      </c>
    </row>
    <row r="163" spans="3:63" ht="15" customHeight="1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</row>
    <row r="164" spans="1:63" s="25" customFormat="1" ht="15" customHeight="1">
      <c r="A164" s="20" t="s">
        <v>20</v>
      </c>
      <c r="B164" s="11" t="s">
        <v>21</v>
      </c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4"/>
      <c r="BK164" s="35"/>
    </row>
    <row r="165" spans="1:63" s="25" customFormat="1" ht="15">
      <c r="A165" s="20" t="s">
        <v>7</v>
      </c>
      <c r="B165" s="36" t="s">
        <v>48</v>
      </c>
      <c r="C165" s="21"/>
      <c r="D165" s="22"/>
      <c r="E165" s="22"/>
      <c r="F165" s="22"/>
      <c r="G165" s="23"/>
      <c r="H165" s="21"/>
      <c r="I165" s="22"/>
      <c r="J165" s="22"/>
      <c r="K165" s="22"/>
      <c r="L165" s="23"/>
      <c r="M165" s="21"/>
      <c r="N165" s="22"/>
      <c r="O165" s="22"/>
      <c r="P165" s="22"/>
      <c r="Q165" s="23"/>
      <c r="R165" s="21"/>
      <c r="S165" s="22"/>
      <c r="T165" s="22"/>
      <c r="U165" s="22"/>
      <c r="V165" s="23"/>
      <c r="W165" s="21"/>
      <c r="X165" s="22"/>
      <c r="Y165" s="22"/>
      <c r="Z165" s="22"/>
      <c r="AA165" s="23"/>
      <c r="AB165" s="21"/>
      <c r="AC165" s="22"/>
      <c r="AD165" s="22"/>
      <c r="AE165" s="22"/>
      <c r="AF165" s="23"/>
      <c r="AG165" s="21"/>
      <c r="AH165" s="22"/>
      <c r="AI165" s="22"/>
      <c r="AJ165" s="22"/>
      <c r="AK165" s="23"/>
      <c r="AL165" s="21"/>
      <c r="AM165" s="22"/>
      <c r="AN165" s="22"/>
      <c r="AO165" s="22"/>
      <c r="AP165" s="23"/>
      <c r="AQ165" s="21"/>
      <c r="AR165" s="22"/>
      <c r="AS165" s="22"/>
      <c r="AT165" s="22"/>
      <c r="AU165" s="23"/>
      <c r="AV165" s="21"/>
      <c r="AW165" s="22"/>
      <c r="AX165" s="22"/>
      <c r="AY165" s="22"/>
      <c r="AZ165" s="23"/>
      <c r="BA165" s="21"/>
      <c r="BB165" s="22"/>
      <c r="BC165" s="22"/>
      <c r="BD165" s="22"/>
      <c r="BE165" s="23"/>
      <c r="BF165" s="21"/>
      <c r="BG165" s="22"/>
      <c r="BH165" s="22"/>
      <c r="BI165" s="22"/>
      <c r="BJ165" s="23"/>
      <c r="BK165" s="24"/>
    </row>
    <row r="166" spans="1:63" s="25" customFormat="1" ht="15">
      <c r="A166" s="20"/>
      <c r="B166" s="7" t="s">
        <v>234</v>
      </c>
      <c r="C166" s="21">
        <v>0</v>
      </c>
      <c r="D166" s="22">
        <v>0.6856790058666666</v>
      </c>
      <c r="E166" s="22">
        <v>0</v>
      </c>
      <c r="F166" s="22">
        <v>0</v>
      </c>
      <c r="G166" s="23">
        <v>0</v>
      </c>
      <c r="H166" s="21">
        <v>441.8198099363664</v>
      </c>
      <c r="I166" s="22">
        <v>23.616623888533333</v>
      </c>
      <c r="J166" s="22">
        <v>0</v>
      </c>
      <c r="K166" s="22">
        <v>0</v>
      </c>
      <c r="L166" s="23">
        <v>51.76387050296667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303.4769790921</v>
      </c>
      <c r="S166" s="22">
        <v>9.222156628500002</v>
      </c>
      <c r="T166" s="22">
        <v>0</v>
      </c>
      <c r="U166" s="22">
        <v>0</v>
      </c>
      <c r="V166" s="23">
        <v>20.33728017316667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4287.295462644068</v>
      </c>
      <c r="AW166" s="22">
        <v>314.7112041644165</v>
      </c>
      <c r="AX166" s="22">
        <v>0</v>
      </c>
      <c r="AY166" s="22">
        <v>0.2754960111333333</v>
      </c>
      <c r="AZ166" s="23">
        <v>1075.9320777097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3518.9782846128696</v>
      </c>
      <c r="BG166" s="22">
        <v>176.2313165720667</v>
      </c>
      <c r="BH166" s="22">
        <v>0</v>
      </c>
      <c r="BI166" s="22">
        <v>0</v>
      </c>
      <c r="BJ166" s="23">
        <v>391.0343624354</v>
      </c>
      <c r="BK166" s="24">
        <f>SUM(C166:BJ166)</f>
        <v>10615.380603377154</v>
      </c>
    </row>
    <row r="167" spans="1:63" s="30" customFormat="1" ht="15">
      <c r="A167" s="20"/>
      <c r="B167" s="8" t="s">
        <v>9</v>
      </c>
      <c r="C167" s="26">
        <f aca="true" t="shared" si="14" ref="C167:AH167">SUM(C166:C166)</f>
        <v>0</v>
      </c>
      <c r="D167" s="27">
        <f t="shared" si="14"/>
        <v>0.6856790058666666</v>
      </c>
      <c r="E167" s="27">
        <f t="shared" si="14"/>
        <v>0</v>
      </c>
      <c r="F167" s="27">
        <f t="shared" si="14"/>
        <v>0</v>
      </c>
      <c r="G167" s="28">
        <f t="shared" si="14"/>
        <v>0</v>
      </c>
      <c r="H167" s="26">
        <f t="shared" si="14"/>
        <v>441.8198099363664</v>
      </c>
      <c r="I167" s="27">
        <f t="shared" si="14"/>
        <v>23.616623888533333</v>
      </c>
      <c r="J167" s="27">
        <f t="shared" si="14"/>
        <v>0</v>
      </c>
      <c r="K167" s="27">
        <f t="shared" si="14"/>
        <v>0</v>
      </c>
      <c r="L167" s="28">
        <f t="shared" si="14"/>
        <v>51.76387050296667</v>
      </c>
      <c r="M167" s="26">
        <f t="shared" si="14"/>
        <v>0</v>
      </c>
      <c r="N167" s="27">
        <f t="shared" si="14"/>
        <v>0</v>
      </c>
      <c r="O167" s="27">
        <f t="shared" si="14"/>
        <v>0</v>
      </c>
      <c r="P167" s="27">
        <f t="shared" si="14"/>
        <v>0</v>
      </c>
      <c r="Q167" s="28">
        <f t="shared" si="14"/>
        <v>0</v>
      </c>
      <c r="R167" s="26">
        <f t="shared" si="14"/>
        <v>303.4769790921</v>
      </c>
      <c r="S167" s="27">
        <f t="shared" si="14"/>
        <v>9.222156628500002</v>
      </c>
      <c r="T167" s="27">
        <f t="shared" si="14"/>
        <v>0</v>
      </c>
      <c r="U167" s="27">
        <f t="shared" si="14"/>
        <v>0</v>
      </c>
      <c r="V167" s="28">
        <f t="shared" si="14"/>
        <v>20.33728017316667</v>
      </c>
      <c r="W167" s="26">
        <f t="shared" si="14"/>
        <v>0</v>
      </c>
      <c r="X167" s="27">
        <f t="shared" si="14"/>
        <v>0</v>
      </c>
      <c r="Y167" s="27">
        <f t="shared" si="14"/>
        <v>0</v>
      </c>
      <c r="Z167" s="27">
        <f t="shared" si="14"/>
        <v>0</v>
      </c>
      <c r="AA167" s="28">
        <f t="shared" si="14"/>
        <v>0</v>
      </c>
      <c r="AB167" s="26">
        <f t="shared" si="14"/>
        <v>0</v>
      </c>
      <c r="AC167" s="27">
        <f t="shared" si="14"/>
        <v>0</v>
      </c>
      <c r="AD167" s="27">
        <f t="shared" si="14"/>
        <v>0</v>
      </c>
      <c r="AE167" s="27">
        <f t="shared" si="14"/>
        <v>0</v>
      </c>
      <c r="AF167" s="28">
        <f t="shared" si="14"/>
        <v>0</v>
      </c>
      <c r="AG167" s="26">
        <f t="shared" si="14"/>
        <v>0</v>
      </c>
      <c r="AH167" s="27">
        <f t="shared" si="14"/>
        <v>0</v>
      </c>
      <c r="AI167" s="27">
        <f aca="true" t="shared" si="15" ref="AI167:BK167">SUM(AI166:AI166)</f>
        <v>0</v>
      </c>
      <c r="AJ167" s="27">
        <f t="shared" si="15"/>
        <v>0</v>
      </c>
      <c r="AK167" s="28">
        <f t="shared" si="15"/>
        <v>0</v>
      </c>
      <c r="AL167" s="26">
        <f t="shared" si="15"/>
        <v>0</v>
      </c>
      <c r="AM167" s="27">
        <f t="shared" si="15"/>
        <v>0</v>
      </c>
      <c r="AN167" s="27">
        <f t="shared" si="15"/>
        <v>0</v>
      </c>
      <c r="AO167" s="27">
        <f t="shared" si="15"/>
        <v>0</v>
      </c>
      <c r="AP167" s="28">
        <f t="shared" si="15"/>
        <v>0</v>
      </c>
      <c r="AQ167" s="26">
        <f t="shared" si="15"/>
        <v>0</v>
      </c>
      <c r="AR167" s="27">
        <f t="shared" si="15"/>
        <v>0</v>
      </c>
      <c r="AS167" s="27">
        <f t="shared" si="15"/>
        <v>0</v>
      </c>
      <c r="AT167" s="27">
        <f t="shared" si="15"/>
        <v>0</v>
      </c>
      <c r="AU167" s="28">
        <f t="shared" si="15"/>
        <v>0</v>
      </c>
      <c r="AV167" s="26">
        <f t="shared" si="15"/>
        <v>4287.295462644068</v>
      </c>
      <c r="AW167" s="27">
        <f t="shared" si="15"/>
        <v>314.7112041644165</v>
      </c>
      <c r="AX167" s="27">
        <f t="shared" si="15"/>
        <v>0</v>
      </c>
      <c r="AY167" s="27">
        <f t="shared" si="15"/>
        <v>0.2754960111333333</v>
      </c>
      <c r="AZ167" s="28">
        <f t="shared" si="15"/>
        <v>1075.9320777097</v>
      </c>
      <c r="BA167" s="26">
        <f t="shared" si="15"/>
        <v>0</v>
      </c>
      <c r="BB167" s="27">
        <f t="shared" si="15"/>
        <v>0</v>
      </c>
      <c r="BC167" s="27">
        <f t="shared" si="15"/>
        <v>0</v>
      </c>
      <c r="BD167" s="27">
        <f t="shared" si="15"/>
        <v>0</v>
      </c>
      <c r="BE167" s="28">
        <f t="shared" si="15"/>
        <v>0</v>
      </c>
      <c r="BF167" s="26">
        <f t="shared" si="15"/>
        <v>3518.9782846128696</v>
      </c>
      <c r="BG167" s="27">
        <f t="shared" si="15"/>
        <v>176.2313165720667</v>
      </c>
      <c r="BH167" s="27">
        <f t="shared" si="15"/>
        <v>0</v>
      </c>
      <c r="BI167" s="27">
        <f t="shared" si="15"/>
        <v>0</v>
      </c>
      <c r="BJ167" s="28">
        <f t="shared" si="15"/>
        <v>391.0343624354</v>
      </c>
      <c r="BK167" s="29">
        <f t="shared" si="15"/>
        <v>10615.380603377154</v>
      </c>
    </row>
    <row r="168" spans="3:63" ht="15" customHeight="1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</row>
    <row r="169" spans="1:63" s="25" customFormat="1" ht="15">
      <c r="A169" s="20" t="s">
        <v>10</v>
      </c>
      <c r="B169" s="12" t="s">
        <v>22</v>
      </c>
      <c r="C169" s="21"/>
      <c r="D169" s="22"/>
      <c r="E169" s="22"/>
      <c r="F169" s="22"/>
      <c r="G169" s="23"/>
      <c r="H169" s="21"/>
      <c r="I169" s="22"/>
      <c r="J169" s="22"/>
      <c r="K169" s="22"/>
      <c r="L169" s="23"/>
      <c r="M169" s="21"/>
      <c r="N169" s="22"/>
      <c r="O169" s="22"/>
      <c r="P169" s="22"/>
      <c r="Q169" s="23"/>
      <c r="R169" s="21"/>
      <c r="S169" s="22"/>
      <c r="T169" s="22"/>
      <c r="U169" s="22"/>
      <c r="V169" s="23"/>
      <c r="W169" s="21"/>
      <c r="X169" s="22"/>
      <c r="Y169" s="22"/>
      <c r="Z169" s="22"/>
      <c r="AA169" s="23"/>
      <c r="AB169" s="21"/>
      <c r="AC169" s="22"/>
      <c r="AD169" s="22"/>
      <c r="AE169" s="22"/>
      <c r="AF169" s="23"/>
      <c r="AG169" s="21"/>
      <c r="AH169" s="22"/>
      <c r="AI169" s="22"/>
      <c r="AJ169" s="22"/>
      <c r="AK169" s="23"/>
      <c r="AL169" s="21"/>
      <c r="AM169" s="22"/>
      <c r="AN169" s="22"/>
      <c r="AO169" s="22"/>
      <c r="AP169" s="23"/>
      <c r="AQ169" s="21"/>
      <c r="AR169" s="22"/>
      <c r="AS169" s="22"/>
      <c r="AT169" s="22"/>
      <c r="AU169" s="23"/>
      <c r="AV169" s="21"/>
      <c r="AW169" s="22"/>
      <c r="AX169" s="22"/>
      <c r="AY169" s="22"/>
      <c r="AZ169" s="23"/>
      <c r="BA169" s="21"/>
      <c r="BB169" s="22"/>
      <c r="BC169" s="22"/>
      <c r="BD169" s="22"/>
      <c r="BE169" s="23"/>
      <c r="BF169" s="21"/>
      <c r="BG169" s="22"/>
      <c r="BH169" s="22"/>
      <c r="BI169" s="22"/>
      <c r="BJ169" s="23"/>
      <c r="BK169" s="24"/>
    </row>
    <row r="170" spans="1:63" s="25" customFormat="1" ht="15">
      <c r="A170" s="20"/>
      <c r="B170" s="7" t="s">
        <v>235</v>
      </c>
      <c r="C170" s="21">
        <v>0</v>
      </c>
      <c r="D170" s="22">
        <v>0.015105</v>
      </c>
      <c r="E170" s="22">
        <v>0</v>
      </c>
      <c r="F170" s="22">
        <v>0</v>
      </c>
      <c r="G170" s="23">
        <v>0</v>
      </c>
      <c r="H170" s="21">
        <v>0.13800080500000003</v>
      </c>
      <c r="I170" s="22">
        <v>0.11591457599999996</v>
      </c>
      <c r="J170" s="22">
        <v>0</v>
      </c>
      <c r="K170" s="22">
        <v>0</v>
      </c>
      <c r="L170" s="23">
        <v>0.7102167399999999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0.08092149979999999</v>
      </c>
      <c r="S170" s="22">
        <v>0.16553040999999996</v>
      </c>
      <c r="T170" s="22">
        <v>0</v>
      </c>
      <c r="U170" s="22">
        <v>0</v>
      </c>
      <c r="V170" s="23">
        <v>0.21694481400000007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2.720855822166667</v>
      </c>
      <c r="AW170" s="22">
        <v>2.477975358628124</v>
      </c>
      <c r="AX170" s="22">
        <v>5.5983E-05</v>
      </c>
      <c r="AY170" s="22">
        <v>0</v>
      </c>
      <c r="AZ170" s="23">
        <v>13.158118348033334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1.6200140377333332</v>
      </c>
      <c r="BG170" s="22">
        <v>1.5015733929999995</v>
      </c>
      <c r="BH170" s="22">
        <v>0</v>
      </c>
      <c r="BI170" s="22">
        <v>0</v>
      </c>
      <c r="BJ170" s="23">
        <v>2.891801536033333</v>
      </c>
      <c r="BK170" s="24">
        <f>SUM(C170:BJ170)</f>
        <v>25.813028323394793</v>
      </c>
    </row>
    <row r="171" spans="1:63" s="25" customFormat="1" ht="15">
      <c r="A171" s="20"/>
      <c r="B171" s="7" t="s">
        <v>236</v>
      </c>
      <c r="C171" s="21">
        <v>0</v>
      </c>
      <c r="D171" s="22">
        <v>0.7369048987999999</v>
      </c>
      <c r="E171" s="22">
        <v>0</v>
      </c>
      <c r="F171" s="22">
        <v>0</v>
      </c>
      <c r="G171" s="23">
        <v>0</v>
      </c>
      <c r="H171" s="21">
        <v>46.058188421266685</v>
      </c>
      <c r="I171" s="22">
        <v>2335.3203275052</v>
      </c>
      <c r="J171" s="22">
        <v>7.487511283233335</v>
      </c>
      <c r="K171" s="22">
        <v>0</v>
      </c>
      <c r="L171" s="23">
        <v>1197.9240798158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13.619800462733334</v>
      </c>
      <c r="S171" s="22">
        <v>117.7247034496</v>
      </c>
      <c r="T171" s="22">
        <v>0</v>
      </c>
      <c r="U171" s="22">
        <v>0</v>
      </c>
      <c r="V171" s="23">
        <v>226.40816076483333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265.69991448346656</v>
      </c>
      <c r="AW171" s="22">
        <v>1759.1069604794927</v>
      </c>
      <c r="AX171" s="22">
        <v>1.620497009266667</v>
      </c>
      <c r="AY171" s="22">
        <v>0</v>
      </c>
      <c r="AZ171" s="23">
        <v>3108.0668055170336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143.3012346659</v>
      </c>
      <c r="BG171" s="22">
        <v>316.89465046820004</v>
      </c>
      <c r="BH171" s="22">
        <v>0</v>
      </c>
      <c r="BI171" s="22">
        <v>0</v>
      </c>
      <c r="BJ171" s="23">
        <v>327.1198851279998</v>
      </c>
      <c r="BK171" s="24">
        <f aca="true" t="shared" si="16" ref="BK171:BK195">SUM(C171:BJ171)</f>
        <v>9867.089624352828</v>
      </c>
    </row>
    <row r="172" spans="1:63" s="25" customFormat="1" ht="15">
      <c r="A172" s="20"/>
      <c r="B172" s="7" t="s">
        <v>237</v>
      </c>
      <c r="C172" s="21">
        <v>0</v>
      </c>
      <c r="D172" s="22">
        <v>19.8962512723</v>
      </c>
      <c r="E172" s="22">
        <v>0</v>
      </c>
      <c r="F172" s="22">
        <v>0</v>
      </c>
      <c r="G172" s="23">
        <v>0</v>
      </c>
      <c r="H172" s="21">
        <v>140.19612915469995</v>
      </c>
      <c r="I172" s="22">
        <v>39.05740856926667</v>
      </c>
      <c r="J172" s="22">
        <v>0.020653998866666662</v>
      </c>
      <c r="K172" s="22">
        <v>0</v>
      </c>
      <c r="L172" s="23">
        <v>149.64550178756662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65.49698109003337</v>
      </c>
      <c r="S172" s="22">
        <v>2.6797698788666664</v>
      </c>
      <c r="T172" s="22">
        <v>0</v>
      </c>
      <c r="U172" s="22">
        <v>0</v>
      </c>
      <c r="V172" s="23">
        <v>25.8062459957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1013.3935491494337</v>
      </c>
      <c r="AW172" s="22">
        <v>179.708952710648</v>
      </c>
      <c r="AX172" s="22">
        <v>0.011644326033333333</v>
      </c>
      <c r="AY172" s="22">
        <v>0</v>
      </c>
      <c r="AZ172" s="23">
        <v>798.7089460072332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480.0288205069001</v>
      </c>
      <c r="BG172" s="22">
        <v>29.536593664500007</v>
      </c>
      <c r="BH172" s="22">
        <v>0.30234560173333325</v>
      </c>
      <c r="BI172" s="22">
        <v>0</v>
      </c>
      <c r="BJ172" s="23">
        <v>120.04359671456669</v>
      </c>
      <c r="BK172" s="24">
        <f>SUM(C172:BJ172)</f>
        <v>3064.533390428348</v>
      </c>
    </row>
    <row r="173" spans="1:63" s="25" customFormat="1" ht="15">
      <c r="A173" s="20"/>
      <c r="B173" s="7" t="s">
        <v>238</v>
      </c>
      <c r="C173" s="21">
        <v>0</v>
      </c>
      <c r="D173" s="22">
        <v>0</v>
      </c>
      <c r="E173" s="22">
        <v>0</v>
      </c>
      <c r="F173" s="22">
        <v>0</v>
      </c>
      <c r="G173" s="23">
        <v>0</v>
      </c>
      <c r="H173" s="21">
        <v>1.3983345356999999</v>
      </c>
      <c r="I173" s="22">
        <v>0.49907941266666667</v>
      </c>
      <c r="J173" s="22">
        <v>0</v>
      </c>
      <c r="K173" s="22">
        <v>0</v>
      </c>
      <c r="L173" s="23">
        <v>2.5856527401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1.4026169806666668</v>
      </c>
      <c r="S173" s="22">
        <v>0.16474006606666663</v>
      </c>
      <c r="T173" s="22">
        <v>0</v>
      </c>
      <c r="U173" s="22">
        <v>0</v>
      </c>
      <c r="V173" s="23">
        <v>0.8691999652000001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21.851824784500003</v>
      </c>
      <c r="AW173" s="22">
        <v>9.979420118294517</v>
      </c>
      <c r="AX173" s="22">
        <v>0</v>
      </c>
      <c r="AY173" s="22">
        <v>0</v>
      </c>
      <c r="AZ173" s="23">
        <v>53.69928003070001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23.535872117600004</v>
      </c>
      <c r="BG173" s="22">
        <v>6.776517893966669</v>
      </c>
      <c r="BH173" s="22">
        <v>0</v>
      </c>
      <c r="BI173" s="22">
        <v>0</v>
      </c>
      <c r="BJ173" s="23">
        <v>26.069768670500004</v>
      </c>
      <c r="BK173" s="24">
        <f>SUM(C173:BJ173)</f>
        <v>148.8323073159612</v>
      </c>
    </row>
    <row r="174" spans="1:63" s="25" customFormat="1" ht="15">
      <c r="A174" s="20"/>
      <c r="B174" s="7" t="s">
        <v>239</v>
      </c>
      <c r="C174" s="21">
        <v>0</v>
      </c>
      <c r="D174" s="22">
        <v>0</v>
      </c>
      <c r="E174" s="22">
        <v>0</v>
      </c>
      <c r="F174" s="22">
        <v>0</v>
      </c>
      <c r="G174" s="23">
        <v>0</v>
      </c>
      <c r="H174" s="21">
        <v>0.2844099966333334</v>
      </c>
      <c r="I174" s="22">
        <v>0.11772405066666666</v>
      </c>
      <c r="J174" s="22">
        <v>0</v>
      </c>
      <c r="K174" s="22">
        <v>0</v>
      </c>
      <c r="L174" s="23">
        <v>3.515844263166667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0.18869284723333335</v>
      </c>
      <c r="S174" s="22">
        <v>0.007745003333333334</v>
      </c>
      <c r="T174" s="22">
        <v>0</v>
      </c>
      <c r="U174" s="22">
        <v>0</v>
      </c>
      <c r="V174" s="23">
        <v>0.016264507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33.10690228066667</v>
      </c>
      <c r="AW174" s="22">
        <v>30.497047656599527</v>
      </c>
      <c r="AX174" s="22">
        <v>0</v>
      </c>
      <c r="AY174" s="22">
        <v>0.28747227999999997</v>
      </c>
      <c r="AZ174" s="23">
        <v>203.7363662131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14.201362685633333</v>
      </c>
      <c r="BG174" s="22">
        <v>2.9686052862666665</v>
      </c>
      <c r="BH174" s="22">
        <v>0</v>
      </c>
      <c r="BI174" s="22">
        <v>0</v>
      </c>
      <c r="BJ174" s="23">
        <v>36.18280020933332</v>
      </c>
      <c r="BK174" s="24">
        <f t="shared" si="16"/>
        <v>325.11123727963286</v>
      </c>
    </row>
    <row r="175" spans="1:63" s="25" customFormat="1" ht="15">
      <c r="A175" s="20"/>
      <c r="B175" s="7" t="s">
        <v>240</v>
      </c>
      <c r="C175" s="21">
        <v>0</v>
      </c>
      <c r="D175" s="22">
        <v>7.0644133333333325</v>
      </c>
      <c r="E175" s="22">
        <v>0</v>
      </c>
      <c r="F175" s="22">
        <v>0</v>
      </c>
      <c r="G175" s="23">
        <v>0</v>
      </c>
      <c r="H175" s="21">
        <v>1.780056076433333</v>
      </c>
      <c r="I175" s="22">
        <v>0.7007070231666667</v>
      </c>
      <c r="J175" s="22">
        <v>0</v>
      </c>
      <c r="K175" s="22">
        <v>0</v>
      </c>
      <c r="L175" s="23">
        <v>2.9839394529333334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1.5540789207999999</v>
      </c>
      <c r="S175" s="22">
        <v>0.14093701749999998</v>
      </c>
      <c r="T175" s="22">
        <v>0</v>
      </c>
      <c r="U175" s="22">
        <v>0</v>
      </c>
      <c r="V175" s="23">
        <v>1.0887256165666666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21.911982886</v>
      </c>
      <c r="AW175" s="22">
        <v>8.110788965137777</v>
      </c>
      <c r="AX175" s="22">
        <v>0</v>
      </c>
      <c r="AY175" s="22">
        <v>0</v>
      </c>
      <c r="AZ175" s="23">
        <v>49.13506003216664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21.56631181946667</v>
      </c>
      <c r="BG175" s="22">
        <v>2.5139092354666666</v>
      </c>
      <c r="BH175" s="22">
        <v>0</v>
      </c>
      <c r="BI175" s="22">
        <v>0</v>
      </c>
      <c r="BJ175" s="23">
        <v>14.246151123866666</v>
      </c>
      <c r="BK175" s="24">
        <f t="shared" si="16"/>
        <v>132.79706150283775</v>
      </c>
    </row>
    <row r="176" spans="1:63" s="25" customFormat="1" ht="15">
      <c r="A176" s="20"/>
      <c r="B176" s="7" t="s">
        <v>241</v>
      </c>
      <c r="C176" s="21">
        <v>0</v>
      </c>
      <c r="D176" s="22">
        <v>7.406246666666667</v>
      </c>
      <c r="E176" s="22">
        <v>0</v>
      </c>
      <c r="F176" s="22">
        <v>0</v>
      </c>
      <c r="G176" s="23">
        <v>0</v>
      </c>
      <c r="H176" s="21">
        <v>1.0762412843</v>
      </c>
      <c r="I176" s="22">
        <v>0.2822520604666667</v>
      </c>
      <c r="J176" s="22">
        <v>0</v>
      </c>
      <c r="K176" s="22">
        <v>0</v>
      </c>
      <c r="L176" s="23">
        <v>1.6854681102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0.8930774882999999</v>
      </c>
      <c r="S176" s="22">
        <v>0.008146871333333333</v>
      </c>
      <c r="T176" s="22">
        <v>0</v>
      </c>
      <c r="U176" s="22">
        <v>0</v>
      </c>
      <c r="V176" s="23">
        <v>0.6614840151333332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8.756439393200004</v>
      </c>
      <c r="AW176" s="22">
        <v>2.887945660783714</v>
      </c>
      <c r="AX176" s="22">
        <v>0</v>
      </c>
      <c r="AY176" s="22">
        <v>0</v>
      </c>
      <c r="AZ176" s="23">
        <v>19.138771668466667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9.423487097933332</v>
      </c>
      <c r="BG176" s="22">
        <v>0.5858988648666668</v>
      </c>
      <c r="BH176" s="22">
        <v>0</v>
      </c>
      <c r="BI176" s="22">
        <v>0</v>
      </c>
      <c r="BJ176" s="23">
        <v>8.274937464666667</v>
      </c>
      <c r="BK176" s="24">
        <f>SUM(C176:BJ176)</f>
        <v>61.08039664631704</v>
      </c>
    </row>
    <row r="177" spans="1:63" s="25" customFormat="1" ht="15">
      <c r="A177" s="20"/>
      <c r="B177" s="7" t="s">
        <v>267</v>
      </c>
      <c r="C177" s="21">
        <v>0</v>
      </c>
      <c r="D177" s="22">
        <v>3.278467</v>
      </c>
      <c r="E177" s="22">
        <v>0</v>
      </c>
      <c r="F177" s="22">
        <v>0</v>
      </c>
      <c r="G177" s="23">
        <v>0</v>
      </c>
      <c r="H177" s="21">
        <v>3.9210781445000005</v>
      </c>
      <c r="I177" s="22">
        <v>0.6465437025999999</v>
      </c>
      <c r="J177" s="22">
        <v>0</v>
      </c>
      <c r="K177" s="22">
        <v>0</v>
      </c>
      <c r="L177" s="23">
        <v>5.345173106333332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2.857079330833333</v>
      </c>
      <c r="S177" s="22">
        <v>0.3279244672999999</v>
      </c>
      <c r="T177" s="22">
        <v>0</v>
      </c>
      <c r="U177" s="22">
        <v>0</v>
      </c>
      <c r="V177" s="23">
        <v>3.130829435066667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76.55623418449998</v>
      </c>
      <c r="AW177" s="22">
        <v>17.57029329911252</v>
      </c>
      <c r="AX177" s="22">
        <v>0</v>
      </c>
      <c r="AY177" s="22">
        <v>0</v>
      </c>
      <c r="AZ177" s="23">
        <v>290.6080484124334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80.91818529476669</v>
      </c>
      <c r="BG177" s="22">
        <v>9.627488046533333</v>
      </c>
      <c r="BH177" s="22">
        <v>2.1508359125</v>
      </c>
      <c r="BI177" s="22">
        <v>0</v>
      </c>
      <c r="BJ177" s="23">
        <v>156.34053249466666</v>
      </c>
      <c r="BK177" s="24">
        <f t="shared" si="16"/>
        <v>653.2787128311459</v>
      </c>
    </row>
    <row r="178" spans="1:63" s="25" customFormat="1" ht="15">
      <c r="A178" s="20"/>
      <c r="B178" s="7" t="s">
        <v>242</v>
      </c>
      <c r="C178" s="21">
        <v>0</v>
      </c>
      <c r="D178" s="22">
        <v>46.903379057100004</v>
      </c>
      <c r="E178" s="22">
        <v>0</v>
      </c>
      <c r="F178" s="22">
        <v>0</v>
      </c>
      <c r="G178" s="23">
        <v>0</v>
      </c>
      <c r="H178" s="21">
        <v>265.845465699</v>
      </c>
      <c r="I178" s="22">
        <v>1011.6488980086336</v>
      </c>
      <c r="J178" s="22">
        <v>23.6022812142</v>
      </c>
      <c r="K178" s="22">
        <v>0</v>
      </c>
      <c r="L178" s="23">
        <v>409.50388742226664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152.92438251169997</v>
      </c>
      <c r="S178" s="22">
        <v>87.12389998453331</v>
      </c>
      <c r="T178" s="22">
        <v>0</v>
      </c>
      <c r="U178" s="22">
        <v>0</v>
      </c>
      <c r="V178" s="23">
        <v>114.51378814819998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2455.0032377994344</v>
      </c>
      <c r="AW178" s="22">
        <v>669.6082432089603</v>
      </c>
      <c r="AX178" s="22">
        <v>1.2287087124</v>
      </c>
      <c r="AY178" s="22">
        <v>0.23570342890000004</v>
      </c>
      <c r="AZ178" s="23">
        <v>4520.269356477967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1748.473140709134</v>
      </c>
      <c r="BG178" s="22">
        <v>255.27558689996667</v>
      </c>
      <c r="BH178" s="22">
        <v>0.2936709416</v>
      </c>
      <c r="BI178" s="22">
        <v>0.0017342131666666664</v>
      </c>
      <c r="BJ178" s="23">
        <v>1208.0958994696334</v>
      </c>
      <c r="BK178" s="24">
        <f t="shared" si="16"/>
        <v>12970.5512639068</v>
      </c>
    </row>
    <row r="179" spans="1:63" s="25" customFormat="1" ht="15">
      <c r="A179" s="20"/>
      <c r="B179" s="7" t="s">
        <v>243</v>
      </c>
      <c r="C179" s="21">
        <v>0</v>
      </c>
      <c r="D179" s="22">
        <v>0.6775418224</v>
      </c>
      <c r="E179" s="22">
        <v>0</v>
      </c>
      <c r="F179" s="22">
        <v>0</v>
      </c>
      <c r="G179" s="23">
        <v>0</v>
      </c>
      <c r="H179" s="21">
        <v>244.71147845120004</v>
      </c>
      <c r="I179" s="22">
        <v>191.7024235651333</v>
      </c>
      <c r="J179" s="22">
        <v>4.874383780333334</v>
      </c>
      <c r="K179" s="22">
        <v>309.2490669990667</v>
      </c>
      <c r="L179" s="23">
        <v>747.6715926447332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130.56184316776668</v>
      </c>
      <c r="S179" s="22">
        <v>73.94691231266667</v>
      </c>
      <c r="T179" s="22">
        <v>0</v>
      </c>
      <c r="U179" s="22">
        <v>0</v>
      </c>
      <c r="V179" s="23">
        <v>75.099529614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3592.0613777921294</v>
      </c>
      <c r="AW179" s="22">
        <v>392.0171691484425</v>
      </c>
      <c r="AX179" s="22">
        <v>0.3950724508666667</v>
      </c>
      <c r="AY179" s="22">
        <v>0.027349289266666667</v>
      </c>
      <c r="AZ179" s="23">
        <v>1812.2853050340668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2120.5605606473327</v>
      </c>
      <c r="BG179" s="22">
        <v>159.75968284973337</v>
      </c>
      <c r="BH179" s="22">
        <v>0.05435821196666667</v>
      </c>
      <c r="BI179" s="22">
        <v>0</v>
      </c>
      <c r="BJ179" s="23">
        <v>396.1712141369668</v>
      </c>
      <c r="BK179" s="24">
        <f t="shared" si="16"/>
        <v>10251.82686191807</v>
      </c>
    </row>
    <row r="180" spans="1:63" s="25" customFormat="1" ht="15">
      <c r="A180" s="20"/>
      <c r="B180" s="7" t="s">
        <v>244</v>
      </c>
      <c r="C180" s="21">
        <v>0</v>
      </c>
      <c r="D180" s="22">
        <v>0.6168263333333333</v>
      </c>
      <c r="E180" s="22">
        <v>0</v>
      </c>
      <c r="F180" s="22">
        <v>0</v>
      </c>
      <c r="G180" s="23">
        <v>0</v>
      </c>
      <c r="H180" s="21">
        <v>5.064008196400001</v>
      </c>
      <c r="I180" s="22">
        <v>4.5503905971666665</v>
      </c>
      <c r="J180" s="22">
        <v>0</v>
      </c>
      <c r="K180" s="22">
        <v>0</v>
      </c>
      <c r="L180" s="23">
        <v>24.207941569866662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3.1391951683666655</v>
      </c>
      <c r="S180" s="22">
        <v>6.723634047200002</v>
      </c>
      <c r="T180" s="22">
        <v>0</v>
      </c>
      <c r="U180" s="22">
        <v>0</v>
      </c>
      <c r="V180" s="23">
        <v>8.258519608866665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104.33739570113333</v>
      </c>
      <c r="AW180" s="22">
        <v>70.03239528249293</v>
      </c>
      <c r="AX180" s="22">
        <v>0.002791662733333333</v>
      </c>
      <c r="AY180" s="22">
        <v>0</v>
      </c>
      <c r="AZ180" s="23">
        <v>465.32857815683326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62.39349136636667</v>
      </c>
      <c r="BG180" s="22">
        <v>49.11079149263333</v>
      </c>
      <c r="BH180" s="22">
        <v>0</v>
      </c>
      <c r="BI180" s="22">
        <v>0</v>
      </c>
      <c r="BJ180" s="23">
        <v>106.33768560979999</v>
      </c>
      <c r="BK180" s="24">
        <f t="shared" si="16"/>
        <v>910.1036447931929</v>
      </c>
    </row>
    <row r="181" spans="1:63" s="25" customFormat="1" ht="15">
      <c r="A181" s="20"/>
      <c r="B181" s="7" t="s">
        <v>245</v>
      </c>
      <c r="C181" s="21">
        <v>0</v>
      </c>
      <c r="D181" s="22">
        <v>54.309497769000004</v>
      </c>
      <c r="E181" s="22">
        <v>0</v>
      </c>
      <c r="F181" s="22">
        <v>0</v>
      </c>
      <c r="G181" s="23">
        <v>0</v>
      </c>
      <c r="H181" s="21">
        <v>326.11631537560015</v>
      </c>
      <c r="I181" s="22">
        <v>48.74308266333335</v>
      </c>
      <c r="J181" s="22">
        <v>0</v>
      </c>
      <c r="K181" s="22">
        <v>0</v>
      </c>
      <c r="L181" s="23">
        <v>129.8619341506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126.46708939106668</v>
      </c>
      <c r="S181" s="22">
        <v>32.21363319023334</v>
      </c>
      <c r="T181" s="22">
        <v>0</v>
      </c>
      <c r="U181" s="22">
        <v>0</v>
      </c>
      <c r="V181" s="23">
        <v>31.14872860236666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3036.436770173535</v>
      </c>
      <c r="AW181" s="22">
        <v>233.1568265332766</v>
      </c>
      <c r="AX181" s="22">
        <v>0.5792997697999999</v>
      </c>
      <c r="AY181" s="22">
        <v>0</v>
      </c>
      <c r="AZ181" s="23">
        <v>858.3786829912001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1569.0914047282342</v>
      </c>
      <c r="BG181" s="22">
        <v>65.91301089233335</v>
      </c>
      <c r="BH181" s="22">
        <v>0</v>
      </c>
      <c r="BI181" s="22">
        <v>0</v>
      </c>
      <c r="BJ181" s="23">
        <v>168.93410830693335</v>
      </c>
      <c r="BK181" s="24">
        <f t="shared" si="16"/>
        <v>6681.350384537513</v>
      </c>
    </row>
    <row r="182" spans="1:63" s="25" customFormat="1" ht="15">
      <c r="A182" s="20"/>
      <c r="B182" s="7" t="s">
        <v>246</v>
      </c>
      <c r="C182" s="21">
        <v>0</v>
      </c>
      <c r="D182" s="22">
        <v>16.7759716473</v>
      </c>
      <c r="E182" s="22">
        <v>0</v>
      </c>
      <c r="F182" s="22">
        <v>0</v>
      </c>
      <c r="G182" s="23">
        <v>0</v>
      </c>
      <c r="H182" s="21">
        <v>111.85068432226664</v>
      </c>
      <c r="I182" s="22">
        <v>79.13617159176668</v>
      </c>
      <c r="J182" s="22">
        <v>0</v>
      </c>
      <c r="K182" s="22">
        <v>0</v>
      </c>
      <c r="L182" s="23">
        <v>77.00908309576667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41.238677814100036</v>
      </c>
      <c r="S182" s="22">
        <v>16.609428376766665</v>
      </c>
      <c r="T182" s="22">
        <v>0</v>
      </c>
      <c r="U182" s="22">
        <v>0</v>
      </c>
      <c r="V182" s="23">
        <v>7.011729708266664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1274.7044180789642</v>
      </c>
      <c r="AW182" s="22">
        <v>143.97876118920624</v>
      </c>
      <c r="AX182" s="22">
        <v>0.01815211853333333</v>
      </c>
      <c r="AY182" s="22">
        <v>0</v>
      </c>
      <c r="AZ182" s="23">
        <v>301.5575411590333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669.9614619714337</v>
      </c>
      <c r="BG182" s="22">
        <v>39.10658577113333</v>
      </c>
      <c r="BH182" s="22">
        <v>0.0623734744</v>
      </c>
      <c r="BI182" s="22">
        <v>0</v>
      </c>
      <c r="BJ182" s="23">
        <v>48.007893608100005</v>
      </c>
      <c r="BK182" s="24">
        <f t="shared" si="16"/>
        <v>2827.0289339270375</v>
      </c>
    </row>
    <row r="183" spans="1:63" s="25" customFormat="1" ht="15">
      <c r="A183" s="20"/>
      <c r="B183" s="7" t="s">
        <v>268</v>
      </c>
      <c r="C183" s="21">
        <v>0</v>
      </c>
      <c r="D183" s="22">
        <v>6.357360955700001</v>
      </c>
      <c r="E183" s="22">
        <v>0</v>
      </c>
      <c r="F183" s="22">
        <v>0</v>
      </c>
      <c r="G183" s="23">
        <v>0</v>
      </c>
      <c r="H183" s="21">
        <v>2.0801886204333333</v>
      </c>
      <c r="I183" s="22">
        <v>5.082552492533333</v>
      </c>
      <c r="J183" s="22">
        <v>0</v>
      </c>
      <c r="K183" s="22">
        <v>0</v>
      </c>
      <c r="L183" s="23">
        <v>1.3047208599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0.7344794867000002</v>
      </c>
      <c r="S183" s="22">
        <v>0.007506656400000001</v>
      </c>
      <c r="T183" s="22">
        <v>0</v>
      </c>
      <c r="U183" s="22">
        <v>0</v>
      </c>
      <c r="V183" s="23">
        <v>0.06603257283333334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2.320177998633332</v>
      </c>
      <c r="AW183" s="22">
        <v>0.7037719227735802</v>
      </c>
      <c r="AX183" s="22">
        <v>0</v>
      </c>
      <c r="AY183" s="22">
        <v>0</v>
      </c>
      <c r="AZ183" s="23">
        <v>4.634022077533333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0.6494345123333333</v>
      </c>
      <c r="BG183" s="22">
        <v>0.0021792677333333337</v>
      </c>
      <c r="BH183" s="22">
        <v>0</v>
      </c>
      <c r="BI183" s="22">
        <v>0</v>
      </c>
      <c r="BJ183" s="23">
        <v>0.38905859453333325</v>
      </c>
      <c r="BK183" s="24">
        <f t="shared" si="16"/>
        <v>24.331486018040245</v>
      </c>
    </row>
    <row r="184" spans="1:63" s="25" customFormat="1" ht="15">
      <c r="A184" s="20"/>
      <c r="B184" s="7" t="s">
        <v>247</v>
      </c>
      <c r="C184" s="21">
        <v>0</v>
      </c>
      <c r="D184" s="22">
        <v>24.555697615433328</v>
      </c>
      <c r="E184" s="22">
        <v>0</v>
      </c>
      <c r="F184" s="22">
        <v>0</v>
      </c>
      <c r="G184" s="23">
        <v>0</v>
      </c>
      <c r="H184" s="21">
        <v>91.04053487600002</v>
      </c>
      <c r="I184" s="22">
        <v>35.179269710666674</v>
      </c>
      <c r="J184" s="22">
        <v>0</v>
      </c>
      <c r="K184" s="22">
        <v>0</v>
      </c>
      <c r="L184" s="23">
        <v>74.26815382683336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62.14150169816667</v>
      </c>
      <c r="S184" s="22">
        <v>11.427100334766669</v>
      </c>
      <c r="T184" s="22">
        <v>0</v>
      </c>
      <c r="U184" s="22">
        <v>0</v>
      </c>
      <c r="V184" s="23">
        <v>30.59758745833334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1663.357045667568</v>
      </c>
      <c r="AW184" s="22">
        <v>188.59470214628013</v>
      </c>
      <c r="AX184" s="22">
        <v>0.02590955333333334</v>
      </c>
      <c r="AY184" s="22">
        <v>0.7149801087999998</v>
      </c>
      <c r="AZ184" s="23">
        <v>678.5180986806334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1174.5789581592337</v>
      </c>
      <c r="BG184" s="22">
        <v>59.62863360683335</v>
      </c>
      <c r="BH184" s="22">
        <v>0.3774576030666667</v>
      </c>
      <c r="BI184" s="22">
        <v>0</v>
      </c>
      <c r="BJ184" s="23">
        <v>181.17828177199996</v>
      </c>
      <c r="BK184" s="24">
        <f t="shared" si="16"/>
        <v>4276.183912817949</v>
      </c>
    </row>
    <row r="185" spans="1:63" s="25" customFormat="1" ht="15">
      <c r="A185" s="20"/>
      <c r="B185" s="7" t="s">
        <v>248</v>
      </c>
      <c r="C185" s="21">
        <v>0</v>
      </c>
      <c r="D185" s="22">
        <v>0.7206773200000001</v>
      </c>
      <c r="E185" s="22">
        <v>0</v>
      </c>
      <c r="F185" s="22">
        <v>0</v>
      </c>
      <c r="G185" s="23">
        <v>0</v>
      </c>
      <c r="H185" s="21">
        <v>3.220682625866667</v>
      </c>
      <c r="I185" s="22">
        <v>0.22965555913333335</v>
      </c>
      <c r="J185" s="22">
        <v>0</v>
      </c>
      <c r="K185" s="22">
        <v>0</v>
      </c>
      <c r="L185" s="23">
        <v>2.3946859420666664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1.5600011493333328</v>
      </c>
      <c r="S185" s="22">
        <v>0.07111643466666667</v>
      </c>
      <c r="T185" s="22">
        <v>0</v>
      </c>
      <c r="U185" s="22">
        <v>0</v>
      </c>
      <c r="V185" s="23">
        <v>0.36714204529999994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32.513909345933335</v>
      </c>
      <c r="AW185" s="22">
        <v>5.688826928956545</v>
      </c>
      <c r="AX185" s="22">
        <v>0</v>
      </c>
      <c r="AY185" s="22">
        <v>0</v>
      </c>
      <c r="AZ185" s="23">
        <v>15.7592432033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16.347546470466664</v>
      </c>
      <c r="BG185" s="22">
        <v>1.9581262794666672</v>
      </c>
      <c r="BH185" s="22">
        <v>0</v>
      </c>
      <c r="BI185" s="22">
        <v>0</v>
      </c>
      <c r="BJ185" s="23">
        <v>5.132653278266666</v>
      </c>
      <c r="BK185" s="24">
        <f t="shared" si="16"/>
        <v>85.96426658275655</v>
      </c>
    </row>
    <row r="186" spans="1:63" s="25" customFormat="1" ht="15">
      <c r="A186" s="20"/>
      <c r="B186" s="7" t="s">
        <v>249</v>
      </c>
      <c r="C186" s="21">
        <v>0</v>
      </c>
      <c r="D186" s="22">
        <v>0.8211910359333333</v>
      </c>
      <c r="E186" s="22">
        <v>0</v>
      </c>
      <c r="F186" s="22">
        <v>0</v>
      </c>
      <c r="G186" s="23">
        <v>0</v>
      </c>
      <c r="H186" s="21">
        <v>12.737963445766663</v>
      </c>
      <c r="I186" s="22">
        <v>11.990035940966665</v>
      </c>
      <c r="J186" s="22">
        <v>1.1166227007999996</v>
      </c>
      <c r="K186" s="22">
        <v>0</v>
      </c>
      <c r="L186" s="23">
        <v>33.783828732566676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6.094120926266667</v>
      </c>
      <c r="S186" s="22">
        <v>8.517016424</v>
      </c>
      <c r="T186" s="22">
        <v>0.06451305346666668</v>
      </c>
      <c r="U186" s="22">
        <v>0</v>
      </c>
      <c r="V186" s="23">
        <v>18.056805744766667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235.57014767496673</v>
      </c>
      <c r="AW186" s="22">
        <v>153.16248312565693</v>
      </c>
      <c r="AX186" s="22">
        <v>0</v>
      </c>
      <c r="AY186" s="22">
        <v>0</v>
      </c>
      <c r="AZ186" s="23">
        <v>1349.1884810039328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197.03015439479998</v>
      </c>
      <c r="BG186" s="22">
        <v>77.00102596800001</v>
      </c>
      <c r="BH186" s="22">
        <v>0.13333266666666668</v>
      </c>
      <c r="BI186" s="22">
        <v>0</v>
      </c>
      <c r="BJ186" s="23">
        <v>442.2694924208666</v>
      </c>
      <c r="BK186" s="24">
        <f t="shared" si="16"/>
        <v>2547.537215259423</v>
      </c>
    </row>
    <row r="187" spans="1:63" s="25" customFormat="1" ht="15">
      <c r="A187" s="20"/>
      <c r="B187" s="7" t="s">
        <v>250</v>
      </c>
      <c r="C187" s="21">
        <v>0</v>
      </c>
      <c r="D187" s="22">
        <v>0.7434410026333333</v>
      </c>
      <c r="E187" s="22">
        <v>0</v>
      </c>
      <c r="F187" s="22">
        <v>0</v>
      </c>
      <c r="G187" s="23">
        <v>0</v>
      </c>
      <c r="H187" s="21">
        <v>10.631140940366668</v>
      </c>
      <c r="I187" s="22">
        <v>15.488248194966667</v>
      </c>
      <c r="J187" s="22">
        <v>0</v>
      </c>
      <c r="K187" s="22">
        <v>0</v>
      </c>
      <c r="L187" s="23">
        <v>11.99799503983333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4.443036194533334</v>
      </c>
      <c r="S187" s="22">
        <v>26.015139715066667</v>
      </c>
      <c r="T187" s="22">
        <v>0</v>
      </c>
      <c r="U187" s="22">
        <v>0</v>
      </c>
      <c r="V187" s="23">
        <v>2.027863179566667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43.05525373323335</v>
      </c>
      <c r="AW187" s="22">
        <v>9.228505012370032</v>
      </c>
      <c r="AX187" s="22">
        <v>0</v>
      </c>
      <c r="AY187" s="22">
        <v>0</v>
      </c>
      <c r="AZ187" s="23">
        <v>11.569852385333332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17.122785901533334</v>
      </c>
      <c r="BG187" s="22">
        <v>2.4311393042666665</v>
      </c>
      <c r="BH187" s="22">
        <v>0</v>
      </c>
      <c r="BI187" s="22">
        <v>0</v>
      </c>
      <c r="BJ187" s="23">
        <v>1.7895055599333334</v>
      </c>
      <c r="BK187" s="24">
        <f t="shared" si="16"/>
        <v>156.5439061636367</v>
      </c>
    </row>
    <row r="188" spans="1:63" s="25" customFormat="1" ht="15">
      <c r="A188" s="20"/>
      <c r="B188" s="7" t="s">
        <v>251</v>
      </c>
      <c r="C188" s="21">
        <v>0</v>
      </c>
      <c r="D188" s="22">
        <v>2.3589588190999997</v>
      </c>
      <c r="E188" s="22">
        <v>0</v>
      </c>
      <c r="F188" s="22">
        <v>0</v>
      </c>
      <c r="G188" s="23">
        <v>0</v>
      </c>
      <c r="H188" s="21">
        <v>129.68192894016667</v>
      </c>
      <c r="I188" s="22">
        <v>34.42603551036666</v>
      </c>
      <c r="J188" s="22">
        <v>0</v>
      </c>
      <c r="K188" s="22">
        <v>0</v>
      </c>
      <c r="L188" s="23">
        <v>134.10456120076665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54.10447626929999</v>
      </c>
      <c r="S188" s="22">
        <v>1.9804668782333332</v>
      </c>
      <c r="T188" s="22">
        <v>0</v>
      </c>
      <c r="U188" s="22">
        <v>0</v>
      </c>
      <c r="V188" s="23">
        <v>29.598588360500003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676.2153764523997</v>
      </c>
      <c r="AW188" s="22">
        <v>168.89977986939732</v>
      </c>
      <c r="AX188" s="22">
        <v>0.09392737283333333</v>
      </c>
      <c r="AY188" s="22">
        <v>0</v>
      </c>
      <c r="AZ188" s="23">
        <v>663.8352273375332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355.01718003580004</v>
      </c>
      <c r="BG188" s="22">
        <v>49.02576729656666</v>
      </c>
      <c r="BH188" s="22">
        <v>0.03901088033333334</v>
      </c>
      <c r="BI188" s="22">
        <v>0</v>
      </c>
      <c r="BJ188" s="23">
        <v>109.72736309306666</v>
      </c>
      <c r="BK188" s="24">
        <f t="shared" si="16"/>
        <v>2409.1086483163645</v>
      </c>
    </row>
    <row r="189" spans="1:63" s="25" customFormat="1" ht="15">
      <c r="A189" s="20"/>
      <c r="B189" s="7" t="s">
        <v>252</v>
      </c>
      <c r="C189" s="21">
        <v>0</v>
      </c>
      <c r="D189" s="22">
        <v>0.6592327262000001</v>
      </c>
      <c r="E189" s="22">
        <v>0</v>
      </c>
      <c r="F189" s="22">
        <v>0</v>
      </c>
      <c r="G189" s="23">
        <v>0</v>
      </c>
      <c r="H189" s="21">
        <v>46.90262649653332</v>
      </c>
      <c r="I189" s="22">
        <v>4.1582285994</v>
      </c>
      <c r="J189" s="22">
        <v>0</v>
      </c>
      <c r="K189" s="22">
        <v>0</v>
      </c>
      <c r="L189" s="23">
        <v>19.90056629436667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23.6621549598</v>
      </c>
      <c r="S189" s="22">
        <v>0.5879409308000003</v>
      </c>
      <c r="T189" s="22">
        <v>0</v>
      </c>
      <c r="U189" s="22">
        <v>0</v>
      </c>
      <c r="V189" s="23">
        <v>3.4936504653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646.640887623234</v>
      </c>
      <c r="AW189" s="22">
        <v>37.70636275660858</v>
      </c>
      <c r="AX189" s="22">
        <v>0</v>
      </c>
      <c r="AY189" s="22">
        <v>0</v>
      </c>
      <c r="AZ189" s="23">
        <v>147.61210480196672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325.58028954023314</v>
      </c>
      <c r="BG189" s="22">
        <v>13.013964296266664</v>
      </c>
      <c r="BH189" s="22">
        <v>0.2529981805999999</v>
      </c>
      <c r="BI189" s="22">
        <v>0</v>
      </c>
      <c r="BJ189" s="23">
        <v>28.52775812006667</v>
      </c>
      <c r="BK189" s="24">
        <f t="shared" si="16"/>
        <v>1298.6987657913758</v>
      </c>
    </row>
    <row r="190" spans="1:63" s="25" customFormat="1" ht="15">
      <c r="A190" s="20"/>
      <c r="B190" s="7" t="s">
        <v>253</v>
      </c>
      <c r="C190" s="21">
        <v>0</v>
      </c>
      <c r="D190" s="22">
        <v>0.7131133873</v>
      </c>
      <c r="E190" s="22">
        <v>0</v>
      </c>
      <c r="F190" s="22">
        <v>0</v>
      </c>
      <c r="G190" s="23">
        <v>0</v>
      </c>
      <c r="H190" s="21">
        <v>1.7171441976999995</v>
      </c>
      <c r="I190" s="22">
        <v>0.03321258889999999</v>
      </c>
      <c r="J190" s="22">
        <v>0</v>
      </c>
      <c r="K190" s="22">
        <v>0</v>
      </c>
      <c r="L190" s="23">
        <v>1.5369679697666665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0.5351092938333333</v>
      </c>
      <c r="S190" s="22">
        <v>0.4422943688666666</v>
      </c>
      <c r="T190" s="22">
        <v>0</v>
      </c>
      <c r="U190" s="22">
        <v>0</v>
      </c>
      <c r="V190" s="23">
        <v>0.45760763033333335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10.4729098792</v>
      </c>
      <c r="AW190" s="22">
        <v>1.9325334876711076</v>
      </c>
      <c r="AX190" s="22">
        <v>0</v>
      </c>
      <c r="AY190" s="22">
        <v>0</v>
      </c>
      <c r="AZ190" s="23">
        <v>1.832172118233333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4.7088931373</v>
      </c>
      <c r="BG190" s="22">
        <v>0.03531880306666667</v>
      </c>
      <c r="BH190" s="22">
        <v>0</v>
      </c>
      <c r="BI190" s="22">
        <v>0</v>
      </c>
      <c r="BJ190" s="23">
        <v>0.9514659460666668</v>
      </c>
      <c r="BK190" s="24">
        <f t="shared" si="16"/>
        <v>25.36874280823777</v>
      </c>
    </row>
    <row r="191" spans="1:63" s="25" customFormat="1" ht="15">
      <c r="A191" s="20"/>
      <c r="B191" s="7" t="s">
        <v>254</v>
      </c>
      <c r="C191" s="21">
        <v>0</v>
      </c>
      <c r="D191" s="22">
        <v>0.7084836666666667</v>
      </c>
      <c r="E191" s="22">
        <v>0</v>
      </c>
      <c r="F191" s="22">
        <v>0</v>
      </c>
      <c r="G191" s="23">
        <v>0</v>
      </c>
      <c r="H191" s="21">
        <v>19.347411485466665</v>
      </c>
      <c r="I191" s="22">
        <v>0</v>
      </c>
      <c r="J191" s="22">
        <v>0</v>
      </c>
      <c r="K191" s="22">
        <v>0</v>
      </c>
      <c r="L191" s="23">
        <v>7.925166156566668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14.128581176099999</v>
      </c>
      <c r="S191" s="22">
        <v>0</v>
      </c>
      <c r="T191" s="22">
        <v>0</v>
      </c>
      <c r="U191" s="22">
        <v>0</v>
      </c>
      <c r="V191" s="23">
        <v>1.8061029758333333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637.216469188914</v>
      </c>
      <c r="AW191" s="22">
        <v>0.01842259973333333</v>
      </c>
      <c r="AX191" s="22">
        <v>0</v>
      </c>
      <c r="AY191" s="22">
        <v>0</v>
      </c>
      <c r="AZ191" s="23">
        <v>303.5069115918333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541.2895236070333</v>
      </c>
      <c r="BG191" s="22">
        <v>0.026019618966666665</v>
      </c>
      <c r="BH191" s="22">
        <v>0</v>
      </c>
      <c r="BI191" s="22">
        <v>0</v>
      </c>
      <c r="BJ191" s="23">
        <v>159.72102101246662</v>
      </c>
      <c r="BK191" s="24">
        <f t="shared" si="16"/>
        <v>1685.6941130795803</v>
      </c>
    </row>
    <row r="192" spans="1:63" s="25" customFormat="1" ht="15">
      <c r="A192" s="20"/>
      <c r="B192" s="7" t="s">
        <v>255</v>
      </c>
      <c r="C192" s="21">
        <v>0</v>
      </c>
      <c r="D192" s="22">
        <v>0.8421247273333332</v>
      </c>
      <c r="E192" s="22">
        <v>0</v>
      </c>
      <c r="F192" s="22">
        <v>0</v>
      </c>
      <c r="G192" s="23">
        <v>0</v>
      </c>
      <c r="H192" s="21">
        <v>627.2083102569335</v>
      </c>
      <c r="I192" s="22">
        <v>33.835721307233335</v>
      </c>
      <c r="J192" s="22">
        <v>0</v>
      </c>
      <c r="K192" s="22">
        <v>0</v>
      </c>
      <c r="L192" s="23">
        <v>263.2060776030667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402.9303013759333</v>
      </c>
      <c r="S192" s="22">
        <v>11.270374852133333</v>
      </c>
      <c r="T192" s="22">
        <v>0</v>
      </c>
      <c r="U192" s="22">
        <v>0</v>
      </c>
      <c r="V192" s="23">
        <v>66.65993237346666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3167.4268775266005</v>
      </c>
      <c r="AW192" s="22">
        <v>171.32141443066416</v>
      </c>
      <c r="AX192" s="22">
        <v>0.14327384226666667</v>
      </c>
      <c r="AY192" s="22">
        <v>0</v>
      </c>
      <c r="AZ192" s="23">
        <v>941.2867264023666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2352.981516258333</v>
      </c>
      <c r="BG192" s="22">
        <v>67.94917046976667</v>
      </c>
      <c r="BH192" s="22">
        <v>0.15270618223333332</v>
      </c>
      <c r="BI192" s="22">
        <v>0</v>
      </c>
      <c r="BJ192" s="23">
        <v>299.1321255453666</v>
      </c>
      <c r="BK192" s="24">
        <f t="shared" si="16"/>
        <v>8406.346653153698</v>
      </c>
    </row>
    <row r="193" spans="1:63" s="25" customFormat="1" ht="15">
      <c r="A193" s="20"/>
      <c r="B193" s="7" t="s">
        <v>256</v>
      </c>
      <c r="C193" s="21">
        <v>0</v>
      </c>
      <c r="D193" s="22">
        <v>0.7430587367666665</v>
      </c>
      <c r="E193" s="22">
        <v>0</v>
      </c>
      <c r="F193" s="22">
        <v>0</v>
      </c>
      <c r="G193" s="23">
        <v>0</v>
      </c>
      <c r="H193" s="21">
        <v>116.97749519243332</v>
      </c>
      <c r="I193" s="22">
        <v>6.920598527700002</v>
      </c>
      <c r="J193" s="22">
        <v>0</v>
      </c>
      <c r="K193" s="22">
        <v>0</v>
      </c>
      <c r="L193" s="23">
        <v>41.01153307699999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60.13782504816666</v>
      </c>
      <c r="S193" s="22">
        <v>12.473517226133337</v>
      </c>
      <c r="T193" s="22">
        <v>0</v>
      </c>
      <c r="U193" s="22">
        <v>0</v>
      </c>
      <c r="V193" s="23">
        <v>5.669708797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1433.4371009598665</v>
      </c>
      <c r="AW193" s="22">
        <v>58.430114673806564</v>
      </c>
      <c r="AX193" s="22">
        <v>0</v>
      </c>
      <c r="AY193" s="22">
        <v>0</v>
      </c>
      <c r="AZ193" s="23">
        <v>337.00410757590004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941.4314970203665</v>
      </c>
      <c r="BG193" s="22">
        <v>17.582367616333332</v>
      </c>
      <c r="BH193" s="22">
        <v>0.009436073666666666</v>
      </c>
      <c r="BI193" s="22">
        <v>0</v>
      </c>
      <c r="BJ193" s="23">
        <v>93.59923812343331</v>
      </c>
      <c r="BK193" s="24">
        <f t="shared" si="16"/>
        <v>3125.4275986485727</v>
      </c>
    </row>
    <row r="194" spans="1:63" s="25" customFormat="1" ht="15">
      <c r="A194" s="20"/>
      <c r="B194" s="7" t="s">
        <v>257</v>
      </c>
      <c r="C194" s="21">
        <v>0</v>
      </c>
      <c r="D194" s="22">
        <v>0.08145687530000001</v>
      </c>
      <c r="E194" s="22">
        <v>0</v>
      </c>
      <c r="F194" s="22">
        <v>0</v>
      </c>
      <c r="G194" s="23">
        <v>0</v>
      </c>
      <c r="H194" s="21">
        <v>7.349001533999999</v>
      </c>
      <c r="I194" s="22">
        <v>0.14138645393333332</v>
      </c>
      <c r="J194" s="22">
        <v>0</v>
      </c>
      <c r="K194" s="22">
        <v>0</v>
      </c>
      <c r="L194" s="23">
        <v>6.239353705566668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3.2417066942</v>
      </c>
      <c r="S194" s="22">
        <v>9.4843258561</v>
      </c>
      <c r="T194" s="22">
        <v>0</v>
      </c>
      <c r="U194" s="22">
        <v>0</v>
      </c>
      <c r="V194" s="23">
        <v>0.7542266722333334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3.1606528537999985</v>
      </c>
      <c r="AW194" s="22">
        <v>1.7073572942363426</v>
      </c>
      <c r="AX194" s="22">
        <v>0</v>
      </c>
      <c r="AY194" s="22">
        <v>0</v>
      </c>
      <c r="AZ194" s="23">
        <v>6.302971640166665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1.3206540928000001</v>
      </c>
      <c r="BG194" s="22">
        <v>0.09187540649999999</v>
      </c>
      <c r="BH194" s="22">
        <v>0</v>
      </c>
      <c r="BI194" s="22">
        <v>0</v>
      </c>
      <c r="BJ194" s="23">
        <v>0.44654463089999996</v>
      </c>
      <c r="BK194" s="24">
        <f t="shared" si="16"/>
        <v>40.321513709736344</v>
      </c>
    </row>
    <row r="195" spans="1:63" s="25" customFormat="1" ht="15">
      <c r="A195" s="20"/>
      <c r="B195" s="7" t="s">
        <v>269</v>
      </c>
      <c r="C195" s="21">
        <v>0</v>
      </c>
      <c r="D195" s="22">
        <v>2.6472499999999997</v>
      </c>
      <c r="E195" s="22">
        <v>0</v>
      </c>
      <c r="F195" s="22">
        <v>0</v>
      </c>
      <c r="G195" s="23">
        <v>0</v>
      </c>
      <c r="H195" s="21">
        <v>11.863848049066666</v>
      </c>
      <c r="I195" s="22">
        <v>1.0281818254666668</v>
      </c>
      <c r="J195" s="22">
        <v>0</v>
      </c>
      <c r="K195" s="22">
        <v>0</v>
      </c>
      <c r="L195" s="23">
        <v>11.856265159733333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6.944006065566666</v>
      </c>
      <c r="S195" s="22">
        <v>0.3633831679</v>
      </c>
      <c r="T195" s="22">
        <v>0</v>
      </c>
      <c r="U195" s="22">
        <v>0</v>
      </c>
      <c r="V195" s="23">
        <v>2.1272025499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9.700227632233332</v>
      </c>
      <c r="AW195" s="22">
        <v>1.6957017888122594</v>
      </c>
      <c r="AX195" s="22">
        <v>0</v>
      </c>
      <c r="AY195" s="22">
        <v>0</v>
      </c>
      <c r="AZ195" s="23">
        <v>7.047052201366667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4.962163808566668</v>
      </c>
      <c r="BG195" s="22">
        <v>0.0726320818</v>
      </c>
      <c r="BH195" s="22">
        <v>0</v>
      </c>
      <c r="BI195" s="22">
        <v>0</v>
      </c>
      <c r="BJ195" s="23">
        <v>1.2165480330333331</v>
      </c>
      <c r="BK195" s="24">
        <f t="shared" si="16"/>
        <v>61.5244623634456</v>
      </c>
    </row>
    <row r="196" spans="1:63" s="30" customFormat="1" ht="15">
      <c r="A196" s="20"/>
      <c r="B196" s="8" t="s">
        <v>12</v>
      </c>
      <c r="C196" s="26">
        <f aca="true" t="shared" si="17" ref="C196:AH196">SUM(C170:C195)</f>
        <v>0</v>
      </c>
      <c r="D196" s="27">
        <f t="shared" si="17"/>
        <v>199.63265166860003</v>
      </c>
      <c r="E196" s="27">
        <f t="shared" si="17"/>
        <v>0</v>
      </c>
      <c r="F196" s="27">
        <f t="shared" si="17"/>
        <v>0</v>
      </c>
      <c r="G196" s="28">
        <f t="shared" si="17"/>
        <v>0</v>
      </c>
      <c r="H196" s="26">
        <f t="shared" si="17"/>
        <v>2229.1986671237337</v>
      </c>
      <c r="I196" s="27">
        <f t="shared" si="17"/>
        <v>3861.034050037333</v>
      </c>
      <c r="J196" s="27">
        <f t="shared" si="17"/>
        <v>37.10145297743334</v>
      </c>
      <c r="K196" s="27">
        <f t="shared" si="17"/>
        <v>309.2490669990667</v>
      </c>
      <c r="L196" s="28">
        <f t="shared" si="17"/>
        <v>3362.180190467367</v>
      </c>
      <c r="M196" s="26">
        <f t="shared" si="17"/>
        <v>0</v>
      </c>
      <c r="N196" s="27">
        <f t="shared" si="17"/>
        <v>0</v>
      </c>
      <c r="O196" s="27">
        <f t="shared" si="17"/>
        <v>0</v>
      </c>
      <c r="P196" s="27">
        <f t="shared" si="17"/>
        <v>0</v>
      </c>
      <c r="Q196" s="28">
        <f t="shared" si="17"/>
        <v>0</v>
      </c>
      <c r="R196" s="26">
        <f t="shared" si="17"/>
        <v>1181.0817370112998</v>
      </c>
      <c r="S196" s="27">
        <f t="shared" si="17"/>
        <v>420.4771879204667</v>
      </c>
      <c r="T196" s="27">
        <f t="shared" si="17"/>
        <v>0.06451305346666668</v>
      </c>
      <c r="U196" s="27">
        <f t="shared" si="17"/>
        <v>0</v>
      </c>
      <c r="V196" s="28">
        <f t="shared" si="17"/>
        <v>655.9126016205665</v>
      </c>
      <c r="W196" s="26">
        <f t="shared" si="17"/>
        <v>0</v>
      </c>
      <c r="X196" s="27">
        <f t="shared" si="17"/>
        <v>0</v>
      </c>
      <c r="Y196" s="27">
        <f t="shared" si="17"/>
        <v>0</v>
      </c>
      <c r="Z196" s="27">
        <f t="shared" si="17"/>
        <v>0</v>
      </c>
      <c r="AA196" s="28">
        <f t="shared" si="17"/>
        <v>0</v>
      </c>
      <c r="AB196" s="26">
        <f t="shared" si="17"/>
        <v>0</v>
      </c>
      <c r="AC196" s="27">
        <f t="shared" si="17"/>
        <v>0</v>
      </c>
      <c r="AD196" s="27">
        <f t="shared" si="17"/>
        <v>0</v>
      </c>
      <c r="AE196" s="27">
        <f t="shared" si="17"/>
        <v>0</v>
      </c>
      <c r="AF196" s="28">
        <f t="shared" si="17"/>
        <v>0</v>
      </c>
      <c r="AG196" s="26">
        <f t="shared" si="17"/>
        <v>0</v>
      </c>
      <c r="AH196" s="27">
        <f t="shared" si="17"/>
        <v>0</v>
      </c>
      <c r="AI196" s="27">
        <f aca="true" t="shared" si="18" ref="AI196:BK196">SUM(AI170:AI195)</f>
        <v>0</v>
      </c>
      <c r="AJ196" s="27">
        <f t="shared" si="18"/>
        <v>0</v>
      </c>
      <c r="AK196" s="28">
        <f t="shared" si="18"/>
        <v>0</v>
      </c>
      <c r="AL196" s="26">
        <f t="shared" si="18"/>
        <v>0</v>
      </c>
      <c r="AM196" s="27">
        <f t="shared" si="18"/>
        <v>0</v>
      </c>
      <c r="AN196" s="27">
        <f t="shared" si="18"/>
        <v>0</v>
      </c>
      <c r="AO196" s="27">
        <f t="shared" si="18"/>
        <v>0</v>
      </c>
      <c r="AP196" s="28">
        <f t="shared" si="18"/>
        <v>0</v>
      </c>
      <c r="AQ196" s="26">
        <f t="shared" si="18"/>
        <v>0</v>
      </c>
      <c r="AR196" s="27">
        <f t="shared" si="18"/>
        <v>0</v>
      </c>
      <c r="AS196" s="27">
        <f t="shared" si="18"/>
        <v>0</v>
      </c>
      <c r="AT196" s="27">
        <f t="shared" si="18"/>
        <v>0</v>
      </c>
      <c r="AU196" s="28">
        <f t="shared" si="18"/>
        <v>0</v>
      </c>
      <c r="AV196" s="26">
        <f t="shared" si="18"/>
        <v>20467.62793906571</v>
      </c>
      <c r="AW196" s="27">
        <f t="shared" si="18"/>
        <v>4318.222755648042</v>
      </c>
      <c r="AX196" s="27">
        <f t="shared" si="18"/>
        <v>4.119332801066667</v>
      </c>
      <c r="AY196" s="27">
        <f t="shared" si="18"/>
        <v>1.2655051069666665</v>
      </c>
      <c r="AZ196" s="28">
        <f t="shared" si="18"/>
        <v>16962.167831068367</v>
      </c>
      <c r="BA196" s="26">
        <f t="shared" si="18"/>
        <v>0</v>
      </c>
      <c r="BB196" s="27">
        <f t="shared" si="18"/>
        <v>0</v>
      </c>
      <c r="BC196" s="27">
        <f t="shared" si="18"/>
        <v>0</v>
      </c>
      <c r="BD196" s="27">
        <f t="shared" si="18"/>
        <v>0</v>
      </c>
      <c r="BE196" s="28">
        <f t="shared" si="18"/>
        <v>0</v>
      </c>
      <c r="BF196" s="26">
        <f t="shared" si="18"/>
        <v>12878.095944587236</v>
      </c>
      <c r="BG196" s="27">
        <f t="shared" si="18"/>
        <v>1228.3891147741674</v>
      </c>
      <c r="BH196" s="27">
        <f t="shared" si="18"/>
        <v>3.8285257287666665</v>
      </c>
      <c r="BI196" s="27">
        <f t="shared" si="18"/>
        <v>0.0017342131666666664</v>
      </c>
      <c r="BJ196" s="28">
        <f t="shared" si="18"/>
        <v>3942.7973306030667</v>
      </c>
      <c r="BK196" s="29">
        <f t="shared" si="18"/>
        <v>72062.44813247593</v>
      </c>
    </row>
    <row r="197" spans="1:63" s="30" customFormat="1" ht="15">
      <c r="A197" s="20"/>
      <c r="B197" s="8" t="s">
        <v>23</v>
      </c>
      <c r="C197" s="26">
        <f aca="true" t="shared" si="19" ref="C197:AH197">C196+C167</f>
        <v>0</v>
      </c>
      <c r="D197" s="27">
        <f t="shared" si="19"/>
        <v>200.3183306744667</v>
      </c>
      <c r="E197" s="27">
        <f t="shared" si="19"/>
        <v>0</v>
      </c>
      <c r="F197" s="27">
        <f t="shared" si="19"/>
        <v>0</v>
      </c>
      <c r="G197" s="28">
        <f t="shared" si="19"/>
        <v>0</v>
      </c>
      <c r="H197" s="26">
        <f t="shared" si="19"/>
        <v>2671.0184770601</v>
      </c>
      <c r="I197" s="27">
        <f t="shared" si="19"/>
        <v>3884.6506739258666</v>
      </c>
      <c r="J197" s="27">
        <f t="shared" si="19"/>
        <v>37.10145297743334</v>
      </c>
      <c r="K197" s="27">
        <f t="shared" si="19"/>
        <v>309.2490669990667</v>
      </c>
      <c r="L197" s="28">
        <f t="shared" si="19"/>
        <v>3413.944060970334</v>
      </c>
      <c r="M197" s="26">
        <f t="shared" si="19"/>
        <v>0</v>
      </c>
      <c r="N197" s="27">
        <f t="shared" si="19"/>
        <v>0</v>
      </c>
      <c r="O197" s="27">
        <f t="shared" si="19"/>
        <v>0</v>
      </c>
      <c r="P197" s="27">
        <f t="shared" si="19"/>
        <v>0</v>
      </c>
      <c r="Q197" s="28">
        <f t="shared" si="19"/>
        <v>0</v>
      </c>
      <c r="R197" s="26">
        <f t="shared" si="19"/>
        <v>1484.5587161033998</v>
      </c>
      <c r="S197" s="27">
        <f t="shared" si="19"/>
        <v>429.6993445489667</v>
      </c>
      <c r="T197" s="27">
        <f t="shared" si="19"/>
        <v>0.06451305346666668</v>
      </c>
      <c r="U197" s="27">
        <f t="shared" si="19"/>
        <v>0</v>
      </c>
      <c r="V197" s="28">
        <f t="shared" si="19"/>
        <v>676.2498817937332</v>
      </c>
      <c r="W197" s="26">
        <f t="shared" si="19"/>
        <v>0</v>
      </c>
      <c r="X197" s="27">
        <f t="shared" si="19"/>
        <v>0</v>
      </c>
      <c r="Y197" s="27">
        <f t="shared" si="19"/>
        <v>0</v>
      </c>
      <c r="Z197" s="27">
        <f t="shared" si="19"/>
        <v>0</v>
      </c>
      <c r="AA197" s="28">
        <f t="shared" si="19"/>
        <v>0</v>
      </c>
      <c r="AB197" s="26">
        <f t="shared" si="19"/>
        <v>0</v>
      </c>
      <c r="AC197" s="27">
        <f t="shared" si="19"/>
        <v>0</v>
      </c>
      <c r="AD197" s="27">
        <f t="shared" si="19"/>
        <v>0</v>
      </c>
      <c r="AE197" s="27">
        <f t="shared" si="19"/>
        <v>0</v>
      </c>
      <c r="AF197" s="28">
        <f t="shared" si="19"/>
        <v>0</v>
      </c>
      <c r="AG197" s="26">
        <f t="shared" si="19"/>
        <v>0</v>
      </c>
      <c r="AH197" s="27">
        <f t="shared" si="19"/>
        <v>0</v>
      </c>
      <c r="AI197" s="27">
        <f aca="true" t="shared" si="20" ref="AI197:BK197">AI196+AI167</f>
        <v>0</v>
      </c>
      <c r="AJ197" s="27">
        <f t="shared" si="20"/>
        <v>0</v>
      </c>
      <c r="AK197" s="28">
        <f t="shared" si="20"/>
        <v>0</v>
      </c>
      <c r="AL197" s="26">
        <f t="shared" si="20"/>
        <v>0</v>
      </c>
      <c r="AM197" s="27">
        <f t="shared" si="20"/>
        <v>0</v>
      </c>
      <c r="AN197" s="27">
        <f t="shared" si="20"/>
        <v>0</v>
      </c>
      <c r="AO197" s="27">
        <f t="shared" si="20"/>
        <v>0</v>
      </c>
      <c r="AP197" s="28">
        <f t="shared" si="20"/>
        <v>0</v>
      </c>
      <c r="AQ197" s="26">
        <f t="shared" si="20"/>
        <v>0</v>
      </c>
      <c r="AR197" s="27">
        <f t="shared" si="20"/>
        <v>0</v>
      </c>
      <c r="AS197" s="27">
        <f t="shared" si="20"/>
        <v>0</v>
      </c>
      <c r="AT197" s="27">
        <f t="shared" si="20"/>
        <v>0</v>
      </c>
      <c r="AU197" s="28">
        <f t="shared" si="20"/>
        <v>0</v>
      </c>
      <c r="AV197" s="26">
        <f t="shared" si="20"/>
        <v>24754.923401709777</v>
      </c>
      <c r="AW197" s="27">
        <f t="shared" si="20"/>
        <v>4632.933959812459</v>
      </c>
      <c r="AX197" s="27">
        <f t="shared" si="20"/>
        <v>4.119332801066667</v>
      </c>
      <c r="AY197" s="27">
        <f t="shared" si="20"/>
        <v>1.5410011180999998</v>
      </c>
      <c r="AZ197" s="28">
        <f t="shared" si="20"/>
        <v>18038.099908778066</v>
      </c>
      <c r="BA197" s="26">
        <f t="shared" si="20"/>
        <v>0</v>
      </c>
      <c r="BB197" s="27">
        <f t="shared" si="20"/>
        <v>0</v>
      </c>
      <c r="BC197" s="27">
        <f t="shared" si="20"/>
        <v>0</v>
      </c>
      <c r="BD197" s="27">
        <f t="shared" si="20"/>
        <v>0</v>
      </c>
      <c r="BE197" s="28">
        <f t="shared" si="20"/>
        <v>0</v>
      </c>
      <c r="BF197" s="26">
        <f t="shared" si="20"/>
        <v>16397.074229200105</v>
      </c>
      <c r="BG197" s="27">
        <f t="shared" si="20"/>
        <v>1404.620431346234</v>
      </c>
      <c r="BH197" s="27">
        <f t="shared" si="20"/>
        <v>3.8285257287666665</v>
      </c>
      <c r="BI197" s="27">
        <f t="shared" si="20"/>
        <v>0.0017342131666666664</v>
      </c>
      <c r="BJ197" s="28">
        <f t="shared" si="20"/>
        <v>4333.831693038466</v>
      </c>
      <c r="BK197" s="28">
        <f t="shared" si="20"/>
        <v>82677.82873585308</v>
      </c>
    </row>
    <row r="198" spans="3:63" ht="15" customHeight="1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</row>
    <row r="199" spans="1:63" s="25" customFormat="1" ht="15">
      <c r="A199" s="20" t="s">
        <v>24</v>
      </c>
      <c r="B199" s="12" t="s">
        <v>25</v>
      </c>
      <c r="C199" s="21"/>
      <c r="D199" s="22"/>
      <c r="E199" s="22"/>
      <c r="F199" s="22"/>
      <c r="G199" s="23"/>
      <c r="H199" s="21"/>
      <c r="I199" s="22"/>
      <c r="J199" s="22"/>
      <c r="K199" s="22"/>
      <c r="L199" s="23"/>
      <c r="M199" s="21"/>
      <c r="N199" s="22"/>
      <c r="O199" s="22"/>
      <c r="P199" s="22"/>
      <c r="Q199" s="23"/>
      <c r="R199" s="21"/>
      <c r="S199" s="22"/>
      <c r="T199" s="22"/>
      <c r="U199" s="22"/>
      <c r="V199" s="23"/>
      <c r="W199" s="21"/>
      <c r="X199" s="22"/>
      <c r="Y199" s="22"/>
      <c r="Z199" s="22"/>
      <c r="AA199" s="23"/>
      <c r="AB199" s="21"/>
      <c r="AC199" s="22"/>
      <c r="AD199" s="22"/>
      <c r="AE199" s="22"/>
      <c r="AF199" s="23"/>
      <c r="AG199" s="21"/>
      <c r="AH199" s="22"/>
      <c r="AI199" s="22"/>
      <c r="AJ199" s="22"/>
      <c r="AK199" s="23"/>
      <c r="AL199" s="21"/>
      <c r="AM199" s="22"/>
      <c r="AN199" s="22"/>
      <c r="AO199" s="22"/>
      <c r="AP199" s="23"/>
      <c r="AQ199" s="21"/>
      <c r="AR199" s="22"/>
      <c r="AS199" s="22"/>
      <c r="AT199" s="22"/>
      <c r="AU199" s="23"/>
      <c r="AV199" s="21"/>
      <c r="AW199" s="22"/>
      <c r="AX199" s="22"/>
      <c r="AY199" s="22"/>
      <c r="AZ199" s="23"/>
      <c r="BA199" s="21"/>
      <c r="BB199" s="22"/>
      <c r="BC199" s="22"/>
      <c r="BD199" s="22"/>
      <c r="BE199" s="23"/>
      <c r="BF199" s="21"/>
      <c r="BG199" s="22"/>
      <c r="BH199" s="22"/>
      <c r="BI199" s="22"/>
      <c r="BJ199" s="23"/>
      <c r="BK199" s="24"/>
    </row>
    <row r="200" spans="1:63" s="25" customFormat="1" ht="15">
      <c r="A200" s="20" t="s">
        <v>7</v>
      </c>
      <c r="B200" s="8" t="s">
        <v>26</v>
      </c>
      <c r="C200" s="21"/>
      <c r="D200" s="22"/>
      <c r="E200" s="22"/>
      <c r="F200" s="22"/>
      <c r="G200" s="23"/>
      <c r="H200" s="21"/>
      <c r="I200" s="22"/>
      <c r="J200" s="22"/>
      <c r="K200" s="22"/>
      <c r="L200" s="23"/>
      <c r="M200" s="21"/>
      <c r="N200" s="22"/>
      <c r="O200" s="22"/>
      <c r="P200" s="22"/>
      <c r="Q200" s="23"/>
      <c r="R200" s="21"/>
      <c r="S200" s="22"/>
      <c r="T200" s="22"/>
      <c r="U200" s="22"/>
      <c r="V200" s="23"/>
      <c r="W200" s="21"/>
      <c r="X200" s="22"/>
      <c r="Y200" s="22"/>
      <c r="Z200" s="22"/>
      <c r="AA200" s="23"/>
      <c r="AB200" s="21"/>
      <c r="AC200" s="22"/>
      <c r="AD200" s="22"/>
      <c r="AE200" s="22"/>
      <c r="AF200" s="23"/>
      <c r="AG200" s="21"/>
      <c r="AH200" s="22"/>
      <c r="AI200" s="22"/>
      <c r="AJ200" s="22"/>
      <c r="AK200" s="23"/>
      <c r="AL200" s="21"/>
      <c r="AM200" s="22"/>
      <c r="AN200" s="22"/>
      <c r="AO200" s="22"/>
      <c r="AP200" s="23"/>
      <c r="AQ200" s="21"/>
      <c r="AR200" s="22"/>
      <c r="AS200" s="22"/>
      <c r="AT200" s="22"/>
      <c r="AU200" s="23"/>
      <c r="AV200" s="21"/>
      <c r="AW200" s="22"/>
      <c r="AX200" s="22"/>
      <c r="AY200" s="22"/>
      <c r="AZ200" s="23"/>
      <c r="BA200" s="21"/>
      <c r="BB200" s="22"/>
      <c r="BC200" s="22"/>
      <c r="BD200" s="22"/>
      <c r="BE200" s="23"/>
      <c r="BF200" s="21"/>
      <c r="BG200" s="22"/>
      <c r="BH200" s="22"/>
      <c r="BI200" s="22"/>
      <c r="BJ200" s="23"/>
      <c r="BK200" s="24"/>
    </row>
    <row r="201" spans="1:63" s="25" customFormat="1" ht="15">
      <c r="A201" s="20"/>
      <c r="B201" s="13" t="s">
        <v>258</v>
      </c>
      <c r="C201" s="21">
        <v>0</v>
      </c>
      <c r="D201" s="22">
        <v>0.022941379999999987</v>
      </c>
      <c r="E201" s="22">
        <v>0</v>
      </c>
      <c r="F201" s="22">
        <v>0</v>
      </c>
      <c r="G201" s="23">
        <v>0</v>
      </c>
      <c r="H201" s="21">
        <v>0.07924654430000001</v>
      </c>
      <c r="I201" s="22">
        <v>0.1037823859</v>
      </c>
      <c r="J201" s="22">
        <v>0.001961510999999999</v>
      </c>
      <c r="K201" s="22">
        <v>0</v>
      </c>
      <c r="L201" s="23">
        <v>0.15949380500000002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0.04515108876666667</v>
      </c>
      <c r="S201" s="22">
        <v>0.10032476600000004</v>
      </c>
      <c r="T201" s="22">
        <v>0</v>
      </c>
      <c r="U201" s="22">
        <v>0</v>
      </c>
      <c r="V201" s="23">
        <v>0.04898254683333333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0</v>
      </c>
      <c r="AC201" s="22">
        <v>0</v>
      </c>
      <c r="AD201" s="22">
        <v>0</v>
      </c>
      <c r="AE201" s="22">
        <v>0</v>
      </c>
      <c r="AF201" s="23">
        <v>0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0</v>
      </c>
      <c r="AM201" s="22">
        <v>0</v>
      </c>
      <c r="AN201" s="22">
        <v>0</v>
      </c>
      <c r="AO201" s="22">
        <v>0</v>
      </c>
      <c r="AP201" s="23">
        <v>0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1.4255643379666665</v>
      </c>
      <c r="AW201" s="22">
        <v>0.5947488424855588</v>
      </c>
      <c r="AX201" s="22">
        <v>0.0001249540000000001</v>
      </c>
      <c r="AY201" s="22">
        <v>0.00026512199999999985</v>
      </c>
      <c r="AZ201" s="23">
        <v>4.049612237633335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1.0588795290333328</v>
      </c>
      <c r="BG201" s="22">
        <v>0.219052861</v>
      </c>
      <c r="BH201" s="22">
        <v>0.004887836000000001</v>
      </c>
      <c r="BI201" s="22">
        <v>0</v>
      </c>
      <c r="BJ201" s="23">
        <v>1.4122137625666666</v>
      </c>
      <c r="BK201" s="24">
        <f>SUM(C201:BJ201)</f>
        <v>9.32723351048556</v>
      </c>
    </row>
    <row r="202" spans="1:63" s="25" customFormat="1" ht="15">
      <c r="A202" s="20"/>
      <c r="B202" s="13" t="s">
        <v>259</v>
      </c>
      <c r="C202" s="21">
        <v>0</v>
      </c>
      <c r="D202" s="22">
        <v>24.090084442733342</v>
      </c>
      <c r="E202" s="22">
        <v>0</v>
      </c>
      <c r="F202" s="22">
        <v>0</v>
      </c>
      <c r="G202" s="23">
        <v>0</v>
      </c>
      <c r="H202" s="21">
        <v>79.02791461786666</v>
      </c>
      <c r="I202" s="22">
        <v>96.06441499433333</v>
      </c>
      <c r="J202" s="22">
        <v>1.300699592433333</v>
      </c>
      <c r="K202" s="22">
        <v>0</v>
      </c>
      <c r="L202" s="23">
        <v>154.46335319419998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45.398623385099995</v>
      </c>
      <c r="S202" s="22">
        <v>105.27131279053337</v>
      </c>
      <c r="T202" s="22">
        <v>0</v>
      </c>
      <c r="U202" s="22">
        <v>0</v>
      </c>
      <c r="V202" s="23">
        <v>48.46651337436668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1433.5038189678012</v>
      </c>
      <c r="AW202" s="22">
        <v>558.5814017611867</v>
      </c>
      <c r="AX202" s="22">
        <v>0.13115334789999997</v>
      </c>
      <c r="AY202" s="22">
        <v>0.27801099090000003</v>
      </c>
      <c r="AZ202" s="23">
        <v>3812.3215994739003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1068.006710240133</v>
      </c>
      <c r="BG202" s="22">
        <v>211.80914975656663</v>
      </c>
      <c r="BH202" s="22">
        <v>5.130317007033334</v>
      </c>
      <c r="BI202" s="22">
        <v>0</v>
      </c>
      <c r="BJ202" s="23">
        <v>1371.699215739034</v>
      </c>
      <c r="BK202" s="24">
        <f>SUM(C202:BJ202)</f>
        <v>9015.544293676021</v>
      </c>
    </row>
    <row r="203" spans="1:63" s="30" customFormat="1" ht="15">
      <c r="A203" s="20"/>
      <c r="B203" s="8" t="s">
        <v>27</v>
      </c>
      <c r="C203" s="26">
        <f>SUM(C201:C202)</f>
        <v>0</v>
      </c>
      <c r="D203" s="26">
        <f aca="true" t="shared" si="21" ref="D203:BK203">SUM(D201:D202)</f>
        <v>24.11302582273334</v>
      </c>
      <c r="E203" s="26">
        <f t="shared" si="21"/>
        <v>0</v>
      </c>
      <c r="F203" s="26">
        <f t="shared" si="21"/>
        <v>0</v>
      </c>
      <c r="G203" s="26">
        <f t="shared" si="21"/>
        <v>0</v>
      </c>
      <c r="H203" s="26">
        <f t="shared" si="21"/>
        <v>79.10716116216666</v>
      </c>
      <c r="I203" s="26">
        <f t="shared" si="21"/>
        <v>96.16819738023334</v>
      </c>
      <c r="J203" s="26">
        <f t="shared" si="21"/>
        <v>1.302661103433333</v>
      </c>
      <c r="K203" s="26">
        <f t="shared" si="21"/>
        <v>0</v>
      </c>
      <c r="L203" s="26">
        <f t="shared" si="21"/>
        <v>154.6228469992</v>
      </c>
      <c r="M203" s="26">
        <f t="shared" si="21"/>
        <v>0</v>
      </c>
      <c r="N203" s="26">
        <f t="shared" si="21"/>
        <v>0</v>
      </c>
      <c r="O203" s="26">
        <f t="shared" si="21"/>
        <v>0</v>
      </c>
      <c r="P203" s="26">
        <f t="shared" si="21"/>
        <v>0</v>
      </c>
      <c r="Q203" s="26">
        <f t="shared" si="21"/>
        <v>0</v>
      </c>
      <c r="R203" s="26">
        <f t="shared" si="21"/>
        <v>45.44377447386666</v>
      </c>
      <c r="S203" s="26">
        <f t="shared" si="21"/>
        <v>105.37163755653337</v>
      </c>
      <c r="T203" s="26">
        <f t="shared" si="21"/>
        <v>0</v>
      </c>
      <c r="U203" s="26">
        <f t="shared" si="21"/>
        <v>0</v>
      </c>
      <c r="V203" s="26">
        <f t="shared" si="21"/>
        <v>48.515495921200014</v>
      </c>
      <c r="W203" s="26">
        <f t="shared" si="21"/>
        <v>0</v>
      </c>
      <c r="X203" s="26">
        <f t="shared" si="21"/>
        <v>0</v>
      </c>
      <c r="Y203" s="26">
        <f t="shared" si="21"/>
        <v>0</v>
      </c>
      <c r="Z203" s="26">
        <f t="shared" si="21"/>
        <v>0</v>
      </c>
      <c r="AA203" s="26">
        <f t="shared" si="21"/>
        <v>0</v>
      </c>
      <c r="AB203" s="26">
        <f t="shared" si="21"/>
        <v>0</v>
      </c>
      <c r="AC203" s="26">
        <f t="shared" si="21"/>
        <v>0</v>
      </c>
      <c r="AD203" s="26">
        <f t="shared" si="21"/>
        <v>0</v>
      </c>
      <c r="AE203" s="26">
        <f t="shared" si="21"/>
        <v>0</v>
      </c>
      <c r="AF203" s="26">
        <f t="shared" si="21"/>
        <v>0</v>
      </c>
      <c r="AG203" s="26">
        <f t="shared" si="21"/>
        <v>0</v>
      </c>
      <c r="AH203" s="26">
        <f t="shared" si="21"/>
        <v>0</v>
      </c>
      <c r="AI203" s="26">
        <f t="shared" si="21"/>
        <v>0</v>
      </c>
      <c r="AJ203" s="26">
        <f t="shared" si="21"/>
        <v>0</v>
      </c>
      <c r="AK203" s="26">
        <f t="shared" si="21"/>
        <v>0</v>
      </c>
      <c r="AL203" s="26">
        <f t="shared" si="21"/>
        <v>0</v>
      </c>
      <c r="AM203" s="26">
        <f t="shared" si="21"/>
        <v>0</v>
      </c>
      <c r="AN203" s="26">
        <f t="shared" si="21"/>
        <v>0</v>
      </c>
      <c r="AO203" s="26">
        <f t="shared" si="21"/>
        <v>0</v>
      </c>
      <c r="AP203" s="26">
        <f t="shared" si="21"/>
        <v>0</v>
      </c>
      <c r="AQ203" s="26">
        <f t="shared" si="21"/>
        <v>0</v>
      </c>
      <c r="AR203" s="26">
        <f t="shared" si="21"/>
        <v>0</v>
      </c>
      <c r="AS203" s="26">
        <f t="shared" si="21"/>
        <v>0</v>
      </c>
      <c r="AT203" s="26">
        <f t="shared" si="21"/>
        <v>0</v>
      </c>
      <c r="AU203" s="26">
        <f t="shared" si="21"/>
        <v>0</v>
      </c>
      <c r="AV203" s="26">
        <f t="shared" si="21"/>
        <v>1434.929383305768</v>
      </c>
      <c r="AW203" s="26">
        <f t="shared" si="21"/>
        <v>559.1761506036723</v>
      </c>
      <c r="AX203" s="26">
        <f t="shared" si="21"/>
        <v>0.13127830189999998</v>
      </c>
      <c r="AY203" s="26">
        <f t="shared" si="21"/>
        <v>0.27827611290000004</v>
      </c>
      <c r="AZ203" s="26">
        <f t="shared" si="21"/>
        <v>3816.3712117115338</v>
      </c>
      <c r="BA203" s="26">
        <f t="shared" si="21"/>
        <v>0</v>
      </c>
      <c r="BB203" s="26">
        <f t="shared" si="21"/>
        <v>0</v>
      </c>
      <c r="BC203" s="26">
        <f t="shared" si="21"/>
        <v>0</v>
      </c>
      <c r="BD203" s="26">
        <f t="shared" si="21"/>
        <v>0</v>
      </c>
      <c r="BE203" s="26">
        <f t="shared" si="21"/>
        <v>0</v>
      </c>
      <c r="BF203" s="26">
        <f t="shared" si="21"/>
        <v>1069.0655897691663</v>
      </c>
      <c r="BG203" s="26">
        <f t="shared" si="21"/>
        <v>212.02820261756662</v>
      </c>
      <c r="BH203" s="26">
        <f t="shared" si="21"/>
        <v>5.135204843033334</v>
      </c>
      <c r="BI203" s="26">
        <f t="shared" si="21"/>
        <v>0</v>
      </c>
      <c r="BJ203" s="26">
        <f t="shared" si="21"/>
        <v>1373.1114295016005</v>
      </c>
      <c r="BK203" s="26">
        <f t="shared" si="21"/>
        <v>9024.871527186506</v>
      </c>
    </row>
    <row r="204" spans="3:63" ht="15" customHeight="1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</row>
    <row r="205" spans="1:63" s="25" customFormat="1" ht="15">
      <c r="A205" s="20" t="s">
        <v>38</v>
      </c>
      <c r="B205" s="10" t="s">
        <v>39</v>
      </c>
      <c r="C205" s="3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4"/>
    </row>
    <row r="206" spans="1:63" s="25" customFormat="1" ht="15">
      <c r="A206" s="20" t="s">
        <v>7</v>
      </c>
      <c r="B206" s="14" t="s">
        <v>40</v>
      </c>
      <c r="C206" s="3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4"/>
    </row>
    <row r="207" spans="1:63" s="25" customFormat="1" ht="15">
      <c r="A207" s="20"/>
      <c r="B207" s="7" t="s">
        <v>260</v>
      </c>
      <c r="C207" s="21">
        <v>0</v>
      </c>
      <c r="D207" s="22">
        <v>0.7338794600689617</v>
      </c>
      <c r="E207" s="22">
        <v>0</v>
      </c>
      <c r="F207" s="22">
        <v>0</v>
      </c>
      <c r="G207" s="23">
        <v>0</v>
      </c>
      <c r="H207" s="21">
        <v>329.4394</v>
      </c>
      <c r="I207" s="22">
        <v>948.4965537056826</v>
      </c>
      <c r="J207" s="22">
        <v>8.5128</v>
      </c>
      <c r="K207" s="22">
        <v>0</v>
      </c>
      <c r="L207" s="23">
        <v>1054.7522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126.979</v>
      </c>
      <c r="S207" s="22">
        <v>55.6888</v>
      </c>
      <c r="T207" s="22">
        <v>0.0044</v>
      </c>
      <c r="U207" s="22">
        <v>0</v>
      </c>
      <c r="V207" s="23">
        <v>189.37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0</v>
      </c>
      <c r="AC207" s="22">
        <v>0</v>
      </c>
      <c r="AD207" s="22">
        <v>0</v>
      </c>
      <c r="AE207" s="22">
        <v>0</v>
      </c>
      <c r="AF207" s="23">
        <v>0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0</v>
      </c>
      <c r="AM207" s="22">
        <v>0</v>
      </c>
      <c r="AN207" s="22">
        <v>0</v>
      </c>
      <c r="AO207" s="22">
        <v>0</v>
      </c>
      <c r="AP207" s="23">
        <v>0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0</v>
      </c>
      <c r="AW207" s="22">
        <v>0</v>
      </c>
      <c r="AX207" s="22">
        <v>0</v>
      </c>
      <c r="AY207" s="22">
        <v>0</v>
      </c>
      <c r="AZ207" s="23">
        <v>0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0</v>
      </c>
      <c r="BG207" s="22">
        <v>0</v>
      </c>
      <c r="BH207" s="22">
        <v>0</v>
      </c>
      <c r="BI207" s="22">
        <v>0</v>
      </c>
      <c r="BJ207" s="23">
        <v>0</v>
      </c>
      <c r="BK207" s="24">
        <f>SUM(C207:BJ207)</f>
        <v>2713.9770331657505</v>
      </c>
    </row>
    <row r="208" spans="1:63" s="30" customFormat="1" ht="15">
      <c r="A208" s="20"/>
      <c r="B208" s="8" t="s">
        <v>9</v>
      </c>
      <c r="C208" s="26">
        <f>SUM(C207)</f>
        <v>0</v>
      </c>
      <c r="D208" s="26">
        <f aca="true" t="shared" si="22" ref="D208:BJ208">SUM(D207)</f>
        <v>0.7338794600689617</v>
      </c>
      <c r="E208" s="26">
        <f t="shared" si="22"/>
        <v>0</v>
      </c>
      <c r="F208" s="26">
        <f t="shared" si="22"/>
        <v>0</v>
      </c>
      <c r="G208" s="26">
        <f t="shared" si="22"/>
        <v>0</v>
      </c>
      <c r="H208" s="26">
        <f t="shared" si="22"/>
        <v>329.4394</v>
      </c>
      <c r="I208" s="26">
        <f t="shared" si="22"/>
        <v>948.4965537056826</v>
      </c>
      <c r="J208" s="26">
        <f t="shared" si="22"/>
        <v>8.5128</v>
      </c>
      <c r="K208" s="26">
        <f t="shared" si="22"/>
        <v>0</v>
      </c>
      <c r="L208" s="26">
        <f t="shared" si="22"/>
        <v>1054.7522</v>
      </c>
      <c r="M208" s="26">
        <f t="shared" si="22"/>
        <v>0</v>
      </c>
      <c r="N208" s="26">
        <f t="shared" si="22"/>
        <v>0</v>
      </c>
      <c r="O208" s="26">
        <f t="shared" si="22"/>
        <v>0</v>
      </c>
      <c r="P208" s="26">
        <f t="shared" si="22"/>
        <v>0</v>
      </c>
      <c r="Q208" s="26">
        <f t="shared" si="22"/>
        <v>0</v>
      </c>
      <c r="R208" s="26">
        <f t="shared" si="22"/>
        <v>126.979</v>
      </c>
      <c r="S208" s="26">
        <f t="shared" si="22"/>
        <v>55.6888</v>
      </c>
      <c r="T208" s="26">
        <f t="shared" si="22"/>
        <v>0.0044</v>
      </c>
      <c r="U208" s="26">
        <f t="shared" si="22"/>
        <v>0</v>
      </c>
      <c r="V208" s="26">
        <f t="shared" si="22"/>
        <v>189.37</v>
      </c>
      <c r="W208" s="26">
        <f t="shared" si="22"/>
        <v>0</v>
      </c>
      <c r="X208" s="26">
        <f t="shared" si="22"/>
        <v>0</v>
      </c>
      <c r="Y208" s="26">
        <f t="shared" si="22"/>
        <v>0</v>
      </c>
      <c r="Z208" s="26">
        <f t="shared" si="22"/>
        <v>0</v>
      </c>
      <c r="AA208" s="26">
        <f t="shared" si="22"/>
        <v>0</v>
      </c>
      <c r="AB208" s="26">
        <f t="shared" si="22"/>
        <v>0</v>
      </c>
      <c r="AC208" s="26">
        <f t="shared" si="22"/>
        <v>0</v>
      </c>
      <c r="AD208" s="26">
        <f t="shared" si="22"/>
        <v>0</v>
      </c>
      <c r="AE208" s="26">
        <f t="shared" si="22"/>
        <v>0</v>
      </c>
      <c r="AF208" s="26">
        <f t="shared" si="22"/>
        <v>0</v>
      </c>
      <c r="AG208" s="26">
        <f t="shared" si="22"/>
        <v>0</v>
      </c>
      <c r="AH208" s="26">
        <f t="shared" si="22"/>
        <v>0</v>
      </c>
      <c r="AI208" s="26">
        <f t="shared" si="22"/>
        <v>0</v>
      </c>
      <c r="AJ208" s="26">
        <f t="shared" si="22"/>
        <v>0</v>
      </c>
      <c r="AK208" s="26">
        <f t="shared" si="22"/>
        <v>0</v>
      </c>
      <c r="AL208" s="26">
        <f t="shared" si="22"/>
        <v>0</v>
      </c>
      <c r="AM208" s="26">
        <f t="shared" si="22"/>
        <v>0</v>
      </c>
      <c r="AN208" s="26">
        <f t="shared" si="22"/>
        <v>0</v>
      </c>
      <c r="AO208" s="26">
        <f t="shared" si="22"/>
        <v>0</v>
      </c>
      <c r="AP208" s="26">
        <f t="shared" si="22"/>
        <v>0</v>
      </c>
      <c r="AQ208" s="26">
        <f t="shared" si="22"/>
        <v>0</v>
      </c>
      <c r="AR208" s="26">
        <f t="shared" si="22"/>
        <v>0</v>
      </c>
      <c r="AS208" s="26">
        <f t="shared" si="22"/>
        <v>0</v>
      </c>
      <c r="AT208" s="26">
        <f t="shared" si="22"/>
        <v>0</v>
      </c>
      <c r="AU208" s="26">
        <f t="shared" si="22"/>
        <v>0</v>
      </c>
      <c r="AV208" s="26">
        <f t="shared" si="22"/>
        <v>0</v>
      </c>
      <c r="AW208" s="26">
        <f t="shared" si="22"/>
        <v>0</v>
      </c>
      <c r="AX208" s="26">
        <f t="shared" si="22"/>
        <v>0</v>
      </c>
      <c r="AY208" s="26">
        <f t="shared" si="22"/>
        <v>0</v>
      </c>
      <c r="AZ208" s="26">
        <f t="shared" si="22"/>
        <v>0</v>
      </c>
      <c r="BA208" s="26">
        <f t="shared" si="22"/>
        <v>0</v>
      </c>
      <c r="BB208" s="26">
        <f t="shared" si="22"/>
        <v>0</v>
      </c>
      <c r="BC208" s="26">
        <f t="shared" si="22"/>
        <v>0</v>
      </c>
      <c r="BD208" s="26">
        <f t="shared" si="22"/>
        <v>0</v>
      </c>
      <c r="BE208" s="26">
        <f t="shared" si="22"/>
        <v>0</v>
      </c>
      <c r="BF208" s="26">
        <f t="shared" si="22"/>
        <v>0</v>
      </c>
      <c r="BG208" s="26">
        <f t="shared" si="22"/>
        <v>0</v>
      </c>
      <c r="BH208" s="26">
        <f t="shared" si="22"/>
        <v>0</v>
      </c>
      <c r="BI208" s="26">
        <f t="shared" si="22"/>
        <v>0</v>
      </c>
      <c r="BJ208" s="26">
        <f t="shared" si="22"/>
        <v>0</v>
      </c>
      <c r="BK208" s="29">
        <f>SUM(BK207)</f>
        <v>2713.9770331657505</v>
      </c>
    </row>
    <row r="209" spans="1:63" s="25" customFormat="1" ht="15">
      <c r="A209" s="20" t="s">
        <v>10</v>
      </c>
      <c r="B209" s="5" t="s">
        <v>41</v>
      </c>
      <c r="C209" s="3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4"/>
    </row>
    <row r="210" spans="1:65" s="25" customFormat="1" ht="15">
      <c r="A210" s="20"/>
      <c r="B210" s="7" t="s">
        <v>271</v>
      </c>
      <c r="C210" s="21">
        <v>0</v>
      </c>
      <c r="D210" s="22">
        <v>9.659854582270668</v>
      </c>
      <c r="E210" s="22">
        <v>0</v>
      </c>
      <c r="F210" s="22">
        <v>0</v>
      </c>
      <c r="G210" s="23">
        <v>0</v>
      </c>
      <c r="H210" s="21">
        <v>0.3159</v>
      </c>
      <c r="I210" s="22">
        <v>0.2530192156383398</v>
      </c>
      <c r="J210" s="22">
        <v>0</v>
      </c>
      <c r="K210" s="22">
        <v>0</v>
      </c>
      <c r="L210" s="23">
        <v>0.3743</v>
      </c>
      <c r="M210" s="21">
        <v>0</v>
      </c>
      <c r="N210" s="22">
        <v>0</v>
      </c>
      <c r="O210" s="22">
        <v>0</v>
      </c>
      <c r="P210" s="22">
        <v>0</v>
      </c>
      <c r="Q210" s="23">
        <v>0</v>
      </c>
      <c r="R210" s="21">
        <v>0.0614</v>
      </c>
      <c r="S210" s="22">
        <v>10.0086</v>
      </c>
      <c r="T210" s="22">
        <v>0</v>
      </c>
      <c r="U210" s="22">
        <v>0</v>
      </c>
      <c r="V210" s="23">
        <v>0.1034</v>
      </c>
      <c r="W210" s="21">
        <v>0</v>
      </c>
      <c r="X210" s="22">
        <v>0</v>
      </c>
      <c r="Y210" s="22">
        <v>0</v>
      </c>
      <c r="Z210" s="22">
        <v>0</v>
      </c>
      <c r="AA210" s="23">
        <v>0</v>
      </c>
      <c r="AB210" s="21">
        <v>0</v>
      </c>
      <c r="AC210" s="22">
        <v>0</v>
      </c>
      <c r="AD210" s="22">
        <v>0</v>
      </c>
      <c r="AE210" s="22">
        <v>0</v>
      </c>
      <c r="AF210" s="23">
        <v>0</v>
      </c>
      <c r="AG210" s="21">
        <v>0</v>
      </c>
      <c r="AH210" s="22">
        <v>0</v>
      </c>
      <c r="AI210" s="22">
        <v>0</v>
      </c>
      <c r="AJ210" s="22">
        <v>0</v>
      </c>
      <c r="AK210" s="23">
        <v>0</v>
      </c>
      <c r="AL210" s="21">
        <v>0</v>
      </c>
      <c r="AM210" s="22">
        <v>0</v>
      </c>
      <c r="AN210" s="22">
        <v>0</v>
      </c>
      <c r="AO210" s="22">
        <v>0</v>
      </c>
      <c r="AP210" s="23">
        <v>0</v>
      </c>
      <c r="AQ210" s="21">
        <v>0</v>
      </c>
      <c r="AR210" s="22">
        <v>0</v>
      </c>
      <c r="AS210" s="22">
        <v>0</v>
      </c>
      <c r="AT210" s="22">
        <v>0</v>
      </c>
      <c r="AU210" s="23">
        <v>0</v>
      </c>
      <c r="AV210" s="21">
        <v>0</v>
      </c>
      <c r="AW210" s="22">
        <v>0</v>
      </c>
      <c r="AX210" s="22">
        <v>0</v>
      </c>
      <c r="AY210" s="22">
        <v>0</v>
      </c>
      <c r="AZ210" s="23">
        <v>0</v>
      </c>
      <c r="BA210" s="21">
        <v>0</v>
      </c>
      <c r="BB210" s="22">
        <v>0</v>
      </c>
      <c r="BC210" s="22">
        <v>0</v>
      </c>
      <c r="BD210" s="22">
        <v>0</v>
      </c>
      <c r="BE210" s="23">
        <v>0</v>
      </c>
      <c r="BF210" s="21">
        <v>0</v>
      </c>
      <c r="BG210" s="22">
        <v>0</v>
      </c>
      <c r="BH210" s="22">
        <v>0</v>
      </c>
      <c r="BI210" s="22">
        <v>0</v>
      </c>
      <c r="BJ210" s="23">
        <v>0</v>
      </c>
      <c r="BK210" s="24">
        <f aca="true" t="shared" si="23" ref="BK210:BK226">SUM(C210:BJ210)</f>
        <v>20.776473797909006</v>
      </c>
      <c r="BM210" s="60"/>
    </row>
    <row r="211" spans="1:65" s="25" customFormat="1" ht="15">
      <c r="A211" s="20"/>
      <c r="B211" s="7" t="s">
        <v>272</v>
      </c>
      <c r="C211" s="21">
        <v>0</v>
      </c>
      <c r="D211" s="22">
        <v>1.290094469260334</v>
      </c>
      <c r="E211" s="22">
        <v>0</v>
      </c>
      <c r="F211" s="22">
        <v>0</v>
      </c>
      <c r="G211" s="23">
        <v>0</v>
      </c>
      <c r="H211" s="21">
        <v>1.5604999999999998</v>
      </c>
      <c r="I211" s="22">
        <v>2.7344802566456705</v>
      </c>
      <c r="J211" s="22">
        <v>0.0035</v>
      </c>
      <c r="K211" s="22">
        <v>0</v>
      </c>
      <c r="L211" s="23">
        <v>0.4195</v>
      </c>
      <c r="M211" s="21">
        <v>0</v>
      </c>
      <c r="N211" s="22">
        <v>0</v>
      </c>
      <c r="O211" s="22">
        <v>0</v>
      </c>
      <c r="P211" s="22">
        <v>0</v>
      </c>
      <c r="Q211" s="23">
        <v>0</v>
      </c>
      <c r="R211" s="21">
        <v>1.1677</v>
      </c>
      <c r="S211" s="22">
        <v>0.0179</v>
      </c>
      <c r="T211" s="22">
        <v>0</v>
      </c>
      <c r="U211" s="22">
        <v>0</v>
      </c>
      <c r="V211" s="23">
        <v>0.1048</v>
      </c>
      <c r="W211" s="21">
        <v>0</v>
      </c>
      <c r="X211" s="22">
        <v>0</v>
      </c>
      <c r="Y211" s="22">
        <v>0</v>
      </c>
      <c r="Z211" s="22">
        <v>0</v>
      </c>
      <c r="AA211" s="23">
        <v>0</v>
      </c>
      <c r="AB211" s="21">
        <v>0</v>
      </c>
      <c r="AC211" s="22">
        <v>0</v>
      </c>
      <c r="AD211" s="22">
        <v>0</v>
      </c>
      <c r="AE211" s="22">
        <v>0</v>
      </c>
      <c r="AF211" s="23">
        <v>0</v>
      </c>
      <c r="AG211" s="21">
        <v>0</v>
      </c>
      <c r="AH211" s="22">
        <v>0</v>
      </c>
      <c r="AI211" s="22">
        <v>0</v>
      </c>
      <c r="AJ211" s="22">
        <v>0</v>
      </c>
      <c r="AK211" s="23">
        <v>0</v>
      </c>
      <c r="AL211" s="21">
        <v>0</v>
      </c>
      <c r="AM211" s="22">
        <v>0</v>
      </c>
      <c r="AN211" s="22">
        <v>0</v>
      </c>
      <c r="AO211" s="22">
        <v>0</v>
      </c>
      <c r="AP211" s="23">
        <v>0</v>
      </c>
      <c r="AQ211" s="21">
        <v>0</v>
      </c>
      <c r="AR211" s="22">
        <v>0</v>
      </c>
      <c r="AS211" s="22">
        <v>0</v>
      </c>
      <c r="AT211" s="22">
        <v>0</v>
      </c>
      <c r="AU211" s="23">
        <v>0</v>
      </c>
      <c r="AV211" s="21">
        <v>0</v>
      </c>
      <c r="AW211" s="22">
        <v>0</v>
      </c>
      <c r="AX211" s="22">
        <v>0</v>
      </c>
      <c r="AY211" s="22">
        <v>0</v>
      </c>
      <c r="AZ211" s="23">
        <v>0</v>
      </c>
      <c r="BA211" s="21">
        <v>0</v>
      </c>
      <c r="BB211" s="22">
        <v>0</v>
      </c>
      <c r="BC211" s="22">
        <v>0</v>
      </c>
      <c r="BD211" s="22">
        <v>0</v>
      </c>
      <c r="BE211" s="23">
        <v>0</v>
      </c>
      <c r="BF211" s="21">
        <v>0</v>
      </c>
      <c r="BG211" s="22">
        <v>0</v>
      </c>
      <c r="BH211" s="22">
        <v>0</v>
      </c>
      <c r="BI211" s="22">
        <v>0</v>
      </c>
      <c r="BJ211" s="23">
        <v>0</v>
      </c>
      <c r="BK211" s="24">
        <f t="shared" si="23"/>
        <v>7.298474725906004</v>
      </c>
      <c r="BM211" s="60"/>
    </row>
    <row r="212" spans="1:65" s="25" customFormat="1" ht="15">
      <c r="A212" s="20"/>
      <c r="B212" s="7" t="s">
        <v>273</v>
      </c>
      <c r="C212" s="21">
        <v>0</v>
      </c>
      <c r="D212" s="22">
        <v>1.756106372310333</v>
      </c>
      <c r="E212" s="22">
        <v>0</v>
      </c>
      <c r="F212" s="22">
        <v>0</v>
      </c>
      <c r="G212" s="23">
        <v>0</v>
      </c>
      <c r="H212" s="21">
        <v>1.3014</v>
      </c>
      <c r="I212" s="22">
        <v>7.422768716794668</v>
      </c>
      <c r="J212" s="22">
        <v>0.0079</v>
      </c>
      <c r="K212" s="22">
        <v>0</v>
      </c>
      <c r="L212" s="23">
        <v>1.5117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0.4006</v>
      </c>
      <c r="S212" s="22">
        <v>0.0014</v>
      </c>
      <c r="T212" s="22">
        <v>0</v>
      </c>
      <c r="U212" s="22">
        <v>0</v>
      </c>
      <c r="V212" s="23">
        <v>0.0444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t="shared" si="23"/>
        <v>12.446275089104999</v>
      </c>
      <c r="BM212" s="60"/>
    </row>
    <row r="213" spans="1:65" s="25" customFormat="1" ht="15">
      <c r="A213" s="20"/>
      <c r="B213" s="7" t="s">
        <v>274</v>
      </c>
      <c r="C213" s="21">
        <v>0</v>
      </c>
      <c r="D213" s="22">
        <v>0.3491742268369999</v>
      </c>
      <c r="E213" s="22">
        <v>0</v>
      </c>
      <c r="F213" s="22">
        <v>0</v>
      </c>
      <c r="G213" s="23">
        <v>0</v>
      </c>
      <c r="H213" s="21">
        <v>0.5652999999999999</v>
      </c>
      <c r="I213" s="22">
        <v>0.15584622114899938</v>
      </c>
      <c r="J213" s="22">
        <v>0.0007</v>
      </c>
      <c r="K213" s="22">
        <v>0</v>
      </c>
      <c r="L213" s="23">
        <v>0.4961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0.1701</v>
      </c>
      <c r="S213" s="22">
        <v>0</v>
      </c>
      <c r="T213" s="22">
        <v>0</v>
      </c>
      <c r="U213" s="22">
        <v>0</v>
      </c>
      <c r="V213" s="23">
        <v>0.2351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>SUM(C213:BJ213)</f>
        <v>1.972320447985999</v>
      </c>
      <c r="BM213" s="60"/>
    </row>
    <row r="214" spans="1:65" s="25" customFormat="1" ht="15">
      <c r="A214" s="20"/>
      <c r="B214" s="7" t="s">
        <v>261</v>
      </c>
      <c r="C214" s="21">
        <v>0</v>
      </c>
      <c r="D214" s="22">
        <v>0.9722067670776676</v>
      </c>
      <c r="E214" s="22">
        <v>0</v>
      </c>
      <c r="F214" s="22">
        <v>0</v>
      </c>
      <c r="G214" s="23">
        <v>0</v>
      </c>
      <c r="H214" s="21">
        <v>3.0175999999999994</v>
      </c>
      <c r="I214" s="22">
        <v>13.33017032056334</v>
      </c>
      <c r="J214" s="22">
        <v>0.0194</v>
      </c>
      <c r="K214" s="22">
        <v>0</v>
      </c>
      <c r="L214" s="23">
        <v>11.8861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1.168</v>
      </c>
      <c r="S214" s="22">
        <v>0.0202</v>
      </c>
      <c r="T214" s="22">
        <v>0</v>
      </c>
      <c r="U214" s="22">
        <v>0</v>
      </c>
      <c r="V214" s="23">
        <v>1.128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 t="shared" si="23"/>
        <v>31.54167708764101</v>
      </c>
      <c r="BM214" s="60"/>
    </row>
    <row r="215" spans="1:65" s="25" customFormat="1" ht="15">
      <c r="A215" s="20"/>
      <c r="B215" s="7" t="s">
        <v>275</v>
      </c>
      <c r="C215" s="21">
        <v>0</v>
      </c>
      <c r="D215" s="22">
        <v>0.6048435854203822</v>
      </c>
      <c r="E215" s="22">
        <v>0</v>
      </c>
      <c r="F215" s="22">
        <v>0</v>
      </c>
      <c r="G215" s="23">
        <v>0</v>
      </c>
      <c r="H215" s="21">
        <v>0.5217999999999999</v>
      </c>
      <c r="I215" s="22">
        <v>1.7948421025699504</v>
      </c>
      <c r="J215" s="22">
        <v>0.0001</v>
      </c>
      <c r="K215" s="22">
        <v>0</v>
      </c>
      <c r="L215" s="23">
        <v>2.1748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0.278</v>
      </c>
      <c r="S215" s="22">
        <v>0</v>
      </c>
      <c r="T215" s="22">
        <v>0</v>
      </c>
      <c r="U215" s="22">
        <v>0</v>
      </c>
      <c r="V215" s="23">
        <v>0.7165999999999999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 t="shared" si="23"/>
        <v>6.090985687990333</v>
      </c>
      <c r="BM215" s="60"/>
    </row>
    <row r="216" spans="1:65" s="25" customFormat="1" ht="15">
      <c r="A216" s="20"/>
      <c r="B216" s="7" t="s">
        <v>276</v>
      </c>
      <c r="C216" s="21">
        <v>0</v>
      </c>
      <c r="D216" s="22">
        <v>51.80604394296327</v>
      </c>
      <c r="E216" s="22">
        <v>0</v>
      </c>
      <c r="F216" s="22">
        <v>0</v>
      </c>
      <c r="G216" s="23">
        <v>0</v>
      </c>
      <c r="H216" s="21">
        <v>31.379</v>
      </c>
      <c r="I216" s="22">
        <v>6905.031128183</v>
      </c>
      <c r="J216" s="22">
        <v>6.2627</v>
      </c>
      <c r="K216" s="22">
        <v>0</v>
      </c>
      <c r="L216" s="23">
        <v>101.6259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12.5193</v>
      </c>
      <c r="S216" s="22">
        <v>7.5225</v>
      </c>
      <c r="T216" s="22">
        <v>0</v>
      </c>
      <c r="U216" s="22">
        <v>0</v>
      </c>
      <c r="V216" s="23">
        <v>18.0315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7134.178072125964</v>
      </c>
      <c r="BM216" s="60"/>
    </row>
    <row r="217" spans="1:65" s="25" customFormat="1" ht="15">
      <c r="A217" s="20"/>
      <c r="B217" s="7" t="s">
        <v>49</v>
      </c>
      <c r="C217" s="21">
        <v>0</v>
      </c>
      <c r="D217" s="22">
        <v>19.178374743765282</v>
      </c>
      <c r="E217" s="22">
        <v>0</v>
      </c>
      <c r="F217" s="22">
        <v>0</v>
      </c>
      <c r="G217" s="23">
        <v>0</v>
      </c>
      <c r="H217" s="21">
        <v>1164.6283</v>
      </c>
      <c r="I217" s="22">
        <v>6986.78172671325</v>
      </c>
      <c r="J217" s="22">
        <v>1356.4605000000001</v>
      </c>
      <c r="K217" s="22">
        <v>0</v>
      </c>
      <c r="L217" s="23">
        <v>405.4703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634.878</v>
      </c>
      <c r="S217" s="22">
        <v>58.1272</v>
      </c>
      <c r="T217" s="22">
        <v>0.3475</v>
      </c>
      <c r="U217" s="22">
        <v>0</v>
      </c>
      <c r="V217" s="23">
        <v>118.2969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10744.168801457017</v>
      </c>
      <c r="BM217" s="60"/>
    </row>
    <row r="218" spans="1:65" s="25" customFormat="1" ht="15">
      <c r="A218" s="20"/>
      <c r="B218" s="7" t="s">
        <v>277</v>
      </c>
      <c r="C218" s="21">
        <v>0</v>
      </c>
      <c r="D218" s="22">
        <v>0.09295507109999995</v>
      </c>
      <c r="E218" s="22">
        <v>0</v>
      </c>
      <c r="F218" s="22">
        <v>0</v>
      </c>
      <c r="G218" s="23">
        <v>0</v>
      </c>
      <c r="H218" s="21">
        <v>2.2655</v>
      </c>
      <c r="I218" s="22">
        <v>4.282308300715995</v>
      </c>
      <c r="J218" s="22">
        <v>0</v>
      </c>
      <c r="K218" s="22">
        <v>0</v>
      </c>
      <c r="L218" s="23">
        <v>3.2962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0.7796999999999998</v>
      </c>
      <c r="S218" s="22">
        <v>0.0276</v>
      </c>
      <c r="T218" s="22">
        <v>0</v>
      </c>
      <c r="U218" s="22">
        <v>0</v>
      </c>
      <c r="V218" s="23">
        <v>0.46240000000000003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t="shared" si="23"/>
        <v>11.206663371815996</v>
      </c>
      <c r="BM218" s="60"/>
    </row>
    <row r="219" spans="1:65" s="25" customFormat="1" ht="15">
      <c r="A219" s="20"/>
      <c r="B219" s="7" t="s">
        <v>278</v>
      </c>
      <c r="C219" s="21">
        <v>0</v>
      </c>
      <c r="D219" s="22">
        <v>0.3389287133333334</v>
      </c>
      <c r="E219" s="22">
        <v>0</v>
      </c>
      <c r="F219" s="22">
        <v>0</v>
      </c>
      <c r="G219" s="23">
        <v>0</v>
      </c>
      <c r="H219" s="21">
        <v>3.7754000000000003</v>
      </c>
      <c r="I219" s="22">
        <v>1.4525827816353352</v>
      </c>
      <c r="J219" s="22">
        <v>0.023</v>
      </c>
      <c r="K219" s="22">
        <v>0</v>
      </c>
      <c r="L219" s="23">
        <v>6.094799999999999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0.7654000000000001</v>
      </c>
      <c r="S219" s="22">
        <v>0.06760000000000001</v>
      </c>
      <c r="T219" s="22">
        <v>0</v>
      </c>
      <c r="U219" s="22">
        <v>0</v>
      </c>
      <c r="V219" s="23">
        <v>0.3507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12.868411494968669</v>
      </c>
      <c r="BM219" s="60"/>
    </row>
    <row r="220" spans="1:65" s="25" customFormat="1" ht="15">
      <c r="A220" s="20"/>
      <c r="B220" s="7" t="s">
        <v>279</v>
      </c>
      <c r="C220" s="21">
        <v>0</v>
      </c>
      <c r="D220" s="22">
        <v>33.7777030423507</v>
      </c>
      <c r="E220" s="22">
        <v>0</v>
      </c>
      <c r="F220" s="22">
        <v>0</v>
      </c>
      <c r="G220" s="23">
        <v>0</v>
      </c>
      <c r="H220" s="21">
        <v>50.4499</v>
      </c>
      <c r="I220" s="22">
        <v>827.326987497593</v>
      </c>
      <c r="J220" s="22">
        <v>25.6351</v>
      </c>
      <c r="K220" s="22">
        <v>0</v>
      </c>
      <c r="L220" s="23">
        <v>267.4486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17.533799999999996</v>
      </c>
      <c r="S220" s="22">
        <v>4.7683</v>
      </c>
      <c r="T220" s="22">
        <v>0</v>
      </c>
      <c r="U220" s="22">
        <v>0</v>
      </c>
      <c r="V220" s="23">
        <v>25.038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1251.9783905399436</v>
      </c>
      <c r="BM220" s="60"/>
    </row>
    <row r="221" spans="1:65" s="25" customFormat="1" ht="15">
      <c r="A221" s="20"/>
      <c r="B221" s="7" t="s">
        <v>280</v>
      </c>
      <c r="C221" s="21">
        <v>0</v>
      </c>
      <c r="D221" s="22">
        <v>0.56787273552474</v>
      </c>
      <c r="E221" s="22">
        <v>0</v>
      </c>
      <c r="F221" s="22">
        <v>0</v>
      </c>
      <c r="G221" s="23">
        <v>0</v>
      </c>
      <c r="H221" s="21">
        <v>91.3445</v>
      </c>
      <c r="I221" s="22">
        <v>517.7362163211416</v>
      </c>
      <c r="J221" s="22">
        <v>114.1634</v>
      </c>
      <c r="K221" s="22">
        <v>0</v>
      </c>
      <c r="L221" s="23">
        <v>1269.8787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35.5199</v>
      </c>
      <c r="S221" s="22">
        <v>16.5566</v>
      </c>
      <c r="T221" s="22">
        <v>0</v>
      </c>
      <c r="U221" s="22">
        <v>0</v>
      </c>
      <c r="V221" s="23">
        <v>150.4772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2196.244389056666</v>
      </c>
      <c r="BM221" s="60"/>
    </row>
    <row r="222" spans="1:65" s="25" customFormat="1" ht="15">
      <c r="A222" s="20"/>
      <c r="B222" s="7" t="s">
        <v>281</v>
      </c>
      <c r="C222" s="21">
        <v>0</v>
      </c>
      <c r="D222" s="22">
        <v>7.166282148940088</v>
      </c>
      <c r="E222" s="22">
        <v>0</v>
      </c>
      <c r="F222" s="22">
        <v>0</v>
      </c>
      <c r="G222" s="23">
        <v>0</v>
      </c>
      <c r="H222" s="21">
        <v>98.3335</v>
      </c>
      <c r="I222" s="22">
        <v>1188.8096677076664</v>
      </c>
      <c r="J222" s="22">
        <v>21.7134</v>
      </c>
      <c r="K222" s="22">
        <v>0</v>
      </c>
      <c r="L222" s="23">
        <v>621.5665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31.7854</v>
      </c>
      <c r="S222" s="22">
        <v>31.4584</v>
      </c>
      <c r="T222" s="22">
        <v>0.033</v>
      </c>
      <c r="U222" s="22">
        <v>0</v>
      </c>
      <c r="V222" s="23">
        <v>101.1688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2102.0349498566065</v>
      </c>
      <c r="BM222" s="60"/>
    </row>
    <row r="223" spans="1:65" s="25" customFormat="1" ht="15">
      <c r="A223" s="20"/>
      <c r="B223" s="7" t="s">
        <v>282</v>
      </c>
      <c r="C223" s="21">
        <v>0</v>
      </c>
      <c r="D223" s="22">
        <v>12.233155070454464</v>
      </c>
      <c r="E223" s="22">
        <v>0</v>
      </c>
      <c r="F223" s="22">
        <v>0</v>
      </c>
      <c r="G223" s="23">
        <v>0</v>
      </c>
      <c r="H223" s="21">
        <v>5.2249</v>
      </c>
      <c r="I223" s="22">
        <v>63.427926586565526</v>
      </c>
      <c r="J223" s="22">
        <v>0.0639</v>
      </c>
      <c r="K223" s="22">
        <v>0</v>
      </c>
      <c r="L223" s="23">
        <v>21.0864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1.4059</v>
      </c>
      <c r="S223" s="22">
        <v>0.0334</v>
      </c>
      <c r="T223" s="22">
        <v>0</v>
      </c>
      <c r="U223" s="22">
        <v>0</v>
      </c>
      <c r="V223" s="23">
        <v>1.9543000000000001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105.42988165701999</v>
      </c>
      <c r="BM223" s="60"/>
    </row>
    <row r="224" spans="1:65" s="25" customFormat="1" ht="15">
      <c r="A224" s="20"/>
      <c r="B224" s="7" t="s">
        <v>262</v>
      </c>
      <c r="C224" s="21">
        <v>0</v>
      </c>
      <c r="D224" s="22">
        <v>2.6236266444765852</v>
      </c>
      <c r="E224" s="22">
        <v>0</v>
      </c>
      <c r="F224" s="22">
        <v>0</v>
      </c>
      <c r="G224" s="23">
        <v>0</v>
      </c>
      <c r="H224" s="21">
        <v>3.0568</v>
      </c>
      <c r="I224" s="22">
        <v>66.32084754044509</v>
      </c>
      <c r="J224" s="22">
        <v>0.0399</v>
      </c>
      <c r="K224" s="22">
        <v>0</v>
      </c>
      <c r="L224" s="23">
        <v>114.40589999999999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1.0330000000000004</v>
      </c>
      <c r="S224" s="22">
        <v>0.12700000000000003</v>
      </c>
      <c r="T224" s="22">
        <v>0</v>
      </c>
      <c r="U224" s="22">
        <v>0</v>
      </c>
      <c r="V224" s="23">
        <v>3.7348999999999997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191.34197418492167</v>
      </c>
      <c r="BM224" s="60"/>
    </row>
    <row r="225" spans="1:65" s="25" customFormat="1" ht="15">
      <c r="A225" s="20"/>
      <c r="B225" s="7" t="s">
        <v>283</v>
      </c>
      <c r="C225" s="21">
        <v>0</v>
      </c>
      <c r="D225" s="22">
        <v>0.031331915556723024</v>
      </c>
      <c r="E225" s="22">
        <v>0</v>
      </c>
      <c r="F225" s="22">
        <v>0</v>
      </c>
      <c r="G225" s="23">
        <v>0</v>
      </c>
      <c r="H225" s="21">
        <v>0.8286000000000001</v>
      </c>
      <c r="I225" s="22">
        <v>0.40309166684760983</v>
      </c>
      <c r="J225" s="22">
        <v>0</v>
      </c>
      <c r="K225" s="22">
        <v>0</v>
      </c>
      <c r="L225" s="23">
        <v>1.0669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0.28980000000000006</v>
      </c>
      <c r="S225" s="22">
        <v>0</v>
      </c>
      <c r="T225" s="22">
        <v>0</v>
      </c>
      <c r="U225" s="22">
        <v>0</v>
      </c>
      <c r="V225" s="23">
        <v>0.1268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2.7465235824043326</v>
      </c>
      <c r="BM225" s="60"/>
    </row>
    <row r="226" spans="1:65" s="25" customFormat="1" ht="15">
      <c r="A226" s="20"/>
      <c r="B226" s="7" t="s">
        <v>263</v>
      </c>
      <c r="C226" s="21">
        <v>0</v>
      </c>
      <c r="D226" s="22">
        <v>1.5937658876333332</v>
      </c>
      <c r="E226" s="22">
        <v>0</v>
      </c>
      <c r="F226" s="22">
        <v>0</v>
      </c>
      <c r="G226" s="23">
        <v>0</v>
      </c>
      <c r="H226" s="21">
        <v>0.0053</v>
      </c>
      <c r="I226" s="22">
        <v>10.637238894733333</v>
      </c>
      <c r="J226" s="22">
        <v>0</v>
      </c>
      <c r="K226" s="22">
        <v>0</v>
      </c>
      <c r="L226" s="23">
        <v>0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0</v>
      </c>
      <c r="S226" s="22">
        <v>0</v>
      </c>
      <c r="T226" s="22">
        <v>0</v>
      </c>
      <c r="U226" s="22">
        <v>0</v>
      </c>
      <c r="V226" s="23">
        <v>0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12.236304782366666</v>
      </c>
      <c r="BM226" s="60"/>
    </row>
    <row r="227" spans="1:63" s="30" customFormat="1" ht="15">
      <c r="A227" s="20"/>
      <c r="B227" s="8" t="s">
        <v>12</v>
      </c>
      <c r="C227" s="26">
        <f aca="true" t="shared" si="24" ref="C227:AH227">SUM(C210:C226)</f>
        <v>0</v>
      </c>
      <c r="D227" s="27">
        <f t="shared" si="24"/>
        <v>144.04231991927495</v>
      </c>
      <c r="E227" s="27">
        <f t="shared" si="24"/>
        <v>0</v>
      </c>
      <c r="F227" s="27">
        <f t="shared" si="24"/>
        <v>0</v>
      </c>
      <c r="G227" s="28">
        <f t="shared" si="24"/>
        <v>0</v>
      </c>
      <c r="H227" s="26">
        <f t="shared" si="24"/>
        <v>1458.5742</v>
      </c>
      <c r="I227" s="27">
        <f t="shared" si="24"/>
        <v>16597.90084902696</v>
      </c>
      <c r="J227" s="27">
        <f t="shared" si="24"/>
        <v>1524.3935000000001</v>
      </c>
      <c r="K227" s="27">
        <f t="shared" si="24"/>
        <v>0</v>
      </c>
      <c r="L227" s="28">
        <f t="shared" si="24"/>
        <v>2828.8026999999997</v>
      </c>
      <c r="M227" s="26">
        <f t="shared" si="24"/>
        <v>0</v>
      </c>
      <c r="N227" s="27">
        <f t="shared" si="24"/>
        <v>0</v>
      </c>
      <c r="O227" s="27">
        <f t="shared" si="24"/>
        <v>0</v>
      </c>
      <c r="P227" s="27">
        <f t="shared" si="24"/>
        <v>0</v>
      </c>
      <c r="Q227" s="28">
        <f t="shared" si="24"/>
        <v>0</v>
      </c>
      <c r="R227" s="26">
        <f t="shared" si="24"/>
        <v>739.7560000000001</v>
      </c>
      <c r="S227" s="27">
        <f t="shared" si="24"/>
        <v>128.7367</v>
      </c>
      <c r="T227" s="27">
        <f t="shared" si="24"/>
        <v>0.38049999999999995</v>
      </c>
      <c r="U227" s="27">
        <f t="shared" si="24"/>
        <v>0</v>
      </c>
      <c r="V227" s="28">
        <f t="shared" si="24"/>
        <v>421.97380000000004</v>
      </c>
      <c r="W227" s="26">
        <f t="shared" si="24"/>
        <v>0</v>
      </c>
      <c r="X227" s="27">
        <f t="shared" si="24"/>
        <v>0</v>
      </c>
      <c r="Y227" s="27">
        <f t="shared" si="24"/>
        <v>0</v>
      </c>
      <c r="Z227" s="27">
        <f t="shared" si="24"/>
        <v>0</v>
      </c>
      <c r="AA227" s="28">
        <f t="shared" si="24"/>
        <v>0</v>
      </c>
      <c r="AB227" s="26">
        <f t="shared" si="24"/>
        <v>0</v>
      </c>
      <c r="AC227" s="27">
        <f t="shared" si="24"/>
        <v>0</v>
      </c>
      <c r="AD227" s="27">
        <f t="shared" si="24"/>
        <v>0</v>
      </c>
      <c r="AE227" s="27">
        <f t="shared" si="24"/>
        <v>0</v>
      </c>
      <c r="AF227" s="28">
        <f t="shared" si="24"/>
        <v>0</v>
      </c>
      <c r="AG227" s="26">
        <f t="shared" si="24"/>
        <v>0</v>
      </c>
      <c r="AH227" s="27">
        <f t="shared" si="24"/>
        <v>0</v>
      </c>
      <c r="AI227" s="27">
        <f aca="true" t="shared" si="25" ref="AI227:BK227">SUM(AI210:AI226)</f>
        <v>0</v>
      </c>
      <c r="AJ227" s="27">
        <f t="shared" si="25"/>
        <v>0</v>
      </c>
      <c r="AK227" s="28">
        <f t="shared" si="25"/>
        <v>0</v>
      </c>
      <c r="AL227" s="26">
        <f t="shared" si="25"/>
        <v>0</v>
      </c>
      <c r="AM227" s="27">
        <f t="shared" si="25"/>
        <v>0</v>
      </c>
      <c r="AN227" s="27">
        <f t="shared" si="25"/>
        <v>0</v>
      </c>
      <c r="AO227" s="27">
        <f t="shared" si="25"/>
        <v>0</v>
      </c>
      <c r="AP227" s="28">
        <f t="shared" si="25"/>
        <v>0</v>
      </c>
      <c r="AQ227" s="26">
        <f t="shared" si="25"/>
        <v>0</v>
      </c>
      <c r="AR227" s="27">
        <f t="shared" si="25"/>
        <v>0</v>
      </c>
      <c r="AS227" s="27">
        <f t="shared" si="25"/>
        <v>0</v>
      </c>
      <c r="AT227" s="27">
        <f t="shared" si="25"/>
        <v>0</v>
      </c>
      <c r="AU227" s="28">
        <f t="shared" si="25"/>
        <v>0</v>
      </c>
      <c r="AV227" s="26">
        <f t="shared" si="25"/>
        <v>0</v>
      </c>
      <c r="AW227" s="27">
        <f t="shared" si="25"/>
        <v>0</v>
      </c>
      <c r="AX227" s="27">
        <f t="shared" si="25"/>
        <v>0</v>
      </c>
      <c r="AY227" s="27">
        <f t="shared" si="25"/>
        <v>0</v>
      </c>
      <c r="AZ227" s="28">
        <f t="shared" si="25"/>
        <v>0</v>
      </c>
      <c r="BA227" s="26">
        <f t="shared" si="25"/>
        <v>0</v>
      </c>
      <c r="BB227" s="27">
        <f t="shared" si="25"/>
        <v>0</v>
      </c>
      <c r="BC227" s="27">
        <f t="shared" si="25"/>
        <v>0</v>
      </c>
      <c r="BD227" s="27">
        <f t="shared" si="25"/>
        <v>0</v>
      </c>
      <c r="BE227" s="28">
        <f t="shared" si="25"/>
        <v>0</v>
      </c>
      <c r="BF227" s="26">
        <f t="shared" si="25"/>
        <v>0</v>
      </c>
      <c r="BG227" s="27">
        <f t="shared" si="25"/>
        <v>0</v>
      </c>
      <c r="BH227" s="27">
        <f t="shared" si="25"/>
        <v>0</v>
      </c>
      <c r="BI227" s="27">
        <f t="shared" si="25"/>
        <v>0</v>
      </c>
      <c r="BJ227" s="28">
        <f t="shared" si="25"/>
        <v>0</v>
      </c>
      <c r="BK227" s="28">
        <f t="shared" si="25"/>
        <v>23844.560568946235</v>
      </c>
    </row>
    <row r="228" spans="1:64" s="30" customFormat="1" ht="15">
      <c r="A228" s="20"/>
      <c r="B228" s="9" t="s">
        <v>23</v>
      </c>
      <c r="C228" s="26">
        <f aca="true" t="shared" si="26" ref="C228:AH228">C227+C208</f>
        <v>0</v>
      </c>
      <c r="D228" s="27">
        <f t="shared" si="26"/>
        <v>144.7761993793439</v>
      </c>
      <c r="E228" s="27">
        <f t="shared" si="26"/>
        <v>0</v>
      </c>
      <c r="F228" s="27">
        <f t="shared" si="26"/>
        <v>0</v>
      </c>
      <c r="G228" s="28">
        <f t="shared" si="26"/>
        <v>0</v>
      </c>
      <c r="H228" s="26">
        <f t="shared" si="26"/>
        <v>1788.0136</v>
      </c>
      <c r="I228" s="27">
        <f t="shared" si="26"/>
        <v>17546.39740273264</v>
      </c>
      <c r="J228" s="27">
        <f t="shared" si="26"/>
        <v>1532.9063</v>
      </c>
      <c r="K228" s="27">
        <f t="shared" si="26"/>
        <v>0</v>
      </c>
      <c r="L228" s="28">
        <f t="shared" si="26"/>
        <v>3883.5548999999996</v>
      </c>
      <c r="M228" s="26">
        <f t="shared" si="26"/>
        <v>0</v>
      </c>
      <c r="N228" s="27">
        <f t="shared" si="26"/>
        <v>0</v>
      </c>
      <c r="O228" s="27">
        <f t="shared" si="26"/>
        <v>0</v>
      </c>
      <c r="P228" s="27">
        <f t="shared" si="26"/>
        <v>0</v>
      </c>
      <c r="Q228" s="28">
        <f t="shared" si="26"/>
        <v>0</v>
      </c>
      <c r="R228" s="26">
        <f t="shared" si="26"/>
        <v>866.7350000000001</v>
      </c>
      <c r="S228" s="27">
        <f t="shared" si="26"/>
        <v>184.4255</v>
      </c>
      <c r="T228" s="27">
        <f t="shared" si="26"/>
        <v>0.38489999999999996</v>
      </c>
      <c r="U228" s="27">
        <f t="shared" si="26"/>
        <v>0</v>
      </c>
      <c r="V228" s="28">
        <f t="shared" si="26"/>
        <v>611.3438000000001</v>
      </c>
      <c r="W228" s="26">
        <f t="shared" si="26"/>
        <v>0</v>
      </c>
      <c r="X228" s="27">
        <f t="shared" si="26"/>
        <v>0</v>
      </c>
      <c r="Y228" s="27">
        <f t="shared" si="26"/>
        <v>0</v>
      </c>
      <c r="Z228" s="27">
        <f t="shared" si="26"/>
        <v>0</v>
      </c>
      <c r="AA228" s="28">
        <f t="shared" si="26"/>
        <v>0</v>
      </c>
      <c r="AB228" s="26">
        <f t="shared" si="26"/>
        <v>0</v>
      </c>
      <c r="AC228" s="27">
        <f t="shared" si="26"/>
        <v>0</v>
      </c>
      <c r="AD228" s="27">
        <f t="shared" si="26"/>
        <v>0</v>
      </c>
      <c r="AE228" s="27">
        <f t="shared" si="26"/>
        <v>0</v>
      </c>
      <c r="AF228" s="28">
        <f t="shared" si="26"/>
        <v>0</v>
      </c>
      <c r="AG228" s="26">
        <f t="shared" si="26"/>
        <v>0</v>
      </c>
      <c r="AH228" s="27">
        <f t="shared" si="26"/>
        <v>0</v>
      </c>
      <c r="AI228" s="27">
        <f aca="true" t="shared" si="27" ref="AI228:BK228">AI227+AI208</f>
        <v>0</v>
      </c>
      <c r="AJ228" s="27">
        <f t="shared" si="27"/>
        <v>0</v>
      </c>
      <c r="AK228" s="28">
        <f t="shared" si="27"/>
        <v>0</v>
      </c>
      <c r="AL228" s="26">
        <f t="shared" si="27"/>
        <v>0</v>
      </c>
      <c r="AM228" s="27">
        <f t="shared" si="27"/>
        <v>0</v>
      </c>
      <c r="AN228" s="27">
        <f t="shared" si="27"/>
        <v>0</v>
      </c>
      <c r="AO228" s="27">
        <f t="shared" si="27"/>
        <v>0</v>
      </c>
      <c r="AP228" s="28">
        <f t="shared" si="27"/>
        <v>0</v>
      </c>
      <c r="AQ228" s="26">
        <f t="shared" si="27"/>
        <v>0</v>
      </c>
      <c r="AR228" s="27">
        <f t="shared" si="27"/>
        <v>0</v>
      </c>
      <c r="AS228" s="27">
        <f t="shared" si="27"/>
        <v>0</v>
      </c>
      <c r="AT228" s="27">
        <f t="shared" si="27"/>
        <v>0</v>
      </c>
      <c r="AU228" s="28">
        <f t="shared" si="27"/>
        <v>0</v>
      </c>
      <c r="AV228" s="26">
        <f t="shared" si="27"/>
        <v>0</v>
      </c>
      <c r="AW228" s="27">
        <f t="shared" si="27"/>
        <v>0</v>
      </c>
      <c r="AX228" s="27">
        <f t="shared" si="27"/>
        <v>0</v>
      </c>
      <c r="AY228" s="27">
        <f t="shared" si="27"/>
        <v>0</v>
      </c>
      <c r="AZ228" s="28">
        <f t="shared" si="27"/>
        <v>0</v>
      </c>
      <c r="BA228" s="26">
        <f t="shared" si="27"/>
        <v>0</v>
      </c>
      <c r="BB228" s="27">
        <f t="shared" si="27"/>
        <v>0</v>
      </c>
      <c r="BC228" s="27">
        <f t="shared" si="27"/>
        <v>0</v>
      </c>
      <c r="BD228" s="27">
        <f t="shared" si="27"/>
        <v>0</v>
      </c>
      <c r="BE228" s="28">
        <f t="shared" si="27"/>
        <v>0</v>
      </c>
      <c r="BF228" s="26">
        <f t="shared" si="27"/>
        <v>0</v>
      </c>
      <c r="BG228" s="27">
        <f t="shared" si="27"/>
        <v>0</v>
      </c>
      <c r="BH228" s="27">
        <f t="shared" si="27"/>
        <v>0</v>
      </c>
      <c r="BI228" s="27">
        <f t="shared" si="27"/>
        <v>0</v>
      </c>
      <c r="BJ228" s="28">
        <f t="shared" si="27"/>
        <v>0</v>
      </c>
      <c r="BK228" s="28">
        <f t="shared" si="27"/>
        <v>26558.537602111985</v>
      </c>
      <c r="BL228" s="44"/>
    </row>
    <row r="229" spans="1:63" s="25" customFormat="1" ht="15">
      <c r="A229" s="20"/>
      <c r="B229" s="9"/>
      <c r="C229" s="32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4"/>
    </row>
    <row r="230" spans="1:63" s="25" customFormat="1" ht="15">
      <c r="A230" s="20" t="s">
        <v>42</v>
      </c>
      <c r="B230" s="10" t="s">
        <v>43</v>
      </c>
      <c r="C230" s="3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4"/>
    </row>
    <row r="231" spans="1:63" s="25" customFormat="1" ht="15">
      <c r="A231" s="20" t="s">
        <v>7</v>
      </c>
      <c r="B231" s="14" t="s">
        <v>44</v>
      </c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41" customFormat="1" ht="15">
      <c r="A232" s="37"/>
      <c r="B232" s="13" t="s">
        <v>33</v>
      </c>
      <c r="C232" s="38">
        <v>0</v>
      </c>
      <c r="D232" s="39">
        <v>0</v>
      </c>
      <c r="E232" s="39">
        <v>0</v>
      </c>
      <c r="F232" s="39">
        <v>0</v>
      </c>
      <c r="G232" s="40">
        <v>0</v>
      </c>
      <c r="H232" s="38">
        <v>0</v>
      </c>
      <c r="I232" s="39">
        <v>0</v>
      </c>
      <c r="J232" s="39">
        <v>0</v>
      </c>
      <c r="K232" s="39">
        <v>0</v>
      </c>
      <c r="L232" s="40">
        <v>0</v>
      </c>
      <c r="M232" s="38">
        <v>0</v>
      </c>
      <c r="N232" s="39">
        <v>0</v>
      </c>
      <c r="O232" s="39">
        <v>0</v>
      </c>
      <c r="P232" s="39">
        <v>0</v>
      </c>
      <c r="Q232" s="40">
        <v>0</v>
      </c>
      <c r="R232" s="38">
        <v>0</v>
      </c>
      <c r="S232" s="39">
        <v>0</v>
      </c>
      <c r="T232" s="39">
        <v>0</v>
      </c>
      <c r="U232" s="39">
        <v>0</v>
      </c>
      <c r="V232" s="40">
        <v>0</v>
      </c>
      <c r="W232" s="38">
        <v>0</v>
      </c>
      <c r="X232" s="39">
        <v>0</v>
      </c>
      <c r="Y232" s="39">
        <v>0</v>
      </c>
      <c r="Z232" s="39">
        <v>0</v>
      </c>
      <c r="AA232" s="40">
        <v>0</v>
      </c>
      <c r="AB232" s="38">
        <v>0</v>
      </c>
      <c r="AC232" s="39">
        <v>0</v>
      </c>
      <c r="AD232" s="39">
        <v>0</v>
      </c>
      <c r="AE232" s="39">
        <v>0</v>
      </c>
      <c r="AF232" s="40">
        <v>0</v>
      </c>
      <c r="AG232" s="38">
        <v>0</v>
      </c>
      <c r="AH232" s="39">
        <v>0</v>
      </c>
      <c r="AI232" s="39">
        <v>0</v>
      </c>
      <c r="AJ232" s="39">
        <v>0</v>
      </c>
      <c r="AK232" s="40">
        <v>0</v>
      </c>
      <c r="AL232" s="38">
        <v>0</v>
      </c>
      <c r="AM232" s="39">
        <v>0</v>
      </c>
      <c r="AN232" s="39">
        <v>0</v>
      </c>
      <c r="AO232" s="39">
        <v>0</v>
      </c>
      <c r="AP232" s="40">
        <v>0</v>
      </c>
      <c r="AQ232" s="38">
        <v>0</v>
      </c>
      <c r="AR232" s="39">
        <v>0</v>
      </c>
      <c r="AS232" s="39">
        <v>0</v>
      </c>
      <c r="AT232" s="39">
        <v>0</v>
      </c>
      <c r="AU232" s="40">
        <v>0</v>
      </c>
      <c r="AV232" s="38">
        <v>0</v>
      </c>
      <c r="AW232" s="39">
        <v>0</v>
      </c>
      <c r="AX232" s="39">
        <v>0</v>
      </c>
      <c r="AY232" s="39">
        <v>0</v>
      </c>
      <c r="AZ232" s="40">
        <v>0</v>
      </c>
      <c r="BA232" s="38">
        <v>0</v>
      </c>
      <c r="BB232" s="39">
        <v>0</v>
      </c>
      <c r="BC232" s="39">
        <v>0</v>
      </c>
      <c r="BD232" s="39">
        <v>0</v>
      </c>
      <c r="BE232" s="40">
        <v>0</v>
      </c>
      <c r="BF232" s="38">
        <v>0</v>
      </c>
      <c r="BG232" s="39">
        <v>0</v>
      </c>
      <c r="BH232" s="39">
        <v>0</v>
      </c>
      <c r="BI232" s="39">
        <v>0</v>
      </c>
      <c r="BJ232" s="40">
        <v>0</v>
      </c>
      <c r="BK232" s="38">
        <v>0</v>
      </c>
    </row>
    <row r="233" spans="1:63" s="30" customFormat="1" ht="15">
      <c r="A233" s="20"/>
      <c r="B233" s="9" t="s">
        <v>27</v>
      </c>
      <c r="C233" s="26">
        <v>0</v>
      </c>
      <c r="D233" s="27">
        <v>0</v>
      </c>
      <c r="E233" s="27">
        <v>0</v>
      </c>
      <c r="F233" s="27">
        <v>0</v>
      </c>
      <c r="G233" s="28">
        <v>0</v>
      </c>
      <c r="H233" s="26">
        <v>0</v>
      </c>
      <c r="I233" s="27">
        <v>0</v>
      </c>
      <c r="J233" s="27">
        <v>0</v>
      </c>
      <c r="K233" s="27">
        <v>0</v>
      </c>
      <c r="L233" s="28">
        <v>0</v>
      </c>
      <c r="M233" s="26">
        <v>0</v>
      </c>
      <c r="N233" s="27">
        <v>0</v>
      </c>
      <c r="O233" s="27">
        <v>0</v>
      </c>
      <c r="P233" s="27">
        <v>0</v>
      </c>
      <c r="Q233" s="28">
        <v>0</v>
      </c>
      <c r="R233" s="26">
        <v>0</v>
      </c>
      <c r="S233" s="27">
        <v>0</v>
      </c>
      <c r="T233" s="27">
        <v>0</v>
      </c>
      <c r="U233" s="27">
        <v>0</v>
      </c>
      <c r="V233" s="28">
        <v>0</v>
      </c>
      <c r="W233" s="26">
        <v>0</v>
      </c>
      <c r="X233" s="27">
        <v>0</v>
      </c>
      <c r="Y233" s="27">
        <v>0</v>
      </c>
      <c r="Z233" s="27">
        <v>0</v>
      </c>
      <c r="AA233" s="28">
        <v>0</v>
      </c>
      <c r="AB233" s="26">
        <v>0</v>
      </c>
      <c r="AC233" s="27">
        <v>0</v>
      </c>
      <c r="AD233" s="27">
        <v>0</v>
      </c>
      <c r="AE233" s="27">
        <v>0</v>
      </c>
      <c r="AF233" s="28">
        <v>0</v>
      </c>
      <c r="AG233" s="26">
        <v>0</v>
      </c>
      <c r="AH233" s="27">
        <v>0</v>
      </c>
      <c r="AI233" s="27">
        <v>0</v>
      </c>
      <c r="AJ233" s="27">
        <v>0</v>
      </c>
      <c r="AK233" s="28">
        <v>0</v>
      </c>
      <c r="AL233" s="26">
        <v>0</v>
      </c>
      <c r="AM233" s="27">
        <v>0</v>
      </c>
      <c r="AN233" s="27">
        <v>0</v>
      </c>
      <c r="AO233" s="27">
        <v>0</v>
      </c>
      <c r="AP233" s="28">
        <v>0</v>
      </c>
      <c r="AQ233" s="26">
        <v>0</v>
      </c>
      <c r="AR233" s="27">
        <v>0</v>
      </c>
      <c r="AS233" s="27">
        <v>0</v>
      </c>
      <c r="AT233" s="27">
        <v>0</v>
      </c>
      <c r="AU233" s="28">
        <v>0</v>
      </c>
      <c r="AV233" s="26">
        <v>0</v>
      </c>
      <c r="AW233" s="27">
        <v>0</v>
      </c>
      <c r="AX233" s="27">
        <v>0</v>
      </c>
      <c r="AY233" s="27">
        <v>0</v>
      </c>
      <c r="AZ233" s="28">
        <v>0</v>
      </c>
      <c r="BA233" s="26">
        <v>0</v>
      </c>
      <c r="BB233" s="27">
        <v>0</v>
      </c>
      <c r="BC233" s="27">
        <v>0</v>
      </c>
      <c r="BD233" s="27">
        <v>0</v>
      </c>
      <c r="BE233" s="28">
        <v>0</v>
      </c>
      <c r="BF233" s="26">
        <v>0</v>
      </c>
      <c r="BG233" s="27">
        <v>0</v>
      </c>
      <c r="BH233" s="27">
        <v>0</v>
      </c>
      <c r="BI233" s="27">
        <v>0</v>
      </c>
      <c r="BJ233" s="28">
        <v>0</v>
      </c>
      <c r="BK233" s="29">
        <v>0</v>
      </c>
    </row>
    <row r="234" spans="1:64" s="25" customFormat="1" ht="12" customHeight="1">
      <c r="A234" s="20"/>
      <c r="B234" s="1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4"/>
      <c r="BL234" s="35"/>
    </row>
    <row r="235" spans="1:64" s="30" customFormat="1" ht="15">
      <c r="A235" s="20"/>
      <c r="B235" s="42" t="s">
        <v>45</v>
      </c>
      <c r="C235" s="43">
        <f aca="true" t="shared" si="28" ref="C235:AH235">C233+C228+C203+C197+C162</f>
        <v>0</v>
      </c>
      <c r="D235" s="43">
        <f t="shared" si="28"/>
        <v>1956.0021143822773</v>
      </c>
      <c r="E235" s="43">
        <f t="shared" si="28"/>
        <v>0</v>
      </c>
      <c r="F235" s="43">
        <f t="shared" si="28"/>
        <v>0</v>
      </c>
      <c r="G235" s="43">
        <f t="shared" si="28"/>
        <v>0</v>
      </c>
      <c r="H235" s="43">
        <f t="shared" si="28"/>
        <v>5137.074031207767</v>
      </c>
      <c r="I235" s="43">
        <f t="shared" si="28"/>
        <v>61352.01326708203</v>
      </c>
      <c r="J235" s="43">
        <f t="shared" si="28"/>
        <v>4815.9518266385</v>
      </c>
      <c r="K235" s="43">
        <f t="shared" si="28"/>
        <v>309.2490669990667</v>
      </c>
      <c r="L235" s="43">
        <f t="shared" si="28"/>
        <v>12148.3338979886</v>
      </c>
      <c r="M235" s="43">
        <f t="shared" si="28"/>
        <v>0</v>
      </c>
      <c r="N235" s="43">
        <f t="shared" si="28"/>
        <v>0</v>
      </c>
      <c r="O235" s="43">
        <f t="shared" si="28"/>
        <v>0</v>
      </c>
      <c r="P235" s="43">
        <f t="shared" si="28"/>
        <v>0</v>
      </c>
      <c r="Q235" s="43">
        <f t="shared" si="28"/>
        <v>0</v>
      </c>
      <c r="R235" s="43">
        <f t="shared" si="28"/>
        <v>2758.522572723367</v>
      </c>
      <c r="S235" s="43">
        <f t="shared" si="28"/>
        <v>2921.608610584067</v>
      </c>
      <c r="T235" s="43">
        <f t="shared" si="28"/>
        <v>1269.3400549725668</v>
      </c>
      <c r="U235" s="43">
        <f t="shared" si="28"/>
        <v>0</v>
      </c>
      <c r="V235" s="43">
        <f t="shared" si="28"/>
        <v>2132.948611872833</v>
      </c>
      <c r="W235" s="43">
        <f t="shared" si="28"/>
        <v>0</v>
      </c>
      <c r="X235" s="43">
        <f t="shared" si="28"/>
        <v>0</v>
      </c>
      <c r="Y235" s="43">
        <f t="shared" si="28"/>
        <v>0</v>
      </c>
      <c r="Z235" s="43">
        <f t="shared" si="28"/>
        <v>0</v>
      </c>
      <c r="AA235" s="43">
        <f t="shared" si="28"/>
        <v>0</v>
      </c>
      <c r="AB235" s="43">
        <f t="shared" si="28"/>
        <v>0</v>
      </c>
      <c r="AC235" s="43">
        <f t="shared" si="28"/>
        <v>0</v>
      </c>
      <c r="AD235" s="43">
        <f t="shared" si="28"/>
        <v>0</v>
      </c>
      <c r="AE235" s="43">
        <f t="shared" si="28"/>
        <v>0</v>
      </c>
      <c r="AF235" s="43">
        <f t="shared" si="28"/>
        <v>0</v>
      </c>
      <c r="AG235" s="43">
        <f t="shared" si="28"/>
        <v>0</v>
      </c>
      <c r="AH235" s="43">
        <f t="shared" si="28"/>
        <v>0</v>
      </c>
      <c r="AI235" s="43">
        <f aca="true" t="shared" si="29" ref="AI235:BK235">AI233+AI228+AI203+AI197+AI162</f>
        <v>0</v>
      </c>
      <c r="AJ235" s="43">
        <f t="shared" si="29"/>
        <v>0</v>
      </c>
      <c r="AK235" s="43">
        <f t="shared" si="29"/>
        <v>0</v>
      </c>
      <c r="AL235" s="43">
        <f t="shared" si="29"/>
        <v>0</v>
      </c>
      <c r="AM235" s="43">
        <f t="shared" si="29"/>
        <v>0</v>
      </c>
      <c r="AN235" s="43">
        <f t="shared" si="29"/>
        <v>0</v>
      </c>
      <c r="AO235" s="43">
        <f t="shared" si="29"/>
        <v>0</v>
      </c>
      <c r="AP235" s="43">
        <f t="shared" si="29"/>
        <v>0</v>
      </c>
      <c r="AQ235" s="43">
        <f t="shared" si="29"/>
        <v>0</v>
      </c>
      <c r="AR235" s="43">
        <f t="shared" si="29"/>
        <v>25.52840485403333</v>
      </c>
      <c r="AS235" s="43">
        <f t="shared" si="29"/>
        <v>0</v>
      </c>
      <c r="AT235" s="43">
        <f t="shared" si="29"/>
        <v>0</v>
      </c>
      <c r="AU235" s="43">
        <f t="shared" si="29"/>
        <v>0</v>
      </c>
      <c r="AV235" s="43">
        <f t="shared" si="29"/>
        <v>28224.647021935143</v>
      </c>
      <c r="AW235" s="43">
        <f t="shared" si="29"/>
        <v>19072.272166781833</v>
      </c>
      <c r="AX235" s="43">
        <f t="shared" si="29"/>
        <v>217.84392050246666</v>
      </c>
      <c r="AY235" s="43">
        <f t="shared" si="29"/>
        <v>1.8192772309999998</v>
      </c>
      <c r="AZ235" s="43">
        <f t="shared" si="29"/>
        <v>33696.30669446777</v>
      </c>
      <c r="BA235" s="43">
        <f t="shared" si="29"/>
        <v>0</v>
      </c>
      <c r="BB235" s="43">
        <f t="shared" si="29"/>
        <v>0</v>
      </c>
      <c r="BC235" s="43">
        <f t="shared" si="29"/>
        <v>0</v>
      </c>
      <c r="BD235" s="43">
        <f t="shared" si="29"/>
        <v>0</v>
      </c>
      <c r="BE235" s="43">
        <f t="shared" si="29"/>
        <v>0</v>
      </c>
      <c r="BF235" s="43">
        <f t="shared" si="29"/>
        <v>18681.142625779536</v>
      </c>
      <c r="BG235" s="43">
        <f t="shared" si="29"/>
        <v>3823.053373597734</v>
      </c>
      <c r="BH235" s="43">
        <f t="shared" si="29"/>
        <v>714.5011408536332</v>
      </c>
      <c r="BI235" s="43">
        <f t="shared" si="29"/>
        <v>0.0017342131666666664</v>
      </c>
      <c r="BJ235" s="43">
        <f t="shared" si="29"/>
        <v>8450.626709608267</v>
      </c>
      <c r="BK235" s="29">
        <f t="shared" si="29"/>
        <v>207708.7871242757</v>
      </c>
      <c r="BL235" s="44"/>
    </row>
    <row r="236" spans="1:64" s="25" customFormat="1" ht="15">
      <c r="A236" s="20"/>
      <c r="B236" s="9"/>
      <c r="C236" s="21"/>
      <c r="D236" s="22"/>
      <c r="E236" s="22"/>
      <c r="F236" s="22"/>
      <c r="G236" s="23"/>
      <c r="H236" s="21"/>
      <c r="I236" s="22"/>
      <c r="J236" s="22"/>
      <c r="K236" s="22"/>
      <c r="L236" s="23"/>
      <c r="M236" s="21"/>
      <c r="N236" s="22"/>
      <c r="O236" s="22"/>
      <c r="P236" s="22"/>
      <c r="Q236" s="23"/>
      <c r="R236" s="21"/>
      <c r="S236" s="22"/>
      <c r="T236" s="22"/>
      <c r="U236" s="22"/>
      <c r="V236" s="23"/>
      <c r="W236" s="21"/>
      <c r="X236" s="22"/>
      <c r="Y236" s="22"/>
      <c r="Z236" s="22"/>
      <c r="AA236" s="23"/>
      <c r="AB236" s="21"/>
      <c r="AC236" s="22"/>
      <c r="AD236" s="22"/>
      <c r="AE236" s="22"/>
      <c r="AF236" s="23"/>
      <c r="AG236" s="21"/>
      <c r="AH236" s="22"/>
      <c r="AI236" s="22"/>
      <c r="AJ236" s="22"/>
      <c r="AK236" s="23"/>
      <c r="AL236" s="21"/>
      <c r="AM236" s="22"/>
      <c r="AN236" s="22"/>
      <c r="AO236" s="22"/>
      <c r="AP236" s="23"/>
      <c r="AQ236" s="21"/>
      <c r="AR236" s="22"/>
      <c r="AS236" s="22"/>
      <c r="AT236" s="22"/>
      <c r="AU236" s="23"/>
      <c r="AV236" s="21"/>
      <c r="AW236" s="22"/>
      <c r="AX236" s="22"/>
      <c r="AY236" s="22"/>
      <c r="AZ236" s="23"/>
      <c r="BA236" s="21"/>
      <c r="BB236" s="22"/>
      <c r="BC236" s="22"/>
      <c r="BD236" s="22"/>
      <c r="BE236" s="23"/>
      <c r="BF236" s="21"/>
      <c r="BG236" s="22"/>
      <c r="BH236" s="22"/>
      <c r="BI236" s="22"/>
      <c r="BJ236" s="23"/>
      <c r="BK236" s="24"/>
      <c r="BL236" s="35"/>
    </row>
    <row r="237" spans="1:64" s="25" customFormat="1" ht="15">
      <c r="A237" s="20" t="s">
        <v>28</v>
      </c>
      <c r="B237" s="8" t="s">
        <v>29</v>
      </c>
      <c r="C237" s="21"/>
      <c r="D237" s="22"/>
      <c r="E237" s="22"/>
      <c r="F237" s="22"/>
      <c r="G237" s="23"/>
      <c r="H237" s="21"/>
      <c r="I237" s="22"/>
      <c r="J237" s="22"/>
      <c r="K237" s="22"/>
      <c r="L237" s="23"/>
      <c r="M237" s="21"/>
      <c r="N237" s="22"/>
      <c r="O237" s="22"/>
      <c r="P237" s="22"/>
      <c r="Q237" s="23"/>
      <c r="R237" s="21"/>
      <c r="S237" s="22"/>
      <c r="T237" s="22"/>
      <c r="U237" s="22"/>
      <c r="V237" s="23"/>
      <c r="W237" s="21"/>
      <c r="X237" s="22"/>
      <c r="Y237" s="22"/>
      <c r="Z237" s="22"/>
      <c r="AA237" s="23"/>
      <c r="AB237" s="21"/>
      <c r="AC237" s="22"/>
      <c r="AD237" s="22"/>
      <c r="AE237" s="22"/>
      <c r="AF237" s="23"/>
      <c r="AG237" s="21"/>
      <c r="AH237" s="22"/>
      <c r="AI237" s="22"/>
      <c r="AJ237" s="22"/>
      <c r="AK237" s="23"/>
      <c r="AL237" s="21"/>
      <c r="AM237" s="22"/>
      <c r="AN237" s="22"/>
      <c r="AO237" s="22"/>
      <c r="AP237" s="23"/>
      <c r="AQ237" s="21"/>
      <c r="AR237" s="22"/>
      <c r="AS237" s="22"/>
      <c r="AT237" s="22"/>
      <c r="AU237" s="23"/>
      <c r="AV237" s="21"/>
      <c r="AW237" s="22"/>
      <c r="AX237" s="22"/>
      <c r="AY237" s="22"/>
      <c r="AZ237" s="23"/>
      <c r="BA237" s="21"/>
      <c r="BB237" s="22"/>
      <c r="BC237" s="22"/>
      <c r="BD237" s="22"/>
      <c r="BE237" s="23"/>
      <c r="BF237" s="21"/>
      <c r="BG237" s="22"/>
      <c r="BH237" s="22"/>
      <c r="BI237" s="22"/>
      <c r="BJ237" s="23"/>
      <c r="BK237" s="24"/>
      <c r="BL237" s="35"/>
    </row>
    <row r="238" spans="1:64" s="25" customFormat="1" ht="15">
      <c r="A238" s="20"/>
      <c r="B238" s="7" t="s">
        <v>264</v>
      </c>
      <c r="C238" s="21">
        <v>0</v>
      </c>
      <c r="D238" s="22">
        <v>7.7336934744666666</v>
      </c>
      <c r="E238" s="22">
        <v>0</v>
      </c>
      <c r="F238" s="22">
        <v>0</v>
      </c>
      <c r="G238" s="23">
        <v>0</v>
      </c>
      <c r="H238" s="21">
        <v>28.51038626346667</v>
      </c>
      <c r="I238" s="22">
        <v>0.18509938509999999</v>
      </c>
      <c r="J238" s="22">
        <v>0</v>
      </c>
      <c r="K238" s="22">
        <v>0</v>
      </c>
      <c r="L238" s="23">
        <v>8.8068440409</v>
      </c>
      <c r="M238" s="21">
        <v>0</v>
      </c>
      <c r="N238" s="22">
        <v>0</v>
      </c>
      <c r="O238" s="22">
        <v>0</v>
      </c>
      <c r="P238" s="22">
        <v>0</v>
      </c>
      <c r="Q238" s="23">
        <v>0</v>
      </c>
      <c r="R238" s="21">
        <v>14.494116868766667</v>
      </c>
      <c r="S238" s="22">
        <v>0.3709372301</v>
      </c>
      <c r="T238" s="22">
        <v>0</v>
      </c>
      <c r="U238" s="22">
        <v>0</v>
      </c>
      <c r="V238" s="23">
        <v>0.9673324604333333</v>
      </c>
      <c r="W238" s="21">
        <v>0</v>
      </c>
      <c r="X238" s="22">
        <v>0</v>
      </c>
      <c r="Y238" s="22">
        <v>0</v>
      </c>
      <c r="Z238" s="22">
        <v>0</v>
      </c>
      <c r="AA238" s="23">
        <v>0</v>
      </c>
      <c r="AB238" s="21">
        <v>0</v>
      </c>
      <c r="AC238" s="22">
        <v>0</v>
      </c>
      <c r="AD238" s="22">
        <v>0</v>
      </c>
      <c r="AE238" s="22">
        <v>0</v>
      </c>
      <c r="AF238" s="23">
        <v>0</v>
      </c>
      <c r="AG238" s="21">
        <v>0</v>
      </c>
      <c r="AH238" s="22">
        <v>0</v>
      </c>
      <c r="AI238" s="22">
        <v>0</v>
      </c>
      <c r="AJ238" s="22">
        <v>0</v>
      </c>
      <c r="AK238" s="23">
        <v>0</v>
      </c>
      <c r="AL238" s="21">
        <v>0</v>
      </c>
      <c r="AM238" s="22">
        <v>0</v>
      </c>
      <c r="AN238" s="22">
        <v>0</v>
      </c>
      <c r="AO238" s="22">
        <v>0</v>
      </c>
      <c r="AP238" s="23">
        <v>0</v>
      </c>
      <c r="AQ238" s="21">
        <v>0</v>
      </c>
      <c r="AR238" s="22">
        <v>0</v>
      </c>
      <c r="AS238" s="22">
        <v>0</v>
      </c>
      <c r="AT238" s="22">
        <v>0</v>
      </c>
      <c r="AU238" s="23">
        <v>0</v>
      </c>
      <c r="AV238" s="21">
        <v>294.1692807241669</v>
      </c>
      <c r="AW238" s="22">
        <v>34.92192808026601</v>
      </c>
      <c r="AX238" s="22">
        <v>0</v>
      </c>
      <c r="AY238" s="22">
        <v>0</v>
      </c>
      <c r="AZ238" s="23">
        <v>165.66173682820002</v>
      </c>
      <c r="BA238" s="21">
        <v>0</v>
      </c>
      <c r="BB238" s="22">
        <v>0</v>
      </c>
      <c r="BC238" s="22">
        <v>0</v>
      </c>
      <c r="BD238" s="22">
        <v>0</v>
      </c>
      <c r="BE238" s="23">
        <v>0</v>
      </c>
      <c r="BF238" s="21">
        <v>176.04644868236667</v>
      </c>
      <c r="BG238" s="22">
        <v>1.5614006178666666</v>
      </c>
      <c r="BH238" s="22">
        <v>0</v>
      </c>
      <c r="BI238" s="22">
        <v>0</v>
      </c>
      <c r="BJ238" s="23">
        <v>7.145916204166666</v>
      </c>
      <c r="BK238" s="24">
        <f>SUM(C238:BJ238)</f>
        <v>740.5751208602662</v>
      </c>
      <c r="BL238" s="35"/>
    </row>
    <row r="239" spans="1:63" s="25" customFormat="1" ht="15">
      <c r="A239" s="20"/>
      <c r="B239" s="7" t="s">
        <v>265</v>
      </c>
      <c r="C239" s="21">
        <v>0</v>
      </c>
      <c r="D239" s="22">
        <v>0.5199156666666667</v>
      </c>
      <c r="E239" s="22">
        <v>0</v>
      </c>
      <c r="F239" s="22">
        <v>0</v>
      </c>
      <c r="G239" s="23">
        <v>0</v>
      </c>
      <c r="H239" s="21">
        <v>1.6531813955</v>
      </c>
      <c r="I239" s="22">
        <v>11.803724481800002</v>
      </c>
      <c r="J239" s="22">
        <v>0</v>
      </c>
      <c r="K239" s="22">
        <v>0</v>
      </c>
      <c r="L239" s="23">
        <v>14.262354274866663</v>
      </c>
      <c r="M239" s="21">
        <v>0</v>
      </c>
      <c r="N239" s="22">
        <v>0</v>
      </c>
      <c r="O239" s="22">
        <v>0</v>
      </c>
      <c r="P239" s="22">
        <v>0</v>
      </c>
      <c r="Q239" s="23">
        <v>0</v>
      </c>
      <c r="R239" s="21">
        <v>0.6476777071</v>
      </c>
      <c r="S239" s="22">
        <v>0.14706841460000003</v>
      </c>
      <c r="T239" s="22">
        <v>0</v>
      </c>
      <c r="U239" s="22">
        <v>0</v>
      </c>
      <c r="V239" s="23">
        <v>0.9395194106333336</v>
      </c>
      <c r="W239" s="21">
        <v>0</v>
      </c>
      <c r="X239" s="22">
        <v>0</v>
      </c>
      <c r="Y239" s="22">
        <v>0</v>
      </c>
      <c r="Z239" s="22">
        <v>0</v>
      </c>
      <c r="AA239" s="23">
        <v>0</v>
      </c>
      <c r="AB239" s="21">
        <v>0</v>
      </c>
      <c r="AC239" s="22">
        <v>0</v>
      </c>
      <c r="AD239" s="22">
        <v>0</v>
      </c>
      <c r="AE239" s="22">
        <v>0</v>
      </c>
      <c r="AF239" s="23">
        <v>0</v>
      </c>
      <c r="AG239" s="21">
        <v>0</v>
      </c>
      <c r="AH239" s="22">
        <v>0</v>
      </c>
      <c r="AI239" s="22">
        <v>0</v>
      </c>
      <c r="AJ239" s="22">
        <v>0</v>
      </c>
      <c r="AK239" s="23">
        <v>0</v>
      </c>
      <c r="AL239" s="21">
        <v>0</v>
      </c>
      <c r="AM239" s="22">
        <v>0</v>
      </c>
      <c r="AN239" s="22">
        <v>0</v>
      </c>
      <c r="AO239" s="22">
        <v>0</v>
      </c>
      <c r="AP239" s="23">
        <v>0</v>
      </c>
      <c r="AQ239" s="21">
        <v>0</v>
      </c>
      <c r="AR239" s="22">
        <v>0</v>
      </c>
      <c r="AS239" s="22">
        <v>0</v>
      </c>
      <c r="AT239" s="22">
        <v>0</v>
      </c>
      <c r="AU239" s="23">
        <v>0</v>
      </c>
      <c r="AV239" s="21">
        <v>2.4057989229333328</v>
      </c>
      <c r="AW239" s="22">
        <v>1.1317205669812052</v>
      </c>
      <c r="AX239" s="22">
        <v>0</v>
      </c>
      <c r="AY239" s="22">
        <v>0</v>
      </c>
      <c r="AZ239" s="23">
        <v>8.456093528333335</v>
      </c>
      <c r="BA239" s="21">
        <v>0</v>
      </c>
      <c r="BB239" s="22">
        <v>0</v>
      </c>
      <c r="BC239" s="22">
        <v>0</v>
      </c>
      <c r="BD239" s="22">
        <v>0</v>
      </c>
      <c r="BE239" s="23">
        <v>0</v>
      </c>
      <c r="BF239" s="21">
        <v>1.0385855346666666</v>
      </c>
      <c r="BG239" s="22">
        <v>2.1593922918</v>
      </c>
      <c r="BH239" s="22">
        <v>0</v>
      </c>
      <c r="BI239" s="22">
        <v>0</v>
      </c>
      <c r="BJ239" s="23">
        <v>1.7724187400333336</v>
      </c>
      <c r="BK239" s="24">
        <f>SUM(C239:BJ239)</f>
        <v>46.93745093591454</v>
      </c>
    </row>
    <row r="240" spans="1:63" s="30" customFormat="1" ht="15">
      <c r="A240" s="20"/>
      <c r="B240" s="8" t="s">
        <v>27</v>
      </c>
      <c r="C240" s="26">
        <f>SUM(C238:C239)</f>
        <v>0</v>
      </c>
      <c r="D240" s="26">
        <f aca="true" t="shared" si="30" ref="D240:BJ240">SUM(D238:D239)</f>
        <v>8.253609141133333</v>
      </c>
      <c r="E240" s="26">
        <f t="shared" si="30"/>
        <v>0</v>
      </c>
      <c r="F240" s="26">
        <f t="shared" si="30"/>
        <v>0</v>
      </c>
      <c r="G240" s="26">
        <f t="shared" si="30"/>
        <v>0</v>
      </c>
      <c r="H240" s="26">
        <f t="shared" si="30"/>
        <v>30.16356765896667</v>
      </c>
      <c r="I240" s="26">
        <f t="shared" si="30"/>
        <v>11.9888238669</v>
      </c>
      <c r="J240" s="26">
        <f t="shared" si="30"/>
        <v>0</v>
      </c>
      <c r="K240" s="26">
        <f t="shared" si="30"/>
        <v>0</v>
      </c>
      <c r="L240" s="26">
        <f t="shared" si="30"/>
        <v>23.069198315766663</v>
      </c>
      <c r="M240" s="26">
        <f t="shared" si="30"/>
        <v>0</v>
      </c>
      <c r="N240" s="26">
        <f t="shared" si="30"/>
        <v>0</v>
      </c>
      <c r="O240" s="26">
        <f t="shared" si="30"/>
        <v>0</v>
      </c>
      <c r="P240" s="26">
        <f t="shared" si="30"/>
        <v>0</v>
      </c>
      <c r="Q240" s="26">
        <f t="shared" si="30"/>
        <v>0</v>
      </c>
      <c r="R240" s="26">
        <f t="shared" si="30"/>
        <v>15.141794575866667</v>
      </c>
      <c r="S240" s="26">
        <f t="shared" si="30"/>
        <v>0.5180056447000001</v>
      </c>
      <c r="T240" s="26">
        <f t="shared" si="30"/>
        <v>0</v>
      </c>
      <c r="U240" s="26">
        <f t="shared" si="30"/>
        <v>0</v>
      </c>
      <c r="V240" s="26">
        <f t="shared" si="30"/>
        <v>1.9068518710666669</v>
      </c>
      <c r="W240" s="26">
        <f t="shared" si="30"/>
        <v>0</v>
      </c>
      <c r="X240" s="26">
        <f t="shared" si="30"/>
        <v>0</v>
      </c>
      <c r="Y240" s="26">
        <f t="shared" si="30"/>
        <v>0</v>
      </c>
      <c r="Z240" s="26">
        <f t="shared" si="30"/>
        <v>0</v>
      </c>
      <c r="AA240" s="26">
        <f t="shared" si="30"/>
        <v>0</v>
      </c>
      <c r="AB240" s="26">
        <f t="shared" si="30"/>
        <v>0</v>
      </c>
      <c r="AC240" s="26">
        <f t="shared" si="30"/>
        <v>0</v>
      </c>
      <c r="AD240" s="26">
        <f t="shared" si="30"/>
        <v>0</v>
      </c>
      <c r="AE240" s="26">
        <f t="shared" si="30"/>
        <v>0</v>
      </c>
      <c r="AF240" s="26">
        <f t="shared" si="30"/>
        <v>0</v>
      </c>
      <c r="AG240" s="26">
        <f t="shared" si="30"/>
        <v>0</v>
      </c>
      <c r="AH240" s="26">
        <f t="shared" si="30"/>
        <v>0</v>
      </c>
      <c r="AI240" s="26">
        <f t="shared" si="30"/>
        <v>0</v>
      </c>
      <c r="AJ240" s="26">
        <f t="shared" si="30"/>
        <v>0</v>
      </c>
      <c r="AK240" s="26">
        <f t="shared" si="30"/>
        <v>0</v>
      </c>
      <c r="AL240" s="26">
        <f t="shared" si="30"/>
        <v>0</v>
      </c>
      <c r="AM240" s="26">
        <f t="shared" si="30"/>
        <v>0</v>
      </c>
      <c r="AN240" s="26">
        <f t="shared" si="30"/>
        <v>0</v>
      </c>
      <c r="AO240" s="26">
        <f t="shared" si="30"/>
        <v>0</v>
      </c>
      <c r="AP240" s="26">
        <f t="shared" si="30"/>
        <v>0</v>
      </c>
      <c r="AQ240" s="26">
        <f t="shared" si="30"/>
        <v>0</v>
      </c>
      <c r="AR240" s="26">
        <f t="shared" si="30"/>
        <v>0</v>
      </c>
      <c r="AS240" s="26">
        <f t="shared" si="30"/>
        <v>0</v>
      </c>
      <c r="AT240" s="26">
        <f t="shared" si="30"/>
        <v>0</v>
      </c>
      <c r="AU240" s="26">
        <f t="shared" si="30"/>
        <v>0</v>
      </c>
      <c r="AV240" s="26">
        <f t="shared" si="30"/>
        <v>296.57507964710027</v>
      </c>
      <c r="AW240" s="26">
        <f t="shared" si="30"/>
        <v>36.053648647247215</v>
      </c>
      <c r="AX240" s="26">
        <f t="shared" si="30"/>
        <v>0</v>
      </c>
      <c r="AY240" s="26">
        <f t="shared" si="30"/>
        <v>0</v>
      </c>
      <c r="AZ240" s="26">
        <f t="shared" si="30"/>
        <v>174.11783035653335</v>
      </c>
      <c r="BA240" s="26">
        <f t="shared" si="30"/>
        <v>0</v>
      </c>
      <c r="BB240" s="26">
        <f t="shared" si="30"/>
        <v>0</v>
      </c>
      <c r="BC240" s="26">
        <f t="shared" si="30"/>
        <v>0</v>
      </c>
      <c r="BD240" s="26">
        <f t="shared" si="30"/>
        <v>0</v>
      </c>
      <c r="BE240" s="26">
        <f t="shared" si="30"/>
        <v>0</v>
      </c>
      <c r="BF240" s="26">
        <f t="shared" si="30"/>
        <v>177.08503421703335</v>
      </c>
      <c r="BG240" s="26">
        <f t="shared" si="30"/>
        <v>3.7207929096666668</v>
      </c>
      <c r="BH240" s="26">
        <f t="shared" si="30"/>
        <v>0</v>
      </c>
      <c r="BI240" s="26">
        <f t="shared" si="30"/>
        <v>0</v>
      </c>
      <c r="BJ240" s="26">
        <f t="shared" si="30"/>
        <v>8.9183349442</v>
      </c>
      <c r="BK240" s="28">
        <f>SUM(BK238:BK239)</f>
        <v>787.5125717961807</v>
      </c>
    </row>
    <row r="241" spans="3:63" ht="15"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45"/>
      <c r="BK241" s="31"/>
    </row>
    <row r="242" spans="7:63" ht="15">
      <c r="G242" s="19"/>
      <c r="Q242" s="19"/>
      <c r="Y242" s="19"/>
      <c r="AA242" s="19"/>
      <c r="AK242" s="19"/>
      <c r="AU242" s="19"/>
      <c r="BE242" s="19"/>
      <c r="BK242" s="31"/>
    </row>
    <row r="243" s="19" customFormat="1" ht="15">
      <c r="BK243" s="45"/>
    </row>
    <row r="248" spans="7:62" ht="15">
      <c r="G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</row>
    <row r="249" spans="1:62" ht="15">
      <c r="A249" s="64" t="s">
        <v>285</v>
      </c>
      <c r="B249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19"/>
      <c r="AP249" s="19"/>
      <c r="BJ249" s="19"/>
    </row>
    <row r="250" spans="1:62" ht="15">
      <c r="A250" s="64" t="s">
        <v>286</v>
      </c>
      <c r="B250" s="66"/>
      <c r="C250" s="66"/>
      <c r="D250" s="66"/>
      <c r="E250" s="66"/>
      <c r="F250" s="66"/>
      <c r="G250" s="66"/>
      <c r="H250" s="66"/>
      <c r="I250" s="66"/>
      <c r="J250" s="66"/>
      <c r="K250" s="67" t="s">
        <v>287</v>
      </c>
      <c r="L250"/>
      <c r="M250"/>
      <c r="N250"/>
      <c r="O250"/>
      <c r="BJ250" s="19"/>
    </row>
    <row r="251" spans="1:62" ht="1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4" t="s">
        <v>288</v>
      </c>
      <c r="L251"/>
      <c r="M251" s="58"/>
      <c r="N251" s="58"/>
      <c r="O251" s="58"/>
      <c r="BJ251" s="62"/>
    </row>
    <row r="252" spans="1:62" ht="15">
      <c r="A252" s="64" t="s">
        <v>289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4" t="s">
        <v>290</v>
      </c>
      <c r="L252"/>
      <c r="M252"/>
      <c r="N252"/>
      <c r="O252"/>
      <c r="BJ252" s="63"/>
    </row>
    <row r="253" spans="1:15" ht="15">
      <c r="A253" s="64" t="s">
        <v>291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4" t="s">
        <v>292</v>
      </c>
      <c r="L253"/>
      <c r="M253"/>
      <c r="N253"/>
      <c r="O253"/>
    </row>
    <row r="254" spans="1:15" ht="15">
      <c r="A254"/>
      <c r="B254" s="66"/>
      <c r="C254" s="66"/>
      <c r="D254" s="66"/>
      <c r="E254" s="66"/>
      <c r="F254" s="66"/>
      <c r="G254" s="66"/>
      <c r="H254" s="66"/>
      <c r="I254" s="66"/>
      <c r="J254" s="66"/>
      <c r="K254" s="64" t="s">
        <v>293</v>
      </c>
      <c r="L254"/>
      <c r="M254"/>
      <c r="N254"/>
      <c r="O254"/>
    </row>
    <row r="255" spans="1:15" ht="15">
      <c r="A255"/>
      <c r="B255"/>
      <c r="C255"/>
      <c r="D255"/>
      <c r="E255"/>
      <c r="F255"/>
      <c r="G255"/>
      <c r="H255"/>
      <c r="I255"/>
      <c r="J255"/>
      <c r="K255" s="64" t="s">
        <v>294</v>
      </c>
      <c r="L255"/>
      <c r="M255"/>
      <c r="N255"/>
      <c r="O255"/>
    </row>
  </sheetData>
  <sheetProtection password="E5CF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284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266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0.05940664273333334</v>
      </c>
      <c r="E5" s="49">
        <v>0.14017002550000002</v>
      </c>
      <c r="F5" s="49">
        <v>4.349606488466667</v>
      </c>
      <c r="G5" s="49">
        <v>0.4511384684333333</v>
      </c>
      <c r="H5" s="49">
        <v>0</v>
      </c>
      <c r="I5" s="50">
        <v>0</v>
      </c>
      <c r="J5" s="50">
        <v>0</v>
      </c>
      <c r="K5" s="50">
        <f>D5+E5+F5+G5+H5+I5+J5</f>
        <v>5.000321625133333</v>
      </c>
      <c r="L5" s="49">
        <v>0.05037996223333334</v>
      </c>
    </row>
    <row r="6" spans="2:12" ht="15">
      <c r="B6" s="47">
        <v>2</v>
      </c>
      <c r="C6" s="51" t="s">
        <v>60</v>
      </c>
      <c r="D6" s="49">
        <v>361.52964510540005</v>
      </c>
      <c r="E6" s="49">
        <v>299.1799287041668</v>
      </c>
      <c r="F6" s="49">
        <v>884.7319047650998</v>
      </c>
      <c r="G6" s="49">
        <v>161.15263358250004</v>
      </c>
      <c r="H6" s="49">
        <v>0</v>
      </c>
      <c r="I6" s="50">
        <v>15.766599999999999</v>
      </c>
      <c r="J6" s="50">
        <v>35.7489</v>
      </c>
      <c r="K6" s="50">
        <f aca="true" t="shared" si="0" ref="K6:K41">D6+E6+F6+G6+H6+I6+J6</f>
        <v>1758.1096121571668</v>
      </c>
      <c r="L6" s="49">
        <v>9.078084123833333</v>
      </c>
    </row>
    <row r="7" spans="2:12" ht="15">
      <c r="B7" s="47">
        <v>3</v>
      </c>
      <c r="C7" s="48" t="s">
        <v>61</v>
      </c>
      <c r="D7" s="49">
        <v>1.3882988414333335</v>
      </c>
      <c r="E7" s="49">
        <v>1.0440647732</v>
      </c>
      <c r="F7" s="49">
        <v>7.602279348333334</v>
      </c>
      <c r="G7" s="49">
        <v>1.6525654265</v>
      </c>
      <c r="H7" s="49">
        <v>0</v>
      </c>
      <c r="I7" s="50">
        <v>0.12840000000000001</v>
      </c>
      <c r="J7" s="50">
        <v>0.0674</v>
      </c>
      <c r="K7" s="50">
        <f t="shared" si="0"/>
        <v>11.883008389466667</v>
      </c>
      <c r="L7" s="49">
        <v>0.24645525973333332</v>
      </c>
    </row>
    <row r="8" spans="2:12" ht="15">
      <c r="B8" s="47">
        <v>4</v>
      </c>
      <c r="C8" s="51" t="s">
        <v>62</v>
      </c>
      <c r="D8" s="49">
        <v>53.492986695033316</v>
      </c>
      <c r="E8" s="49">
        <v>217.00759210223325</v>
      </c>
      <c r="F8" s="49">
        <v>486.7194226155001</v>
      </c>
      <c r="G8" s="49">
        <v>55.25397970326668</v>
      </c>
      <c r="H8" s="49">
        <v>0</v>
      </c>
      <c r="I8" s="50">
        <v>4.73</v>
      </c>
      <c r="J8" s="50">
        <v>15.9033</v>
      </c>
      <c r="K8" s="50">
        <f t="shared" si="0"/>
        <v>833.1072811160332</v>
      </c>
      <c r="L8" s="49">
        <v>5.855472098699998</v>
      </c>
    </row>
    <row r="9" spans="2:12" ht="15">
      <c r="B9" s="47">
        <v>5</v>
      </c>
      <c r="C9" s="51" t="s">
        <v>63</v>
      </c>
      <c r="D9" s="49">
        <v>47.84018871649999</v>
      </c>
      <c r="E9" s="49">
        <v>233.3792039610334</v>
      </c>
      <c r="F9" s="49">
        <v>1192.0029248626663</v>
      </c>
      <c r="G9" s="49">
        <v>110.0589317757</v>
      </c>
      <c r="H9" s="49">
        <v>0</v>
      </c>
      <c r="I9" s="50">
        <v>14.0733</v>
      </c>
      <c r="J9" s="50">
        <v>53.40089999999998</v>
      </c>
      <c r="K9" s="50">
        <f t="shared" si="0"/>
        <v>1650.7554493158996</v>
      </c>
      <c r="L9" s="49">
        <v>30.21898143329999</v>
      </c>
    </row>
    <row r="10" spans="2:12" ht="15">
      <c r="B10" s="47">
        <v>6</v>
      </c>
      <c r="C10" s="51" t="s">
        <v>64</v>
      </c>
      <c r="D10" s="49">
        <v>38.36415388903332</v>
      </c>
      <c r="E10" s="49">
        <v>138.5982028132333</v>
      </c>
      <c r="F10" s="49">
        <v>461.04544888563373</v>
      </c>
      <c r="G10" s="49">
        <v>72.7205992976</v>
      </c>
      <c r="H10" s="49">
        <v>0</v>
      </c>
      <c r="I10" s="50">
        <v>5.8217</v>
      </c>
      <c r="J10" s="50">
        <v>20.151199999999996</v>
      </c>
      <c r="K10" s="50">
        <f t="shared" si="0"/>
        <v>736.7013048855002</v>
      </c>
      <c r="L10" s="49">
        <v>3.421405423933334</v>
      </c>
    </row>
    <row r="11" spans="2:12" ht="15">
      <c r="B11" s="47">
        <v>7</v>
      </c>
      <c r="C11" s="51" t="s">
        <v>65</v>
      </c>
      <c r="D11" s="49">
        <v>48.07554055603334</v>
      </c>
      <c r="E11" s="49">
        <v>278.1455847967333</v>
      </c>
      <c r="F11" s="49">
        <v>701.1906931576334</v>
      </c>
      <c r="G11" s="49">
        <v>82.17987002843331</v>
      </c>
      <c r="H11" s="49">
        <v>0</v>
      </c>
      <c r="I11" s="50">
        <v>0</v>
      </c>
      <c r="J11" s="50">
        <v>0</v>
      </c>
      <c r="K11" s="50">
        <f t="shared" si="0"/>
        <v>1109.5916885388333</v>
      </c>
      <c r="L11" s="49">
        <v>7.0303285397333335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0.0089032612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0.0089032612</v>
      </c>
      <c r="L13" s="49">
        <v>0</v>
      </c>
    </row>
    <row r="14" spans="2:12" ht="15">
      <c r="B14" s="47">
        <v>10</v>
      </c>
      <c r="C14" s="51" t="s">
        <v>68</v>
      </c>
      <c r="D14" s="49">
        <v>197.01555440753333</v>
      </c>
      <c r="E14" s="49">
        <v>769.9302525453667</v>
      </c>
      <c r="F14" s="49">
        <v>862.8876050035661</v>
      </c>
      <c r="G14" s="49">
        <v>127.58726492046667</v>
      </c>
      <c r="H14" s="49">
        <v>0</v>
      </c>
      <c r="I14" s="50">
        <v>68.8863</v>
      </c>
      <c r="J14" s="50">
        <v>11.4541</v>
      </c>
      <c r="K14" s="50">
        <f t="shared" si="0"/>
        <v>2037.7610768769327</v>
      </c>
      <c r="L14" s="49">
        <v>5.813454527666667</v>
      </c>
    </row>
    <row r="15" spans="2:12" ht="15">
      <c r="B15" s="47">
        <v>11</v>
      </c>
      <c r="C15" s="51" t="s">
        <v>69</v>
      </c>
      <c r="D15" s="49">
        <v>1517.5525810757</v>
      </c>
      <c r="E15" s="49">
        <v>2657.9804961134705</v>
      </c>
      <c r="F15" s="49">
        <v>9776.4873944116</v>
      </c>
      <c r="G15" s="49">
        <v>1565.7676954954668</v>
      </c>
      <c r="H15" s="49">
        <v>0</v>
      </c>
      <c r="I15" s="50">
        <v>155.13</v>
      </c>
      <c r="J15" s="50">
        <v>1271.4483</v>
      </c>
      <c r="K15" s="50">
        <f t="shared" si="0"/>
        <v>16944.36646709624</v>
      </c>
      <c r="L15" s="49">
        <v>73.77697082576665</v>
      </c>
    </row>
    <row r="16" spans="2:12" ht="15">
      <c r="B16" s="47">
        <v>12</v>
      </c>
      <c r="C16" s="51" t="s">
        <v>70</v>
      </c>
      <c r="D16" s="49">
        <v>2921.4742564310336</v>
      </c>
      <c r="E16" s="49">
        <v>4397.414373991572</v>
      </c>
      <c r="F16" s="49">
        <v>2564.918506250135</v>
      </c>
      <c r="G16" s="49">
        <v>221.9861043381</v>
      </c>
      <c r="H16" s="49">
        <v>0</v>
      </c>
      <c r="I16" s="50">
        <v>30.4088</v>
      </c>
      <c r="J16" s="50">
        <v>239.59000000000003</v>
      </c>
      <c r="K16" s="50">
        <f t="shared" si="0"/>
        <v>10375.79204101084</v>
      </c>
      <c r="L16" s="49">
        <v>20.65636633753333</v>
      </c>
    </row>
    <row r="17" spans="2:12" ht="15">
      <c r="B17" s="47">
        <v>13</v>
      </c>
      <c r="C17" s="51" t="s">
        <v>71</v>
      </c>
      <c r="D17" s="49">
        <v>55.0990769954</v>
      </c>
      <c r="E17" s="49">
        <v>94.79274956503339</v>
      </c>
      <c r="F17" s="49">
        <v>302.8200123712333</v>
      </c>
      <c r="G17" s="49">
        <v>53.9241798967</v>
      </c>
      <c r="H17" s="49">
        <v>0</v>
      </c>
      <c r="I17" s="50">
        <v>1.0901</v>
      </c>
      <c r="J17" s="50">
        <v>11.560999999999998</v>
      </c>
      <c r="K17" s="50">
        <f t="shared" si="0"/>
        <v>519.2871188283667</v>
      </c>
      <c r="L17" s="49">
        <v>2.831946884033334</v>
      </c>
    </row>
    <row r="18" spans="2:12" ht="15">
      <c r="B18" s="47">
        <v>14</v>
      </c>
      <c r="C18" s="51" t="s">
        <v>72</v>
      </c>
      <c r="D18" s="49">
        <v>4.085304092833334</v>
      </c>
      <c r="E18" s="49">
        <v>34.729711839033335</v>
      </c>
      <c r="F18" s="49">
        <v>222.0411070848665</v>
      </c>
      <c r="G18" s="49">
        <v>16.497728631433333</v>
      </c>
      <c r="H18" s="49">
        <v>0</v>
      </c>
      <c r="I18" s="50">
        <v>2.7378</v>
      </c>
      <c r="J18" s="50">
        <v>4.6586</v>
      </c>
      <c r="K18" s="50">
        <f t="shared" si="0"/>
        <v>284.75025164816645</v>
      </c>
      <c r="L18" s="49">
        <v>2.306385403833334</v>
      </c>
    </row>
    <row r="19" spans="2:12" ht="15">
      <c r="B19" s="47">
        <v>15</v>
      </c>
      <c r="C19" s="51" t="s">
        <v>73</v>
      </c>
      <c r="D19" s="49">
        <v>233.26400251453333</v>
      </c>
      <c r="E19" s="49">
        <v>214.10563244883318</v>
      </c>
      <c r="F19" s="49">
        <v>1052.077014956933</v>
      </c>
      <c r="G19" s="49">
        <v>173.5960604538333</v>
      </c>
      <c r="H19" s="49">
        <v>0</v>
      </c>
      <c r="I19" s="50">
        <v>0.9627</v>
      </c>
      <c r="J19" s="50">
        <v>26.930500000000002</v>
      </c>
      <c r="K19" s="50">
        <f t="shared" si="0"/>
        <v>1700.9359103741328</v>
      </c>
      <c r="L19" s="49">
        <v>7.598655265466666</v>
      </c>
    </row>
    <row r="20" spans="2:12" ht="15">
      <c r="B20" s="47">
        <v>16</v>
      </c>
      <c r="C20" s="51" t="s">
        <v>74</v>
      </c>
      <c r="D20" s="49">
        <v>1733.923523210567</v>
      </c>
      <c r="E20" s="49">
        <v>3370.0081089673986</v>
      </c>
      <c r="F20" s="49">
        <v>5464.369998954972</v>
      </c>
      <c r="G20" s="49">
        <v>414.4073712841667</v>
      </c>
      <c r="H20" s="49">
        <v>0</v>
      </c>
      <c r="I20" s="50">
        <v>151.96740000000003</v>
      </c>
      <c r="J20" s="50">
        <v>594.2759000000002</v>
      </c>
      <c r="K20" s="50">
        <f t="shared" si="0"/>
        <v>11728.952302417105</v>
      </c>
      <c r="L20" s="49">
        <v>49.436133544966665</v>
      </c>
    </row>
    <row r="21" spans="2:12" ht="15">
      <c r="B21" s="47">
        <v>17</v>
      </c>
      <c r="C21" s="51" t="s">
        <v>75</v>
      </c>
      <c r="D21" s="49">
        <v>349.6047285488</v>
      </c>
      <c r="E21" s="49">
        <v>301.11106385716676</v>
      </c>
      <c r="F21" s="49">
        <v>1374.3986964541666</v>
      </c>
      <c r="G21" s="49">
        <v>125.19240378663332</v>
      </c>
      <c r="H21" s="49">
        <v>0</v>
      </c>
      <c r="I21" s="50">
        <v>34.82620000000001</v>
      </c>
      <c r="J21" s="50">
        <v>55.29679999999999</v>
      </c>
      <c r="K21" s="50">
        <f t="shared" si="0"/>
        <v>2240.429892646767</v>
      </c>
      <c r="L21" s="49">
        <v>16.046270953266667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333.0101663244334</v>
      </c>
      <c r="E23" s="49">
        <v>489.8081391949666</v>
      </c>
      <c r="F23" s="49">
        <v>2042.7691988808672</v>
      </c>
      <c r="G23" s="49">
        <v>265.7731882470667</v>
      </c>
      <c r="H23" s="49">
        <v>0</v>
      </c>
      <c r="I23" s="50">
        <v>21.0948</v>
      </c>
      <c r="J23" s="50">
        <v>107.73500000000003</v>
      </c>
      <c r="K23" s="50">
        <f t="shared" si="0"/>
        <v>3260.1904926473335</v>
      </c>
      <c r="L23" s="49">
        <v>20.212878597733333</v>
      </c>
    </row>
    <row r="24" spans="2:12" ht="15">
      <c r="B24" s="47">
        <v>20</v>
      </c>
      <c r="C24" s="51" t="s">
        <v>77</v>
      </c>
      <c r="D24" s="49">
        <v>15147.796568329011</v>
      </c>
      <c r="E24" s="49">
        <v>25464.557241308616</v>
      </c>
      <c r="F24" s="49">
        <v>24318.001936091856</v>
      </c>
      <c r="G24" s="49">
        <v>2743.8065183134077</v>
      </c>
      <c r="H24" s="49">
        <v>0</v>
      </c>
      <c r="I24" s="50">
        <v>1625.2672331657516</v>
      </c>
      <c r="J24" s="50">
        <v>18325.17436894624</v>
      </c>
      <c r="K24" s="50">
        <f t="shared" si="0"/>
        <v>87624.60386615488</v>
      </c>
      <c r="L24" s="49">
        <v>202.28982624228075</v>
      </c>
    </row>
    <row r="25" spans="2:12" ht="15">
      <c r="B25" s="47">
        <v>21</v>
      </c>
      <c r="C25" s="48" t="s">
        <v>78</v>
      </c>
      <c r="D25" s="49">
        <v>0.7952362378999999</v>
      </c>
      <c r="E25" s="49">
        <v>1.403752800233333</v>
      </c>
      <c r="F25" s="49">
        <v>19.330967119199993</v>
      </c>
      <c r="G25" s="49">
        <v>0.39220909260000003</v>
      </c>
      <c r="H25" s="49">
        <v>0</v>
      </c>
      <c r="I25" s="50">
        <v>0.1244</v>
      </c>
      <c r="J25" s="50">
        <v>0.40319999999999995</v>
      </c>
      <c r="K25" s="50">
        <f t="shared" si="0"/>
        <v>22.44976524993333</v>
      </c>
      <c r="L25" s="49">
        <v>0.09353801900000001</v>
      </c>
    </row>
    <row r="26" spans="2:12" ht="15">
      <c r="B26" s="47">
        <v>22</v>
      </c>
      <c r="C26" s="51" t="s">
        <v>79</v>
      </c>
      <c r="D26" s="49">
        <v>1.6341514750666666</v>
      </c>
      <c r="E26" s="49">
        <v>47.91951671336667</v>
      </c>
      <c r="F26" s="49">
        <v>74.0505967623333</v>
      </c>
      <c r="G26" s="49">
        <v>12.1856849698</v>
      </c>
      <c r="H26" s="49">
        <v>0</v>
      </c>
      <c r="I26" s="50">
        <v>0.3419</v>
      </c>
      <c r="J26" s="50">
        <v>1.1409</v>
      </c>
      <c r="K26" s="50">
        <f t="shared" si="0"/>
        <v>137.27274992056664</v>
      </c>
      <c r="L26" s="49">
        <v>0.3945151214666667</v>
      </c>
    </row>
    <row r="27" spans="2:12" ht="15">
      <c r="B27" s="47">
        <v>23</v>
      </c>
      <c r="C27" s="48" t="s">
        <v>80</v>
      </c>
      <c r="D27" s="49">
        <v>0.0010704533000000004</v>
      </c>
      <c r="E27" s="49">
        <v>0.00013401986666666663</v>
      </c>
      <c r="F27" s="49">
        <v>0.1510277948</v>
      </c>
      <c r="G27" s="49">
        <v>0.0008334766</v>
      </c>
      <c r="H27" s="49">
        <v>0</v>
      </c>
      <c r="I27" s="50">
        <v>0.0006</v>
      </c>
      <c r="J27" s="50">
        <v>0.0037</v>
      </c>
      <c r="K27" s="50">
        <f t="shared" si="0"/>
        <v>0.15736574456666666</v>
      </c>
      <c r="L27" s="49">
        <v>0.00012973096666666668</v>
      </c>
    </row>
    <row r="28" spans="2:12" ht="15">
      <c r="B28" s="47">
        <v>24</v>
      </c>
      <c r="C28" s="48" t="s">
        <v>81</v>
      </c>
      <c r="D28" s="49">
        <v>3.041714414266666</v>
      </c>
      <c r="E28" s="49">
        <v>3.2513290557333336</v>
      </c>
      <c r="F28" s="49">
        <v>30.999449992499997</v>
      </c>
      <c r="G28" s="49">
        <v>2.3794600192</v>
      </c>
      <c r="H28" s="49">
        <v>0</v>
      </c>
      <c r="I28" s="50">
        <v>0.1578</v>
      </c>
      <c r="J28" s="50">
        <v>0.5278</v>
      </c>
      <c r="K28" s="50">
        <f t="shared" si="0"/>
        <v>40.3575534817</v>
      </c>
      <c r="L28" s="49">
        <v>0.12144141386666668</v>
      </c>
    </row>
    <row r="29" spans="2:12" ht="15">
      <c r="B29" s="47">
        <v>25</v>
      </c>
      <c r="C29" s="51" t="s">
        <v>82</v>
      </c>
      <c r="D29" s="49">
        <v>2191.298067947167</v>
      </c>
      <c r="E29" s="49">
        <v>5259.045148891302</v>
      </c>
      <c r="F29" s="49">
        <v>6785.675037712368</v>
      </c>
      <c r="G29" s="49">
        <v>453.8015280944667</v>
      </c>
      <c r="H29" s="49">
        <v>0</v>
      </c>
      <c r="I29" s="50">
        <v>104.1363</v>
      </c>
      <c r="J29" s="50">
        <v>1323.1394</v>
      </c>
      <c r="K29" s="50">
        <f t="shared" si="0"/>
        <v>16117.095482645305</v>
      </c>
      <c r="L29" s="49">
        <v>49.930971337999985</v>
      </c>
    </row>
    <row r="30" spans="2:12" ht="15">
      <c r="B30" s="47">
        <v>26</v>
      </c>
      <c r="C30" s="51" t="s">
        <v>83</v>
      </c>
      <c r="D30" s="49">
        <v>334.11200583870004</v>
      </c>
      <c r="E30" s="49">
        <v>852.5515153417327</v>
      </c>
      <c r="F30" s="49">
        <v>1151.2904858583001</v>
      </c>
      <c r="G30" s="49">
        <v>152.73450579756667</v>
      </c>
      <c r="H30" s="49">
        <v>0</v>
      </c>
      <c r="I30" s="50">
        <v>5.3238</v>
      </c>
      <c r="J30" s="50">
        <v>82.3491</v>
      </c>
      <c r="K30" s="50">
        <f t="shared" si="0"/>
        <v>2578.3614128362997</v>
      </c>
      <c r="L30" s="49">
        <v>7.670727012533331</v>
      </c>
    </row>
    <row r="31" spans="2:12" ht="15">
      <c r="B31" s="47">
        <v>27</v>
      </c>
      <c r="C31" s="51" t="s">
        <v>22</v>
      </c>
      <c r="D31" s="49">
        <v>5.061370584066667</v>
      </c>
      <c r="E31" s="49">
        <v>94.10204207223333</v>
      </c>
      <c r="F31" s="49">
        <v>198.42149465733323</v>
      </c>
      <c r="G31" s="49">
        <v>29.352648881600004</v>
      </c>
      <c r="H31" s="49">
        <v>0</v>
      </c>
      <c r="I31" s="50">
        <v>67.9406</v>
      </c>
      <c r="J31" s="50">
        <v>230.17940000000002</v>
      </c>
      <c r="K31" s="50">
        <f t="shared" si="0"/>
        <v>625.0575561952332</v>
      </c>
      <c r="L31" s="49">
        <v>0.7936864919333335</v>
      </c>
    </row>
    <row r="32" spans="2:12" ht="15">
      <c r="B32" s="47">
        <v>28</v>
      </c>
      <c r="C32" s="51" t="s">
        <v>84</v>
      </c>
      <c r="D32" s="49">
        <v>4.0272204410666665</v>
      </c>
      <c r="E32" s="49">
        <v>12.111254528266668</v>
      </c>
      <c r="F32" s="49">
        <v>79.00372730236671</v>
      </c>
      <c r="G32" s="49">
        <v>5.696865678733333</v>
      </c>
      <c r="H32" s="49">
        <v>0</v>
      </c>
      <c r="I32" s="50">
        <v>0</v>
      </c>
      <c r="J32" s="50">
        <v>0</v>
      </c>
      <c r="K32" s="50">
        <f t="shared" si="0"/>
        <v>100.83906795043337</v>
      </c>
      <c r="L32" s="49">
        <v>0.7852976229000002</v>
      </c>
    </row>
    <row r="33" spans="2:12" ht="15">
      <c r="B33" s="47">
        <v>29</v>
      </c>
      <c r="C33" s="51" t="s">
        <v>85</v>
      </c>
      <c r="D33" s="49">
        <v>138.51694293396673</v>
      </c>
      <c r="E33" s="49">
        <v>782.2806982307337</v>
      </c>
      <c r="F33" s="49">
        <v>1822.1800758227341</v>
      </c>
      <c r="G33" s="49">
        <v>176.3783440634333</v>
      </c>
      <c r="H33" s="49">
        <v>0</v>
      </c>
      <c r="I33" s="50">
        <v>9.8507</v>
      </c>
      <c r="J33" s="50">
        <v>35.464600000000004</v>
      </c>
      <c r="K33" s="50">
        <f t="shared" si="0"/>
        <v>2964.6713610508677</v>
      </c>
      <c r="L33" s="49">
        <v>10.711636900799999</v>
      </c>
    </row>
    <row r="34" spans="2:12" ht="15">
      <c r="B34" s="47">
        <v>30</v>
      </c>
      <c r="C34" s="51" t="s">
        <v>86</v>
      </c>
      <c r="D34" s="49">
        <v>1794.6443142885664</v>
      </c>
      <c r="E34" s="49">
        <v>1621.4940124729333</v>
      </c>
      <c r="F34" s="49">
        <v>2206.6734730274334</v>
      </c>
      <c r="G34" s="49">
        <v>157.67458013963332</v>
      </c>
      <c r="H34" s="49">
        <v>0</v>
      </c>
      <c r="I34" s="50">
        <v>19.807</v>
      </c>
      <c r="J34" s="50">
        <v>234.6034</v>
      </c>
      <c r="K34" s="50">
        <f t="shared" si="0"/>
        <v>6034.8967799285665</v>
      </c>
      <c r="L34" s="49">
        <v>14.659426381033331</v>
      </c>
    </row>
    <row r="35" spans="2:12" ht="15">
      <c r="B35" s="47">
        <v>31</v>
      </c>
      <c r="C35" s="48" t="s">
        <v>87</v>
      </c>
      <c r="D35" s="49">
        <v>26.158727278866664</v>
      </c>
      <c r="E35" s="49">
        <v>12.877334431233333</v>
      </c>
      <c r="F35" s="49">
        <v>42.04890957226667</v>
      </c>
      <c r="G35" s="49">
        <v>12.381764046533334</v>
      </c>
      <c r="H35" s="49">
        <v>0</v>
      </c>
      <c r="I35" s="50">
        <v>0</v>
      </c>
      <c r="J35" s="50">
        <v>0</v>
      </c>
      <c r="K35" s="50">
        <f t="shared" si="0"/>
        <v>93.4667353289</v>
      </c>
      <c r="L35" s="49">
        <v>0.7783114955333332</v>
      </c>
    </row>
    <row r="36" spans="2:12" ht="15">
      <c r="B36" s="47">
        <v>32</v>
      </c>
      <c r="C36" s="51" t="s">
        <v>88</v>
      </c>
      <c r="D36" s="49">
        <v>2428.4828098557005</v>
      </c>
      <c r="E36" s="49">
        <v>1742.7433854574983</v>
      </c>
      <c r="F36" s="49">
        <v>3808.1058053409342</v>
      </c>
      <c r="G36" s="49">
        <v>349.05837846089986</v>
      </c>
      <c r="H36" s="49">
        <v>0</v>
      </c>
      <c r="I36" s="50">
        <v>162.406</v>
      </c>
      <c r="J36" s="50">
        <v>348.5214999999999</v>
      </c>
      <c r="K36" s="50">
        <f t="shared" si="0"/>
        <v>8839.317879115035</v>
      </c>
      <c r="L36" s="49">
        <v>42.07717269366665</v>
      </c>
    </row>
    <row r="37" spans="2:12" ht="15">
      <c r="B37" s="47">
        <v>33</v>
      </c>
      <c r="C37" s="51" t="s">
        <v>89</v>
      </c>
      <c r="D37" s="49">
        <v>1310.3381875150674</v>
      </c>
      <c r="E37" s="49">
        <v>1032.3332826326337</v>
      </c>
      <c r="F37" s="49">
        <v>2941.190630855232</v>
      </c>
      <c r="G37" s="49">
        <v>197.5327556418</v>
      </c>
      <c r="H37" s="49">
        <v>0</v>
      </c>
      <c r="I37" s="50">
        <v>59.1894</v>
      </c>
      <c r="J37" s="50">
        <v>271.5085</v>
      </c>
      <c r="K37" s="50">
        <f t="shared" si="0"/>
        <v>5812.092756644733</v>
      </c>
      <c r="L37" s="49">
        <v>25.612246833366672</v>
      </c>
    </row>
    <row r="38" spans="2:12" ht="15">
      <c r="B38" s="47">
        <v>34</v>
      </c>
      <c r="C38" s="51" t="s">
        <v>90</v>
      </c>
      <c r="D38" s="49">
        <v>24.43822240933333</v>
      </c>
      <c r="E38" s="49">
        <v>27.785779475833333</v>
      </c>
      <c r="F38" s="49">
        <v>45.161412422366666</v>
      </c>
      <c r="G38" s="49">
        <v>5.2669534914666665</v>
      </c>
      <c r="H38" s="49">
        <v>0</v>
      </c>
      <c r="I38" s="50">
        <v>0.19369999999999998</v>
      </c>
      <c r="J38" s="50">
        <v>0.3589</v>
      </c>
      <c r="K38" s="50">
        <f t="shared" si="0"/>
        <v>103.204967799</v>
      </c>
      <c r="L38" s="49">
        <v>0.6448771430666667</v>
      </c>
    </row>
    <row r="39" spans="2:12" ht="15">
      <c r="B39" s="47">
        <v>35</v>
      </c>
      <c r="C39" s="51" t="s">
        <v>91</v>
      </c>
      <c r="D39" s="49">
        <v>728.0371651266665</v>
      </c>
      <c r="E39" s="49">
        <v>1874.0476031801313</v>
      </c>
      <c r="F39" s="49">
        <v>6034.170759314565</v>
      </c>
      <c r="G39" s="49">
        <v>574.806292531333</v>
      </c>
      <c r="H39" s="49">
        <v>0</v>
      </c>
      <c r="I39" s="50">
        <v>66.50659999999999</v>
      </c>
      <c r="J39" s="50">
        <v>232.04869999999997</v>
      </c>
      <c r="K39" s="50">
        <f t="shared" si="0"/>
        <v>9509.617120152696</v>
      </c>
      <c r="L39" s="49">
        <v>45.95855859093335</v>
      </c>
    </row>
    <row r="40" spans="2:12" ht="15">
      <c r="B40" s="47">
        <v>36</v>
      </c>
      <c r="C40" s="51" t="s">
        <v>92</v>
      </c>
      <c r="D40" s="49">
        <v>20.355366640866663</v>
      </c>
      <c r="E40" s="49">
        <v>82.05931702559997</v>
      </c>
      <c r="F40" s="49">
        <v>358.2893575822002</v>
      </c>
      <c r="G40" s="49">
        <v>25.93210758613333</v>
      </c>
      <c r="H40" s="49">
        <v>0</v>
      </c>
      <c r="I40" s="50">
        <v>0</v>
      </c>
      <c r="J40" s="50">
        <v>0</v>
      </c>
      <c r="K40" s="50">
        <f t="shared" si="0"/>
        <v>486.63614883480017</v>
      </c>
      <c r="L40" s="49">
        <v>2.6827910008999996</v>
      </c>
    </row>
    <row r="41" spans="2:12" ht="15">
      <c r="B41" s="47">
        <v>37</v>
      </c>
      <c r="C41" s="51" t="s">
        <v>93</v>
      </c>
      <c r="D41" s="49">
        <v>1852.8289410239004</v>
      </c>
      <c r="E41" s="49">
        <v>3132.263138946763</v>
      </c>
      <c r="F41" s="49">
        <v>5362.662870871432</v>
      </c>
      <c r="G41" s="49">
        <v>677.2883815650003</v>
      </c>
      <c r="H41" s="49">
        <v>0</v>
      </c>
      <c r="I41" s="50">
        <v>85.1069</v>
      </c>
      <c r="J41" s="50">
        <v>310.91519999999986</v>
      </c>
      <c r="K41" s="50">
        <f t="shared" si="0"/>
        <v>11421.065432407097</v>
      </c>
      <c r="L41" s="49">
        <v>127.7272485822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33907.34749684048</v>
      </c>
      <c r="E42" s="54">
        <f t="shared" si="1"/>
        <v>55540.20176228364</v>
      </c>
      <c r="F42" s="54">
        <f t="shared" si="1"/>
        <v>82677.82873585308</v>
      </c>
      <c r="G42" s="54">
        <f t="shared" si="1"/>
        <v>9024.871527186506</v>
      </c>
      <c r="H42" s="54">
        <f t="shared" si="1"/>
        <v>0</v>
      </c>
      <c r="I42" s="54">
        <f t="shared" si="1"/>
        <v>2713.977033165751</v>
      </c>
      <c r="J42" s="54">
        <f t="shared" si="1"/>
        <v>23844.560568946235</v>
      </c>
      <c r="K42" s="54">
        <f t="shared" si="1"/>
        <v>207708.78712427575</v>
      </c>
      <c r="L42" s="54">
        <f t="shared" si="1"/>
        <v>787.5125717961807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ganeshvp</cp:lastModifiedBy>
  <dcterms:created xsi:type="dcterms:W3CDTF">2014-04-10T12:10:22Z</dcterms:created>
  <dcterms:modified xsi:type="dcterms:W3CDTF">2019-12-10T09:14:28Z</dcterms:modified>
  <cp:category/>
  <cp:version/>
  <cp:contentType/>
  <cp:contentStatus/>
</cp:coreProperties>
</file>