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<sst xmlns="http://schemas.openxmlformats.org/spreadsheetml/2006/main" count="392" uniqueCount="358">
  <si>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</si>
  <si>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</si>
  <si>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</si>
  <si>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</si>
  <si>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</si>
  <si>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</si>
  <si>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</si>
  <si>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</si>
  <si>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</si>
  <si>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</si>
  <si>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</si>
  <si>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</si>
  <si>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</si>
  <si>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</si>
  <si>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</si>
  <si>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</si>
  <si>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</si>
  <si>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</si>
  <si>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</si>
  <si>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</si>
  <si>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</si>
  <si>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</si>
  <si>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</si>
  <si>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</si>
  <si>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</si>
  <si>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</si>
  <si>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</si>
  <si>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</si>
  <si>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</si>
  <si>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</si>
  <si>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</si>
  <si>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</si>
  <si>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</si>
  <si>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</si>
  <si>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</si>
  <si>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</si>
  <si>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</si>
  <si>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</si>
  <si>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</si>
  <si>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</si>
  <si>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</si>
  <si>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</si>
  <si>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</si>
  <si>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</si>
  <si>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</si>
  <si>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</si>
  <si>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</si>
  <si>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</si>
  <si>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</si>
  <si>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</si>
  <si>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</si>
  <si>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</si>
  <si>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</si>
  <si>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</si>
  <si>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</si>
  <si>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</si>
  <si>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</si>
  <si>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</si>
  <si>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</si>
  <si>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</si>
  <si>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</si>
  <si>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</si>
  <si>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</si>
  <si>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</si>
  <si>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</si>
  <si>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</si>
  <si>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</si>
  <si>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</si>
  <si>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</si>
  <si>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</si>
  <si>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</si>
  <si>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</si>
  <si>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</si>
  <si>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</si>
  <si>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</si>
  <si>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</si>
  <si>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</si>
  <si>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</si>
  <si>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</si>
  <si>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</si>
  <si>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</si>
  <si>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</si>
  <si>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</si>
  <si>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</si>
  <si>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</si>
  <si>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</si>
  <si>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</si>
  <si>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</si>
  <si>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</si>
  <si>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</si>
  <si>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</si>
  <si>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</si>
  <si>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</si>
  <si>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</si>
  <si>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</si>
  <si>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</si>
  <si>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</si>
  <si>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</si>
  <si>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</si>
  <si>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</si>
  <si>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</si>
  <si>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</si>
  <si>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8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</si>
  <si>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</si>
  <si>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</si>
  <si>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</si>
  <si>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</si>
  <si>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</si>
  <si>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IV - PLAN A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</si>
  <si>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</si>
  <si>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</si>
  <si>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</si>
  <si>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</si>
  <si>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</si>
  <si>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</si>
  <si>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</si>
  <si>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</si>
  <si>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</si>
  <si>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</si>
  <si>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</si>
  <si>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</si>
  <si>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</si>
  <si>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</si>
  <si>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</si>
  <si>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</si>
  <si>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</si>
  <si>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</si>
  <si>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</si>
  <si>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</si>
  <si>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</si>
  <si>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</si>
  <si>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</si>
  <si>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</si>
  <si>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</si>
  <si>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</si>
  <si>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</si>
  <si>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</si>
  <si>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</si>
  <si>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</si>
  <si>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</si>
  <si>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</si>
  <si>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</si>
  <si>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</si>
  <si>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</si>
  <si>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</si>
  <si>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</si>
  <si>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</si>
  <si>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</si>
  <si>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</si>
  <si>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</si>
  <si>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</si>
  <si>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</si>
  <si>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</si>
  <si>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</si>
  <si>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</si>
  <si>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</si>
  <si>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</si>
  <si>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</si>
  <si>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</si>
  <si>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</si>
  <si>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</si>
  <si>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</si>
  <si>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</si>
  <si>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</si>
  <si>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</si>
  <si>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</si>
  <si>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</si>
  <si>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</si>
  <si>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</si>
  <si>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</si>
  <si>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</si>
  <si>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</si>
  <si>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</si>
  <si>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</si>
  <si>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</si>
  <si>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</si>
  <si>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</si>
  <si>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</si>
  <si>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</si>
  <si>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</si>
  <si>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</si>
  <si>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</si>
  <si>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</si>
  <si>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</si>
  <si>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</si>
  <si>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</si>
  <si>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</si>
  <si>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</si>
  <si>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</si>
  <si>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</si>
  <si>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</si>
  <si>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</si>
  <si>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</si>
  <si>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</si>
  <si>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</si>
  <si>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</si>
  <si>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</si>
  <si>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</si>
  <si>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</si>
  <si>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</si>
  <si>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</si>
  <si>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</si>
  <si>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</si>
  <si>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</si>
  <si>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</si>
  <si>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</si>
  <si>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</si>
  <si>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</si>
  <si>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</si>
  <si>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</si>
  <si>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</si>
  <si>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2</t>
  </si>
  <si>
    <t>RELIANCE FIXED HORIZON FUND - XXV - SERIES 3</t>
  </si>
  <si>
    <t>RELIANCE FIXED HORIZON FUND - XXV - SERIES 4</t>
  </si>
  <si>
    <t>RELIANCE DUAL ADVANTAGE FIXED TENURE FUND IV - PLAN D</t>
  </si>
  <si>
    <t>RELIANCE DUAL ADVANTAGE FIXED TENURE FUND V - PLAN E</t>
  </si>
  <si>
    <t>RELIANCE DUAL ADVANTAGE FIXED TENURE FUND V - PLAN F</t>
  </si>
  <si>
    <t>RELIANCE DUAL ADVANTAGE FIXED TENURE FUND -III - PLAN C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</si>
  <si>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</si>
  <si>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</si>
  <si>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</si>
  <si>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</si>
  <si>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</si>
  <si>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</si>
  <si>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</si>
  <si>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</si>
  <si>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</si>
  <si>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</si>
  <si>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</si>
  <si>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</si>
  <si>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</si>
  <si>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</si>
  <si>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</si>
  <si>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14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</si>
  <si>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</si>
  <si>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</si>
  <si>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</si>
  <si>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</si>
  <si>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</si>
  <si>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</si>
  <si>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</si>
  <si>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</si>
  <si>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</si>
  <si>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</si>
  <si>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</si>
  <si>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</si>
  <si>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</si>
  <si>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</si>
  <si>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</si>
  <si>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</si>
  <si>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</si>
  <si>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</si>
  <si>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</si>
  <si>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</si>
  <si>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</si>
  <si>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</si>
  <si>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</si>
  <si>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</si>
  <si>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</si>
  <si>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</si>
  <si>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</si>
  <si>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</si>
  <si>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</si>
  <si>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</si>
  <si>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</si>
  <si>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</si>
  <si>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</si>
  <si>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</si>
  <si>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</si>
  <si>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</si>
  <si>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</si>
  <si>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</si>
  <si>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</si>
  <si>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</si>
  <si>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</si>
  <si>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</si>
  <si>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</si>
  <si>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- IV - PLAN E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</si>
  <si>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</si>
  <si>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</si>
  <si>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</si>
  <si>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</si>
  <si>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</si>
  <si>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</si>
  <si>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</si>
  <si>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</si>
  <si>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</si>
  <si>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</si>
  <si>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</si>
  <si>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</si>
  <si>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</si>
  <si>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</si>
  <si>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</si>
  <si>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</si>
  <si>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</si>
  <si>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</si>
  <si>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</si>
  <si>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</si>
  <si>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</si>
  <si>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</si>
  <si>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</si>
  <si>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</si>
  <si>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</si>
  <si>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</si>
  <si>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</si>
  <si>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</si>
  <si>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</si>
  <si>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</si>
  <si>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</si>
  <si>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</si>
  <si>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</si>
  <si>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</si>
  <si>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</si>
  <si>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</si>
  <si>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</si>
  <si>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</si>
  <si>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</si>
  <si>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</si>
  <si>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</si>
  <si>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</si>
  <si>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</si>
  <si>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</si>
  <si>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R*SHARES BANKING ETF</t>
  </si>
  <si>
    <t>R*SHARES NIFTY ETF</t>
  </si>
  <si>
    <t>R*SHARES SENSEX ETF</t>
  </si>
  <si>
    <t>R*SHARES NV20 ETF</t>
  </si>
  <si>
    <t>R*SHARES LONG TERM GILT ETF</t>
  </si>
  <si>
    <t>RELIANCE FIXED HORIZON FUND - XXXI - SERIES 13</t>
  </si>
  <si>
    <t>RELIANCE FIXED HORIZON FUND - XXXI - SERIES 11</t>
  </si>
  <si>
    <t>RELIANCE FIXED HORIZON FUND - XXXI - SERIES 15</t>
  </si>
  <si>
    <t>Reliance Mutual Fund: Net Assets Under Management (AAUM) as on NOV 2016 (All figures in Rs. Crore)</t>
  </si>
  <si>
    <t>Table showing State wise /Union Territory wise contribution to AUM of category of schemes as on NOV 2016</t>
  </si>
  <si>
    <t>RELIANCE DUAL ADVANTAGE FIXED TENURE FUND X - PLAN A</t>
  </si>
  <si>
    <t>R*SHARES GOLD ETF</t>
  </si>
  <si>
    <t>R*SHARES CNX 100 FUND</t>
  </si>
  <si>
    <t>R*SHARES CONSUMPTION FUND</t>
  </si>
  <si>
    <t>R*SHARES DIVIDEND OPPORTUNITIES FUND</t>
  </si>
  <si>
    <t>R*SHARES Bank BeES</t>
  </si>
  <si>
    <t>CPSE ETF</t>
  </si>
  <si>
    <t>R*SHARES Hang Seng BeES</t>
  </si>
  <si>
    <t>R*SHARES Infra BeES</t>
  </si>
  <si>
    <t>R* Shares Junior BeES</t>
  </si>
  <si>
    <t>R*SHARES Liquid BeES</t>
  </si>
  <si>
    <t>R*SHARES Nifty BeES</t>
  </si>
  <si>
    <t>R*SHARES PSU Bank BeES</t>
  </si>
  <si>
    <t>R*SHARES Shariah BeES</t>
  </si>
  <si>
    <t>R*SHARES Gold BeES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</si>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</sst>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171" fontId="0" fillId="0" borderId="0" xfId="42" applyFont="1" applyAlignment="1">
      <alignment/>
    </xf>
    <xf numFmtId="171" fontId="40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171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31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5.57421875" style="0" bestFit="1" customWidth="1"/>
    <col min="4" max="4" width="8.140625" style="0" customWidth="1"/>
    <col min="5" max="6" width="4.57421875" style="0" customWidth="1"/>
    <col min="7" max="8" width="8.140625" style="0" bestFit="1" customWidth="1"/>
    <col min="9" max="10" width="9.140625" style="0" bestFit="1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20" width="8.140625" style="0" bestFit="1" customWidth="1"/>
    <col min="21" max="21" width="4.57421875" style="0" customWidth="1"/>
    <col min="22" max="22" width="8.14062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65" t="s">
        <v>0</v>
      </c>
      <c r="B3" s="67" t="s">
        <v>1</v>
      </c>
      <c r="C3" s="70" t="s">
        <v>330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2"/>
    </row>
    <row r="4" spans="1:63" ht="18.75" thickBot="1">
      <c r="A4" s="66"/>
      <c r="B4" s="68"/>
      <c r="C4" s="73" t="s">
        <v>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73" t="s">
        <v>3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5"/>
      <c r="AQ4" s="73" t="s">
        <v>4</v>
      </c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5"/>
      <c r="BK4" s="85" t="s">
        <v>35</v>
      </c>
    </row>
    <row r="5" spans="1:63" ht="18.75" thickBot="1">
      <c r="A5" s="66"/>
      <c r="B5" s="68"/>
      <c r="C5" s="82" t="s">
        <v>5</v>
      </c>
      <c r="D5" s="83"/>
      <c r="E5" s="83"/>
      <c r="F5" s="83"/>
      <c r="G5" s="83"/>
      <c r="H5" s="83"/>
      <c r="I5" s="83"/>
      <c r="J5" s="83"/>
      <c r="K5" s="83"/>
      <c r="L5" s="84"/>
      <c r="M5" s="82" t="s">
        <v>6</v>
      </c>
      <c r="N5" s="83"/>
      <c r="O5" s="83"/>
      <c r="P5" s="83"/>
      <c r="Q5" s="83"/>
      <c r="R5" s="83"/>
      <c r="S5" s="83"/>
      <c r="T5" s="83"/>
      <c r="U5" s="83"/>
      <c r="V5" s="84"/>
      <c r="W5" s="82" t="s">
        <v>5</v>
      </c>
      <c r="X5" s="83"/>
      <c r="Y5" s="83"/>
      <c r="Z5" s="83"/>
      <c r="AA5" s="83"/>
      <c r="AB5" s="83"/>
      <c r="AC5" s="83"/>
      <c r="AD5" s="83"/>
      <c r="AE5" s="83"/>
      <c r="AF5" s="84"/>
      <c r="AG5" s="82" t="s">
        <v>6</v>
      </c>
      <c r="AH5" s="83"/>
      <c r="AI5" s="83"/>
      <c r="AJ5" s="83"/>
      <c r="AK5" s="83"/>
      <c r="AL5" s="83"/>
      <c r="AM5" s="83"/>
      <c r="AN5" s="83"/>
      <c r="AO5" s="83"/>
      <c r="AP5" s="84"/>
      <c r="AQ5" s="82" t="s">
        <v>5</v>
      </c>
      <c r="AR5" s="83"/>
      <c r="AS5" s="83"/>
      <c r="AT5" s="83"/>
      <c r="AU5" s="83"/>
      <c r="AV5" s="83"/>
      <c r="AW5" s="83"/>
      <c r="AX5" s="83"/>
      <c r="AY5" s="83"/>
      <c r="AZ5" s="84"/>
      <c r="BA5" s="82" t="s">
        <v>6</v>
      </c>
      <c r="BB5" s="83"/>
      <c r="BC5" s="83"/>
      <c r="BD5" s="83"/>
      <c r="BE5" s="83"/>
      <c r="BF5" s="83"/>
      <c r="BG5" s="83"/>
      <c r="BH5" s="83"/>
      <c r="BI5" s="83"/>
      <c r="BJ5" s="84"/>
      <c r="BK5" s="86"/>
    </row>
    <row r="6" spans="1:63" ht="18" customHeight="1">
      <c r="A6" s="66"/>
      <c r="B6" s="68"/>
      <c r="C6" s="76" t="s">
        <v>7</v>
      </c>
      <c r="D6" s="77"/>
      <c r="E6" s="77"/>
      <c r="F6" s="77"/>
      <c r="G6" s="78"/>
      <c r="H6" s="79" t="s">
        <v>8</v>
      </c>
      <c r="I6" s="80"/>
      <c r="J6" s="80"/>
      <c r="K6" s="80"/>
      <c r="L6" s="81"/>
      <c r="M6" s="76" t="s">
        <v>7</v>
      </c>
      <c r="N6" s="77"/>
      <c r="O6" s="77"/>
      <c r="P6" s="77"/>
      <c r="Q6" s="78"/>
      <c r="R6" s="79" t="s">
        <v>8</v>
      </c>
      <c r="S6" s="80"/>
      <c r="T6" s="80"/>
      <c r="U6" s="80"/>
      <c r="V6" s="81"/>
      <c r="W6" s="76" t="s">
        <v>7</v>
      </c>
      <c r="X6" s="77"/>
      <c r="Y6" s="77"/>
      <c r="Z6" s="77"/>
      <c r="AA6" s="78"/>
      <c r="AB6" s="79" t="s">
        <v>8</v>
      </c>
      <c r="AC6" s="80"/>
      <c r="AD6" s="80"/>
      <c r="AE6" s="80"/>
      <c r="AF6" s="81"/>
      <c r="AG6" s="76" t="s">
        <v>7</v>
      </c>
      <c r="AH6" s="77"/>
      <c r="AI6" s="77"/>
      <c r="AJ6" s="77"/>
      <c r="AK6" s="78"/>
      <c r="AL6" s="79" t="s">
        <v>8</v>
      </c>
      <c r="AM6" s="80"/>
      <c r="AN6" s="80"/>
      <c r="AO6" s="80"/>
      <c r="AP6" s="81"/>
      <c r="AQ6" s="76" t="s">
        <v>7</v>
      </c>
      <c r="AR6" s="77"/>
      <c r="AS6" s="77"/>
      <c r="AT6" s="77"/>
      <c r="AU6" s="78"/>
      <c r="AV6" s="79" t="s">
        <v>8</v>
      </c>
      <c r="AW6" s="80"/>
      <c r="AX6" s="80"/>
      <c r="AY6" s="80"/>
      <c r="AZ6" s="81"/>
      <c r="BA6" s="76" t="s">
        <v>7</v>
      </c>
      <c r="BB6" s="77"/>
      <c r="BC6" s="77"/>
      <c r="BD6" s="77"/>
      <c r="BE6" s="78"/>
      <c r="BF6" s="79" t="s">
        <v>8</v>
      </c>
      <c r="BG6" s="80"/>
      <c r="BH6" s="80"/>
      <c r="BI6" s="80"/>
      <c r="BJ6" s="81"/>
      <c r="BK6" s="86"/>
    </row>
    <row r="7" spans="1:63" ht="15.75">
      <c r="A7" s="66"/>
      <c r="B7" s="69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7"/>
    </row>
    <row r="8" spans="1:63" ht="18">
      <c r="A8" s="60" t="s">
        <v>96</v>
      </c>
      <c r="B8" s="5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282</v>
      </c>
      <c r="C10" s="11">
        <v>0</v>
      </c>
      <c r="D10" s="9">
        <v>914.6921529995334</v>
      </c>
      <c r="E10" s="9">
        <v>0</v>
      </c>
      <c r="F10" s="9">
        <v>0</v>
      </c>
      <c r="G10" s="10">
        <v>24.69291534476666</v>
      </c>
      <c r="H10" s="11">
        <v>201.91259605506664</v>
      </c>
      <c r="I10" s="9">
        <v>7532.9143414379</v>
      </c>
      <c r="J10" s="9">
        <v>3901.9046034848</v>
      </c>
      <c r="K10" s="9">
        <v>0</v>
      </c>
      <c r="L10" s="10">
        <v>450.9185133817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107.1334690604</v>
      </c>
      <c r="S10" s="9">
        <v>1008.3588957038336</v>
      </c>
      <c r="T10" s="9">
        <v>414.6244740741666</v>
      </c>
      <c r="U10" s="9">
        <v>0</v>
      </c>
      <c r="V10" s="10">
        <v>36.68368203159999</v>
      </c>
      <c r="W10" s="11">
        <v>0</v>
      </c>
      <c r="X10" s="9">
        <v>0.04513301280000001</v>
      </c>
      <c r="Y10" s="9">
        <v>0</v>
      </c>
      <c r="Z10" s="9">
        <v>0</v>
      </c>
      <c r="AA10" s="10">
        <v>0</v>
      </c>
      <c r="AB10" s="11">
        <v>0.9517720080666665</v>
      </c>
      <c r="AC10" s="9">
        <v>0.33611907406666663</v>
      </c>
      <c r="AD10" s="9">
        <v>0</v>
      </c>
      <c r="AE10" s="9">
        <v>0</v>
      </c>
      <c r="AF10" s="10">
        <v>0.0421891915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0.25872862570000005</v>
      </c>
      <c r="AM10" s="9">
        <v>0</v>
      </c>
      <c r="AN10" s="9">
        <v>0</v>
      </c>
      <c r="AO10" s="9">
        <v>0</v>
      </c>
      <c r="AP10" s="10">
        <v>0.1654876309</v>
      </c>
      <c r="AQ10" s="11">
        <v>0</v>
      </c>
      <c r="AR10" s="9">
        <v>18.552907769566662</v>
      </c>
      <c r="AS10" s="9">
        <v>0</v>
      </c>
      <c r="AT10" s="9">
        <v>0</v>
      </c>
      <c r="AU10" s="10">
        <v>0</v>
      </c>
      <c r="AV10" s="11">
        <v>626.0879969168001</v>
      </c>
      <c r="AW10" s="9">
        <v>8373.540679891434</v>
      </c>
      <c r="AX10" s="9">
        <v>758.4270621317999</v>
      </c>
      <c r="AY10" s="9">
        <v>0</v>
      </c>
      <c r="AZ10" s="10">
        <v>305.0998950339667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114.80849856489996</v>
      </c>
      <c r="BG10" s="9">
        <v>387.7643586445667</v>
      </c>
      <c r="BH10" s="9">
        <v>95.86382984646666</v>
      </c>
      <c r="BI10" s="9">
        <v>0</v>
      </c>
      <c r="BJ10" s="10">
        <v>98.44282529686667</v>
      </c>
      <c r="BK10" s="17">
        <f>SUM(C10:BJ10)</f>
        <v>25374.22312721317</v>
      </c>
      <c r="BL10" s="16"/>
      <c r="BM10" s="50"/>
    </row>
    <row r="11" spans="1:65" s="12" customFormat="1" ht="15">
      <c r="A11" s="5"/>
      <c r="B11" s="8" t="s">
        <v>283</v>
      </c>
      <c r="C11" s="11">
        <v>0</v>
      </c>
      <c r="D11" s="9">
        <v>0.5639098155666666</v>
      </c>
      <c r="E11" s="9">
        <v>0</v>
      </c>
      <c r="F11" s="9">
        <v>0</v>
      </c>
      <c r="G11" s="10">
        <v>0</v>
      </c>
      <c r="H11" s="11">
        <v>51.303655010700005</v>
      </c>
      <c r="I11" s="9">
        <v>1829.5424613886669</v>
      </c>
      <c r="J11" s="9">
        <v>524.3721494638999</v>
      </c>
      <c r="K11" s="9">
        <v>0</v>
      </c>
      <c r="L11" s="10">
        <v>32.096939742833335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14.983722474966665</v>
      </c>
      <c r="S11" s="9">
        <v>212.47294091419994</v>
      </c>
      <c r="T11" s="9">
        <v>109.21560004439999</v>
      </c>
      <c r="U11" s="9">
        <v>0</v>
      </c>
      <c r="V11" s="10">
        <v>5.467714909833333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0.17164169803333332</v>
      </c>
      <c r="AC11" s="9">
        <v>3.198404350433333</v>
      </c>
      <c r="AD11" s="9">
        <v>0</v>
      </c>
      <c r="AE11" s="9">
        <v>0</v>
      </c>
      <c r="AF11" s="10">
        <v>0.2907535524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0.0112104112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1.3418482894333332</v>
      </c>
      <c r="AS11" s="9">
        <v>0</v>
      </c>
      <c r="AT11" s="9">
        <v>0</v>
      </c>
      <c r="AU11" s="10">
        <v>0</v>
      </c>
      <c r="AV11" s="11">
        <v>436.24338758619973</v>
      </c>
      <c r="AW11" s="9">
        <v>733.373110614172</v>
      </c>
      <c r="AX11" s="9">
        <v>3.5552648604000003</v>
      </c>
      <c r="AY11" s="9">
        <v>0</v>
      </c>
      <c r="AZ11" s="10">
        <v>218.60072836510003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350.7965701824667</v>
      </c>
      <c r="BG11" s="9">
        <v>198.01471144076666</v>
      </c>
      <c r="BH11" s="9">
        <v>138.6726808681667</v>
      </c>
      <c r="BI11" s="9">
        <v>0</v>
      </c>
      <c r="BJ11" s="10">
        <v>202.131610612</v>
      </c>
      <c r="BK11" s="17">
        <f>SUM(C11:BJ11)</f>
        <v>5066.421016595839</v>
      </c>
      <c r="BL11" s="16"/>
      <c r="BM11" s="50"/>
    </row>
    <row r="12" spans="1:65" s="12" customFormat="1" ht="15">
      <c r="A12" s="5"/>
      <c r="B12" s="8" t="s">
        <v>99</v>
      </c>
      <c r="C12" s="11">
        <v>0</v>
      </c>
      <c r="D12" s="9">
        <v>699.2626762226331</v>
      </c>
      <c r="E12" s="9">
        <v>0</v>
      </c>
      <c r="F12" s="9">
        <v>0</v>
      </c>
      <c r="G12" s="10">
        <v>1.5874910318</v>
      </c>
      <c r="H12" s="11">
        <v>41.109906286333334</v>
      </c>
      <c r="I12" s="9">
        <v>1751.2593911541667</v>
      </c>
      <c r="J12" s="9">
        <v>228.79096187763335</v>
      </c>
      <c r="K12" s="9">
        <v>0.0500210648</v>
      </c>
      <c r="L12" s="10">
        <v>62.09306537143331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6.651066776566666</v>
      </c>
      <c r="S12" s="9">
        <v>193.02068072289998</v>
      </c>
      <c r="T12" s="9">
        <v>29.23147694713333</v>
      </c>
      <c r="U12" s="9">
        <v>0</v>
      </c>
      <c r="V12" s="10">
        <v>2.2778593274000003</v>
      </c>
      <c r="W12" s="11">
        <v>0</v>
      </c>
      <c r="X12" s="9">
        <v>57.98677339519999</v>
      </c>
      <c r="Y12" s="9">
        <v>0</v>
      </c>
      <c r="Z12" s="9">
        <v>0</v>
      </c>
      <c r="AA12" s="10">
        <v>0</v>
      </c>
      <c r="AB12" s="11">
        <v>0.37412242696666664</v>
      </c>
      <c r="AC12" s="9">
        <v>0.18761582943333338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0.035050722000000006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4.0806937821333324</v>
      </c>
      <c r="AS12" s="9">
        <v>0</v>
      </c>
      <c r="AT12" s="9">
        <v>0</v>
      </c>
      <c r="AU12" s="10">
        <v>0</v>
      </c>
      <c r="AV12" s="11">
        <v>151.1910217690333</v>
      </c>
      <c r="AW12" s="9">
        <v>832.953696479817</v>
      </c>
      <c r="AX12" s="9">
        <v>0.32261529060000005</v>
      </c>
      <c r="AY12" s="9">
        <v>0</v>
      </c>
      <c r="AZ12" s="10">
        <v>52.25796791290004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22.616611943466665</v>
      </c>
      <c r="BG12" s="9">
        <v>123.35943386473332</v>
      </c>
      <c r="BH12" s="9">
        <v>2.879293644966667</v>
      </c>
      <c r="BI12" s="9">
        <v>0</v>
      </c>
      <c r="BJ12" s="10">
        <v>7.5173526596</v>
      </c>
      <c r="BK12" s="17">
        <f>SUM(C12:BJ12)</f>
        <v>4271.09684650365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1614.5187390377332</v>
      </c>
      <c r="E13" s="18">
        <f t="shared" si="0"/>
        <v>0</v>
      </c>
      <c r="F13" s="18">
        <f t="shared" si="0"/>
        <v>0</v>
      </c>
      <c r="G13" s="19">
        <f t="shared" si="0"/>
        <v>26.28040637656666</v>
      </c>
      <c r="H13" s="20">
        <f t="shared" si="0"/>
        <v>294.3261573521</v>
      </c>
      <c r="I13" s="18">
        <f t="shared" si="0"/>
        <v>11113.716193980732</v>
      </c>
      <c r="J13" s="18">
        <f t="shared" si="0"/>
        <v>4655.067714826333</v>
      </c>
      <c r="K13" s="18">
        <f t="shared" si="0"/>
        <v>0.0500210648</v>
      </c>
      <c r="L13" s="19">
        <f t="shared" si="0"/>
        <v>545.1085184959667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128.76825831193335</v>
      </c>
      <c r="S13" s="18">
        <f t="shared" si="0"/>
        <v>1413.8525173409334</v>
      </c>
      <c r="T13" s="18">
        <f t="shared" si="0"/>
        <v>553.0715510656999</v>
      </c>
      <c r="U13" s="18">
        <f t="shared" si="0"/>
        <v>0</v>
      </c>
      <c r="V13" s="19">
        <f t="shared" si="0"/>
        <v>44.42925626883333</v>
      </c>
      <c r="W13" s="20">
        <f t="shared" si="0"/>
        <v>0</v>
      </c>
      <c r="X13" s="18">
        <f t="shared" si="0"/>
        <v>58.03190640799999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1.4975361330666663</v>
      </c>
      <c r="AC13" s="18">
        <f t="shared" si="0"/>
        <v>3.722139253933333</v>
      </c>
      <c r="AD13" s="18">
        <f t="shared" si="0"/>
        <v>0</v>
      </c>
      <c r="AE13" s="18">
        <f t="shared" si="0"/>
        <v>0</v>
      </c>
      <c r="AF13" s="19">
        <f t="shared" si="0"/>
        <v>0.3329427439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0.3049897589</v>
      </c>
      <c r="AM13" s="18">
        <f t="shared" si="0"/>
        <v>0</v>
      </c>
      <c r="AN13" s="18">
        <f t="shared" si="0"/>
        <v>0</v>
      </c>
      <c r="AO13" s="18">
        <f t="shared" si="0"/>
        <v>0</v>
      </c>
      <c r="AP13" s="19">
        <f t="shared" si="0"/>
        <v>0.1654876309</v>
      </c>
      <c r="AQ13" s="20">
        <f t="shared" si="0"/>
        <v>0</v>
      </c>
      <c r="AR13" s="18">
        <f t="shared" si="0"/>
        <v>23.975449841133326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1213.522406272033</v>
      </c>
      <c r="AW13" s="18">
        <f t="shared" si="0"/>
        <v>9939.867486985422</v>
      </c>
      <c r="AX13" s="18">
        <f t="shared" si="0"/>
        <v>762.3049422827999</v>
      </c>
      <c r="AY13" s="18">
        <f t="shared" si="0"/>
        <v>0</v>
      </c>
      <c r="AZ13" s="19">
        <f t="shared" si="0"/>
        <v>575.9585913119668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488.2216806908333</v>
      </c>
      <c r="BG13" s="18">
        <f t="shared" si="0"/>
        <v>709.1385039500667</v>
      </c>
      <c r="BH13" s="18">
        <f t="shared" si="0"/>
        <v>237.41580435960006</v>
      </c>
      <c r="BI13" s="18">
        <f t="shared" si="0"/>
        <v>0</v>
      </c>
      <c r="BJ13" s="19">
        <f t="shared" si="0"/>
        <v>308.0917885684667</v>
      </c>
      <c r="BK13" s="32">
        <f t="shared" si="0"/>
        <v>34711.74099031266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40.25720316763335</v>
      </c>
      <c r="E16" s="9">
        <v>0</v>
      </c>
      <c r="F16" s="9">
        <v>0</v>
      </c>
      <c r="G16" s="10">
        <v>0</v>
      </c>
      <c r="H16" s="11">
        <v>267.44246912100004</v>
      </c>
      <c r="I16" s="9">
        <v>272.0523104233334</v>
      </c>
      <c r="J16" s="9">
        <v>26.930612858166675</v>
      </c>
      <c r="K16" s="9">
        <v>0</v>
      </c>
      <c r="L16" s="10">
        <v>28.617852567833328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6.832046326599999</v>
      </c>
      <c r="S16" s="9">
        <v>71.11555530870001</v>
      </c>
      <c r="T16" s="9">
        <v>2.107740671366667</v>
      </c>
      <c r="U16" s="9">
        <v>0</v>
      </c>
      <c r="V16" s="10">
        <v>2.2063938179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9.584553333333334E-05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0.0036091099999999996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47.06082126413334</v>
      </c>
      <c r="AW16" s="9">
        <v>361.06881937014583</v>
      </c>
      <c r="AX16" s="9">
        <v>5.964483008533335</v>
      </c>
      <c r="AY16" s="9">
        <v>0</v>
      </c>
      <c r="AZ16" s="10">
        <v>40.12478048573333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9.879213282533334</v>
      </c>
      <c r="BG16" s="9">
        <v>39.84135088316667</v>
      </c>
      <c r="BH16" s="9">
        <v>0.09973734466666667</v>
      </c>
      <c r="BI16" s="9">
        <v>0</v>
      </c>
      <c r="BJ16" s="10">
        <v>13.168761300733335</v>
      </c>
      <c r="BK16" s="17">
        <f>SUM(C16:BJ16)</f>
        <v>1234.7738561577123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40.25720316763335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267.44246912100004</v>
      </c>
      <c r="I17" s="18">
        <f t="shared" si="1"/>
        <v>272.0523104233334</v>
      </c>
      <c r="J17" s="18">
        <f t="shared" si="1"/>
        <v>26.930612858166675</v>
      </c>
      <c r="K17" s="18">
        <f t="shared" si="1"/>
        <v>0</v>
      </c>
      <c r="L17" s="19">
        <f t="shared" si="1"/>
        <v>28.617852567833328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6.832046326599999</v>
      </c>
      <c r="S17" s="18">
        <f t="shared" si="1"/>
        <v>71.11555530870001</v>
      </c>
      <c r="T17" s="18">
        <f t="shared" si="1"/>
        <v>2.107740671366667</v>
      </c>
      <c r="U17" s="18">
        <f t="shared" si="1"/>
        <v>0</v>
      </c>
      <c r="V17" s="19">
        <f t="shared" si="1"/>
        <v>2.2063938179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9.584553333333334E-05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0.0036091099999999996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47.06082126413334</v>
      </c>
      <c r="AW17" s="18">
        <f t="shared" si="1"/>
        <v>361.06881937014583</v>
      </c>
      <c r="AX17" s="18">
        <f t="shared" si="1"/>
        <v>5.964483008533335</v>
      </c>
      <c r="AY17" s="18">
        <f t="shared" si="1"/>
        <v>0</v>
      </c>
      <c r="AZ17" s="19">
        <f t="shared" si="1"/>
        <v>40.12478048573333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9.879213282533334</v>
      </c>
      <c r="BG17" s="18">
        <f t="shared" si="1"/>
        <v>39.84135088316667</v>
      </c>
      <c r="BH17" s="18">
        <f t="shared" si="1"/>
        <v>0.09973734466666667</v>
      </c>
      <c r="BI17" s="18">
        <f t="shared" si="1"/>
        <v>0</v>
      </c>
      <c r="BJ17" s="19">
        <f t="shared" si="1"/>
        <v>13.168761300733335</v>
      </c>
      <c r="BK17" s="19">
        <f t="shared" si="1"/>
        <v>1234.7738561577123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0.1485800734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0.0036896430000000007</v>
      </c>
      <c r="S20" s="9">
        <v>0</v>
      </c>
      <c r="T20" s="9">
        <v>0</v>
      </c>
      <c r="U20" s="9">
        <v>0</v>
      </c>
      <c r="V20" s="10">
        <v>0.049881221233333335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1.9067502303333332</v>
      </c>
      <c r="AW20" s="9">
        <v>6.7367528258285505</v>
      </c>
      <c r="AX20" s="9">
        <v>0</v>
      </c>
      <c r="AY20" s="9">
        <v>0</v>
      </c>
      <c r="AZ20" s="10">
        <v>55.350520749133324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0.3970914135333334</v>
      </c>
      <c r="BG20" s="9">
        <v>0.3597255833333334</v>
      </c>
      <c r="BH20" s="9">
        <v>0</v>
      </c>
      <c r="BI20" s="9">
        <v>0</v>
      </c>
      <c r="BJ20" s="10">
        <v>7.882226324066668</v>
      </c>
      <c r="BK20" s="17">
        <f aca="true" t="shared" si="2" ref="BK20:BK132">SUM(C20:BJ20)</f>
        <v>72.83521806386187</v>
      </c>
      <c r="BL20" s="16"/>
      <c r="BM20" s="50"/>
    </row>
    <row r="21" spans="1:65" s="12" customFormat="1" ht="15">
      <c r="A21" s="5"/>
      <c r="B21" s="8" t="s">
        <v>205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0.0007010509999999998</v>
      </c>
      <c r="I21" s="9">
        <v>0</v>
      </c>
      <c r="J21" s="9">
        <v>0</v>
      </c>
      <c r="K21" s="9">
        <v>0</v>
      </c>
      <c r="L21" s="10">
        <v>0.2828298871666667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0.0007010509999999998</v>
      </c>
      <c r="S21" s="9">
        <v>0</v>
      </c>
      <c r="T21" s="9">
        <v>0</v>
      </c>
      <c r="U21" s="9">
        <v>0</v>
      </c>
      <c r="V21" s="10">
        <v>0.0018227325999999996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0.15779763603333333</v>
      </c>
      <c r="AW21" s="9">
        <v>3.771654379138424</v>
      </c>
      <c r="AX21" s="9">
        <v>0</v>
      </c>
      <c r="AY21" s="9">
        <v>0</v>
      </c>
      <c r="AZ21" s="10">
        <v>38.76641992960001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0.3748236724333333</v>
      </c>
      <c r="BG21" s="9">
        <v>0.2804204</v>
      </c>
      <c r="BH21" s="9">
        <v>0</v>
      </c>
      <c r="BI21" s="9">
        <v>0</v>
      </c>
      <c r="BJ21" s="10">
        <v>2.4949297009666664</v>
      </c>
      <c r="BK21" s="17">
        <f t="shared" si="2"/>
        <v>46.132100439938434</v>
      </c>
      <c r="BL21" s="16"/>
      <c r="BM21" s="50"/>
    </row>
    <row r="22" spans="1:65" s="12" customFormat="1" ht="15">
      <c r="A22" s="5"/>
      <c r="B22" s="8" t="s">
        <v>101</v>
      </c>
      <c r="C22" s="11">
        <v>0</v>
      </c>
      <c r="D22" s="9">
        <v>6.015938333333334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0.8018333084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0.0006943505</v>
      </c>
      <c r="S22" s="9">
        <v>0</v>
      </c>
      <c r="T22" s="9">
        <v>0</v>
      </c>
      <c r="U22" s="9">
        <v>0</v>
      </c>
      <c r="V22" s="10">
        <v>0.0034717525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0.0642963265</v>
      </c>
      <c r="AW22" s="9">
        <v>1.7358762504988436</v>
      </c>
      <c r="AX22" s="9">
        <v>0</v>
      </c>
      <c r="AY22" s="9">
        <v>0</v>
      </c>
      <c r="AZ22" s="10">
        <v>12.952573457700002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0.0171573407</v>
      </c>
      <c r="BG22" s="9">
        <v>5.20762875</v>
      </c>
      <c r="BH22" s="9">
        <v>0</v>
      </c>
      <c r="BI22" s="9">
        <v>0</v>
      </c>
      <c r="BJ22" s="10">
        <v>1.1455650043333332</v>
      </c>
      <c r="BK22" s="17">
        <f t="shared" si="2"/>
        <v>27.945034874465513</v>
      </c>
      <c r="BL22" s="16"/>
      <c r="BM22" s="50"/>
    </row>
    <row r="23" spans="1:65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1.0790443986666662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0.14054133886666664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4.090104195266666</v>
      </c>
      <c r="AW23" s="9">
        <v>0.07309226124191666</v>
      </c>
      <c r="AX23" s="9">
        <v>0</v>
      </c>
      <c r="AY23" s="9">
        <v>0</v>
      </c>
      <c r="AZ23" s="10">
        <v>15.321466355933332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0.012634146133333333</v>
      </c>
      <c r="BG23" s="9">
        <v>0.3279339571666667</v>
      </c>
      <c r="BH23" s="9">
        <v>0</v>
      </c>
      <c r="BI23" s="9">
        <v>0</v>
      </c>
      <c r="BJ23" s="10">
        <v>1.3179160425333332</v>
      </c>
      <c r="BK23" s="17">
        <f t="shared" si="2"/>
        <v>22.36273269580858</v>
      </c>
      <c r="BL23" s="16"/>
      <c r="BM23" s="57"/>
    </row>
    <row r="24" spans="1:65" s="12" customFormat="1" ht="15">
      <c r="A24" s="5"/>
      <c r="B24" s="8" t="s">
        <v>103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9">
        <v>0</v>
      </c>
      <c r="J24" s="9">
        <v>0</v>
      </c>
      <c r="K24" s="9">
        <v>0</v>
      </c>
      <c r="L24" s="10">
        <v>0.0247036163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0.29273874487646506</v>
      </c>
      <c r="AW24" s="9">
        <v>0</v>
      </c>
      <c r="AX24" s="9">
        <v>0</v>
      </c>
      <c r="AY24" s="9">
        <v>0</v>
      </c>
      <c r="AZ24" s="10">
        <v>2.4044140834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0</v>
      </c>
      <c r="BH24" s="9">
        <v>0</v>
      </c>
      <c r="BI24" s="9">
        <v>0</v>
      </c>
      <c r="BJ24" s="10">
        <v>0.016731018800000004</v>
      </c>
      <c r="BK24" s="17">
        <f t="shared" si="2"/>
        <v>2.7385874633764646</v>
      </c>
      <c r="BL24" s="16"/>
      <c r="BM24" s="57"/>
    </row>
    <row r="25" spans="1:65" s="12" customFormat="1" ht="15">
      <c r="A25" s="5"/>
      <c r="B25" s="8" t="s">
        <v>206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0.09275530349999998</v>
      </c>
      <c r="I25" s="9">
        <v>0</v>
      </c>
      <c r="J25" s="9">
        <v>0</v>
      </c>
      <c r="K25" s="9">
        <v>0</v>
      </c>
      <c r="L25" s="10">
        <v>0.5130091127333334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0.31877820500000004</v>
      </c>
      <c r="S25" s="9">
        <v>0</v>
      </c>
      <c r="T25" s="9">
        <v>0</v>
      </c>
      <c r="U25" s="9">
        <v>0</v>
      </c>
      <c r="V25" s="10">
        <v>0.16617674906666668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2.771179702933333</v>
      </c>
      <c r="AW25" s="9">
        <v>1.0234266522440891</v>
      </c>
      <c r="AX25" s="9">
        <v>0</v>
      </c>
      <c r="AY25" s="9">
        <v>0</v>
      </c>
      <c r="AZ25" s="10">
        <v>6.663047062233332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0.5720190426666668</v>
      </c>
      <c r="BG25" s="9">
        <v>1.9082488579333328</v>
      </c>
      <c r="BH25" s="9">
        <v>0</v>
      </c>
      <c r="BI25" s="9">
        <v>0</v>
      </c>
      <c r="BJ25" s="10">
        <v>0.9044739254666667</v>
      </c>
      <c r="BK25" s="17">
        <f t="shared" si="2"/>
        <v>14.933114613777422</v>
      </c>
      <c r="BL25" s="16"/>
      <c r="BM25" s="57"/>
    </row>
    <row r="26" spans="1:65" s="12" customFormat="1" ht="15">
      <c r="A26" s="5"/>
      <c r="B26" s="8" t="s">
        <v>181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</v>
      </c>
      <c r="I26" s="9">
        <v>0</v>
      </c>
      <c r="J26" s="9">
        <v>0</v>
      </c>
      <c r="K26" s="9">
        <v>0</v>
      </c>
      <c r="L26" s="10">
        <v>7.635695361333334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0</v>
      </c>
      <c r="T26" s="9">
        <v>0</v>
      </c>
      <c r="U26" s="9">
        <v>0</v>
      </c>
      <c r="V26" s="10">
        <v>0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1.1005886172499033</v>
      </c>
      <c r="AW26" s="9">
        <v>0</v>
      </c>
      <c r="AX26" s="9">
        <v>0</v>
      </c>
      <c r="AY26" s="9">
        <v>0</v>
      </c>
      <c r="AZ26" s="10">
        <v>3.64571651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0.021980695000000005</v>
      </c>
      <c r="BG26" s="9">
        <v>0</v>
      </c>
      <c r="BH26" s="9">
        <v>0</v>
      </c>
      <c r="BI26" s="9">
        <v>0</v>
      </c>
      <c r="BJ26" s="10">
        <v>0.001332163333333333</v>
      </c>
      <c r="BK26" s="17">
        <f t="shared" si="2"/>
        <v>12.405313346916572</v>
      </c>
      <c r="BL26" s="16"/>
      <c r="BM26" s="57"/>
    </row>
    <row r="27" spans="1:65" s="12" customFormat="1" ht="15">
      <c r="A27" s="5"/>
      <c r="B27" s="8" t="s">
        <v>182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0.021501578666666667</v>
      </c>
      <c r="I27" s="9">
        <v>0</v>
      </c>
      <c r="J27" s="9">
        <v>0</v>
      </c>
      <c r="K27" s="9">
        <v>0</v>
      </c>
      <c r="L27" s="10">
        <v>0.10844858739999999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0.2754889766666667</v>
      </c>
      <c r="S27" s="9">
        <v>0</v>
      </c>
      <c r="T27" s="9">
        <v>0</v>
      </c>
      <c r="U27" s="9">
        <v>0</v>
      </c>
      <c r="V27" s="10">
        <v>0.02418927600000001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0.5286902516666666</v>
      </c>
      <c r="AW27" s="9">
        <v>13.65226798470645</v>
      </c>
      <c r="AX27" s="9">
        <v>0</v>
      </c>
      <c r="AY27" s="9">
        <v>0</v>
      </c>
      <c r="AZ27" s="10">
        <v>0.4308350597333333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0.013384563333333334</v>
      </c>
      <c r="BG27" s="9">
        <v>0</v>
      </c>
      <c r="BH27" s="9">
        <v>0</v>
      </c>
      <c r="BI27" s="9">
        <v>0</v>
      </c>
      <c r="BJ27" s="10">
        <v>0.12678311200000003</v>
      </c>
      <c r="BK27" s="17">
        <f t="shared" si="2"/>
        <v>15.181589390173118</v>
      </c>
      <c r="BL27" s="16"/>
      <c r="BM27" s="57"/>
    </row>
    <row r="28" spans="1:65" s="12" customFormat="1" ht="15">
      <c r="A28" s="5"/>
      <c r="B28" s="8" t="s">
        <v>104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0.3325612138333333</v>
      </c>
      <c r="I28" s="9">
        <v>0</v>
      </c>
      <c r="J28" s="9">
        <v>0</v>
      </c>
      <c r="K28" s="9">
        <v>0</v>
      </c>
      <c r="L28" s="10">
        <v>0.19832634550000006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0.08499338020000001</v>
      </c>
      <c r="S28" s="9">
        <v>0.07928283426666666</v>
      </c>
      <c r="T28" s="9">
        <v>0</v>
      </c>
      <c r="U28" s="9">
        <v>0</v>
      </c>
      <c r="V28" s="10">
        <v>0.08111038546666667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0.009840461033333331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0.2302711960666667</v>
      </c>
      <c r="AW28" s="9">
        <v>0.6929689174698622</v>
      </c>
      <c r="AX28" s="9">
        <v>0</v>
      </c>
      <c r="AY28" s="9">
        <v>0</v>
      </c>
      <c r="AZ28" s="10">
        <v>4.6135943996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0.32040898893333336</v>
      </c>
      <c r="BG28" s="9">
        <v>0.019104677700000003</v>
      </c>
      <c r="BH28" s="9">
        <v>0</v>
      </c>
      <c r="BI28" s="9">
        <v>0</v>
      </c>
      <c r="BJ28" s="10">
        <v>0.4816689798333334</v>
      </c>
      <c r="BK28" s="17">
        <f t="shared" si="2"/>
        <v>7.144131779903195</v>
      </c>
      <c r="BL28" s="16"/>
      <c r="BM28" s="57"/>
    </row>
    <row r="29" spans="1:65" s="12" customFormat="1" ht="15">
      <c r="A29" s="5"/>
      <c r="B29" s="8" t="s">
        <v>183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0.30726055116666673</v>
      </c>
      <c r="I29" s="9">
        <v>0</v>
      </c>
      <c r="J29" s="9">
        <v>0</v>
      </c>
      <c r="K29" s="9">
        <v>0</v>
      </c>
      <c r="L29" s="10">
        <v>0.3888665088333334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0.4090052795</v>
      </c>
      <c r="S29" s="9">
        <v>12.1973495576</v>
      </c>
      <c r="T29" s="9">
        <v>0</v>
      </c>
      <c r="U29" s="9">
        <v>0</v>
      </c>
      <c r="V29" s="10">
        <v>0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0.13696422416666665</v>
      </c>
      <c r="AW29" s="9">
        <v>14.38139464574427</v>
      </c>
      <c r="AX29" s="9">
        <v>0</v>
      </c>
      <c r="AY29" s="9">
        <v>0</v>
      </c>
      <c r="AZ29" s="10">
        <v>8.450891167733332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0.01670295416666667</v>
      </c>
      <c r="BG29" s="9">
        <v>11.892503366666666</v>
      </c>
      <c r="BH29" s="9">
        <v>0</v>
      </c>
      <c r="BI29" s="9">
        <v>0</v>
      </c>
      <c r="BJ29" s="10">
        <v>4.096031381633333</v>
      </c>
      <c r="BK29" s="17">
        <f t="shared" si="2"/>
        <v>52.27696963721093</v>
      </c>
      <c r="BL29" s="16"/>
      <c r="BM29" s="57"/>
    </row>
    <row r="30" spans="1:65" s="12" customFormat="1" ht="15">
      <c r="A30" s="5"/>
      <c r="B30" s="8" t="s">
        <v>207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0.0268329</v>
      </c>
      <c r="I30" s="9">
        <v>4.0920172500000005</v>
      </c>
      <c r="J30" s="9">
        <v>0</v>
      </c>
      <c r="K30" s="9">
        <v>0</v>
      </c>
      <c r="L30" s="10">
        <v>1.4221437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0.3625197346666666</v>
      </c>
      <c r="S30" s="9">
        <v>0</v>
      </c>
      <c r="T30" s="9">
        <v>0</v>
      </c>
      <c r="U30" s="9">
        <v>0</v>
      </c>
      <c r="V30" s="10">
        <v>0.006711145633333336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0.49360923</v>
      </c>
      <c r="AW30" s="9">
        <v>7.7509989901527545</v>
      </c>
      <c r="AX30" s="9">
        <v>0</v>
      </c>
      <c r="AY30" s="9">
        <v>0</v>
      </c>
      <c r="AZ30" s="10">
        <v>0.2141063386333333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0.0013340789999999995</v>
      </c>
      <c r="BG30" s="9">
        <v>0</v>
      </c>
      <c r="BH30" s="9">
        <v>0</v>
      </c>
      <c r="BI30" s="9">
        <v>0</v>
      </c>
      <c r="BJ30" s="10">
        <v>0.0233083319</v>
      </c>
      <c r="BK30" s="17">
        <f t="shared" si="2"/>
        <v>14.393581699986086</v>
      </c>
      <c r="BL30" s="16"/>
      <c r="BM30" s="57"/>
    </row>
    <row r="31" spans="1:65" s="12" customFormat="1" ht="15">
      <c r="A31" s="5"/>
      <c r="B31" s="8" t="s">
        <v>184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0.01961535</v>
      </c>
      <c r="I31" s="9">
        <v>38.830294466733335</v>
      </c>
      <c r="J31" s="9">
        <v>0</v>
      </c>
      <c r="K31" s="9">
        <v>0</v>
      </c>
      <c r="L31" s="10">
        <v>0.26465309959999994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</v>
      </c>
      <c r="S31" s="9">
        <v>19.214944466733332</v>
      </c>
      <c r="T31" s="9">
        <v>0</v>
      </c>
      <c r="U31" s="9">
        <v>0</v>
      </c>
      <c r="V31" s="10">
        <v>0.340130169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0.12992476666666666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5.655648722533334</v>
      </c>
      <c r="AW31" s="9">
        <v>7.986737917691756</v>
      </c>
      <c r="AX31" s="9">
        <v>0</v>
      </c>
      <c r="AY31" s="9">
        <v>0</v>
      </c>
      <c r="AZ31" s="10">
        <v>5.696184204933333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0.8060402606666668</v>
      </c>
      <c r="BG31" s="9">
        <v>0</v>
      </c>
      <c r="BH31" s="9">
        <v>0</v>
      </c>
      <c r="BI31" s="9">
        <v>0</v>
      </c>
      <c r="BJ31" s="10">
        <v>0.3911110362333333</v>
      </c>
      <c r="BK31" s="17">
        <f t="shared" si="2"/>
        <v>79.33528446079175</v>
      </c>
      <c r="BL31" s="16"/>
      <c r="BM31" s="57"/>
    </row>
    <row r="32" spans="1:65" s="12" customFormat="1" ht="15">
      <c r="A32" s="5"/>
      <c r="B32" s="8" t="s">
        <v>208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5.124461978733334</v>
      </c>
      <c r="I32" s="9">
        <v>0</v>
      </c>
      <c r="J32" s="9">
        <v>0</v>
      </c>
      <c r="K32" s="9">
        <v>0</v>
      </c>
      <c r="L32" s="10">
        <v>0.0801381252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0.0993336013</v>
      </c>
      <c r="S32" s="9">
        <v>0</v>
      </c>
      <c r="T32" s="9">
        <v>0</v>
      </c>
      <c r="U32" s="9">
        <v>0</v>
      </c>
      <c r="V32" s="10">
        <v>0.1636329551333333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7.871483706799999</v>
      </c>
      <c r="AW32" s="9">
        <v>0.06501124377990593</v>
      </c>
      <c r="AX32" s="9">
        <v>0</v>
      </c>
      <c r="AY32" s="9">
        <v>0</v>
      </c>
      <c r="AZ32" s="10">
        <v>11.5267293426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2.0374777538666664</v>
      </c>
      <c r="BG32" s="9">
        <v>0</v>
      </c>
      <c r="BH32" s="9">
        <v>0</v>
      </c>
      <c r="BI32" s="9">
        <v>0</v>
      </c>
      <c r="BJ32" s="10">
        <v>0.6253143269999999</v>
      </c>
      <c r="BK32" s="17">
        <f t="shared" si="2"/>
        <v>27.593583034413243</v>
      </c>
      <c r="BL32" s="16"/>
      <c r="BM32" s="57"/>
    </row>
    <row r="33" spans="1:65" s="12" customFormat="1" ht="15">
      <c r="A33" s="5"/>
      <c r="B33" s="8" t="s">
        <v>209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0.00453058</v>
      </c>
      <c r="I33" s="9">
        <v>61.63215806666666</v>
      </c>
      <c r="J33" s="9">
        <v>0</v>
      </c>
      <c r="K33" s="9">
        <v>0</v>
      </c>
      <c r="L33" s="10">
        <v>0.12577496249999998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</v>
      </c>
      <c r="S33" s="9">
        <v>23.379551969433336</v>
      </c>
      <c r="T33" s="9">
        <v>0</v>
      </c>
      <c r="U33" s="9">
        <v>0</v>
      </c>
      <c r="V33" s="10">
        <v>0.022436091566666674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5.119021862</v>
      </c>
      <c r="AW33" s="9">
        <v>0.9068742622140242</v>
      </c>
      <c r="AX33" s="9">
        <v>0</v>
      </c>
      <c r="AY33" s="9">
        <v>0</v>
      </c>
      <c r="AZ33" s="10">
        <v>0.6787329007666667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1.0592179508333335</v>
      </c>
      <c r="BG33" s="9">
        <v>0</v>
      </c>
      <c r="BH33" s="9">
        <v>0</v>
      </c>
      <c r="BI33" s="9">
        <v>0</v>
      </c>
      <c r="BJ33" s="10">
        <v>8.992818165700001</v>
      </c>
      <c r="BK33" s="17">
        <f t="shared" si="2"/>
        <v>101.92111681168066</v>
      </c>
      <c r="BL33" s="16"/>
      <c r="BM33" s="57"/>
    </row>
    <row r="34" spans="1:65" s="12" customFormat="1" ht="15">
      <c r="A34" s="5"/>
      <c r="B34" s="8" t="s">
        <v>210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0.4395412366666666</v>
      </c>
      <c r="I34" s="9">
        <v>24.525530264366665</v>
      </c>
      <c r="J34" s="9">
        <v>0</v>
      </c>
      <c r="K34" s="9">
        <v>0</v>
      </c>
      <c r="L34" s="10">
        <v>1.0186362707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0.49562513333333336</v>
      </c>
      <c r="S34" s="9">
        <v>16.87888774873333</v>
      </c>
      <c r="T34" s="9">
        <v>0</v>
      </c>
      <c r="U34" s="9">
        <v>0</v>
      </c>
      <c r="V34" s="10">
        <v>0.24427195493333334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6.0392302613</v>
      </c>
      <c r="AW34" s="9">
        <v>8.63147672694394</v>
      </c>
      <c r="AX34" s="9">
        <v>0</v>
      </c>
      <c r="AY34" s="9">
        <v>0</v>
      </c>
      <c r="AZ34" s="10">
        <v>8.532353177100001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0.8529445895666666</v>
      </c>
      <c r="BG34" s="9">
        <v>1.7034094482666668</v>
      </c>
      <c r="BH34" s="9">
        <v>0</v>
      </c>
      <c r="BI34" s="9">
        <v>0</v>
      </c>
      <c r="BJ34" s="10">
        <v>5.056232314233334</v>
      </c>
      <c r="BK34" s="17">
        <f t="shared" si="2"/>
        <v>74.41813912614393</v>
      </c>
      <c r="BL34" s="16"/>
      <c r="BM34" s="57"/>
    </row>
    <row r="35" spans="1:65" s="12" customFormat="1" ht="15">
      <c r="A35" s="5"/>
      <c r="B35" s="8" t="s">
        <v>211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0.7324446406666667</v>
      </c>
      <c r="I35" s="9">
        <v>1.2182993166666667</v>
      </c>
      <c r="J35" s="9">
        <v>0</v>
      </c>
      <c r="K35" s="9">
        <v>0</v>
      </c>
      <c r="L35" s="10">
        <v>2.064421392166666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5.1043870055</v>
      </c>
      <c r="S35" s="9">
        <v>0</v>
      </c>
      <c r="T35" s="9">
        <v>0</v>
      </c>
      <c r="U35" s="9">
        <v>0</v>
      </c>
      <c r="V35" s="10">
        <v>1.2824203333333335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3.730011068</v>
      </c>
      <c r="AW35" s="9">
        <v>1.6390337751677093</v>
      </c>
      <c r="AX35" s="9">
        <v>0</v>
      </c>
      <c r="AY35" s="9">
        <v>0</v>
      </c>
      <c r="AZ35" s="10">
        <v>3.4911179567666664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7.518686541333333</v>
      </c>
      <c r="BG35" s="9">
        <v>1.2772846666666666</v>
      </c>
      <c r="BH35" s="9">
        <v>0</v>
      </c>
      <c r="BI35" s="9">
        <v>0</v>
      </c>
      <c r="BJ35" s="10">
        <v>0.2525351408666667</v>
      </c>
      <c r="BK35" s="17">
        <f t="shared" si="2"/>
        <v>28.310641837134373</v>
      </c>
      <c r="BL35" s="16"/>
      <c r="BM35" s="57"/>
    </row>
    <row r="36" spans="1:65" s="12" customFormat="1" ht="15">
      <c r="A36" s="5"/>
      <c r="B36" s="8" t="s">
        <v>212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2.0186483550000003</v>
      </c>
      <c r="I36" s="9">
        <v>1.2945506666666666</v>
      </c>
      <c r="J36" s="9">
        <v>0</v>
      </c>
      <c r="K36" s="9">
        <v>0</v>
      </c>
      <c r="L36" s="10">
        <v>0.16368923113333336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0.25243738000000004</v>
      </c>
      <c r="S36" s="9">
        <v>0</v>
      </c>
      <c r="T36" s="9">
        <v>0</v>
      </c>
      <c r="U36" s="9">
        <v>0</v>
      </c>
      <c r="V36" s="10">
        <v>0.010356405333333336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3.1975456055333336</v>
      </c>
      <c r="AW36" s="9">
        <v>4.117049598949416</v>
      </c>
      <c r="AX36" s="9">
        <v>0</v>
      </c>
      <c r="AY36" s="9">
        <v>0</v>
      </c>
      <c r="AZ36" s="10">
        <v>4.8460384273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1.0548653021999999</v>
      </c>
      <c r="BG36" s="9">
        <v>1.286578</v>
      </c>
      <c r="BH36" s="9">
        <v>0</v>
      </c>
      <c r="BI36" s="9">
        <v>0</v>
      </c>
      <c r="BJ36" s="10">
        <v>2.5249776192000004</v>
      </c>
      <c r="BK36" s="17">
        <f t="shared" si="2"/>
        <v>20.766736591316082</v>
      </c>
      <c r="BL36" s="16"/>
      <c r="BM36" s="57"/>
    </row>
    <row r="37" spans="1:65" s="12" customFormat="1" ht="15">
      <c r="A37" s="5"/>
      <c r="B37" s="8" t="s">
        <v>213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0.7164843606333332</v>
      </c>
      <c r="I37" s="9">
        <v>13.8634959242</v>
      </c>
      <c r="J37" s="9">
        <v>0</v>
      </c>
      <c r="K37" s="9">
        <v>0</v>
      </c>
      <c r="L37" s="10">
        <v>0.9757325173999999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0.048594985366666656</v>
      </c>
      <c r="S37" s="9">
        <v>18.9166449549</v>
      </c>
      <c r="T37" s="9">
        <v>0</v>
      </c>
      <c r="U37" s="9">
        <v>0</v>
      </c>
      <c r="V37" s="10">
        <v>0.1186588041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7.316305787266666</v>
      </c>
      <c r="AW37" s="9">
        <v>8.852425371325895</v>
      </c>
      <c r="AX37" s="9">
        <v>0</v>
      </c>
      <c r="AY37" s="9">
        <v>0</v>
      </c>
      <c r="AZ37" s="10">
        <v>1.2228935495000002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0.011477079000000001</v>
      </c>
      <c r="BG37" s="9">
        <v>1.275231</v>
      </c>
      <c r="BH37" s="9">
        <v>0</v>
      </c>
      <c r="BI37" s="9">
        <v>0</v>
      </c>
      <c r="BJ37" s="10">
        <v>0.25945405253333337</v>
      </c>
      <c r="BK37" s="17">
        <f t="shared" si="2"/>
        <v>53.577398386225894</v>
      </c>
      <c r="BL37" s="16"/>
      <c r="BM37" s="57"/>
    </row>
    <row r="38" spans="1:65" s="12" customFormat="1" ht="15">
      <c r="A38" s="5"/>
      <c r="B38" s="8" t="s">
        <v>214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0.06836472193333334</v>
      </c>
      <c r="I38" s="9">
        <v>0</v>
      </c>
      <c r="J38" s="9">
        <v>0</v>
      </c>
      <c r="K38" s="9">
        <v>0</v>
      </c>
      <c r="L38" s="10">
        <v>0.02620648553333333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0.007611052899999999</v>
      </c>
      <c r="S38" s="9">
        <v>0</v>
      </c>
      <c r="T38" s="9">
        <v>0</v>
      </c>
      <c r="U38" s="9">
        <v>0</v>
      </c>
      <c r="V38" s="10">
        <v>0.1629507122666667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0.034723946666666665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9.914676198566664</v>
      </c>
      <c r="AW38" s="9">
        <v>2.675240993998262</v>
      </c>
      <c r="AX38" s="9">
        <v>0</v>
      </c>
      <c r="AY38" s="9">
        <v>0</v>
      </c>
      <c r="AZ38" s="10">
        <v>14.29715915096667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2.0722794021999995</v>
      </c>
      <c r="BG38" s="9">
        <v>0.7347858751333334</v>
      </c>
      <c r="BH38" s="9">
        <v>0</v>
      </c>
      <c r="BI38" s="9">
        <v>0</v>
      </c>
      <c r="BJ38" s="10">
        <v>2.0373151289666662</v>
      </c>
      <c r="BK38" s="17">
        <f t="shared" si="2"/>
        <v>32.03131366913159</v>
      </c>
      <c r="BL38" s="16"/>
      <c r="BM38" s="57"/>
    </row>
    <row r="39" spans="1:65" s="12" customFormat="1" ht="15">
      <c r="A39" s="5"/>
      <c r="B39" s="8" t="s">
        <v>277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0.026403726666666665</v>
      </c>
      <c r="I39" s="9">
        <v>0</v>
      </c>
      <c r="J39" s="9">
        <v>0</v>
      </c>
      <c r="K39" s="9">
        <v>0</v>
      </c>
      <c r="L39" s="10">
        <v>0.06980887733333334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0.022934926166666668</v>
      </c>
      <c r="S39" s="9">
        <v>0</v>
      </c>
      <c r="T39" s="9">
        <v>0</v>
      </c>
      <c r="U39" s="9">
        <v>0</v>
      </c>
      <c r="V39" s="10">
        <v>0.05335324923333332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0.0018597085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17.878199943133332</v>
      </c>
      <c r="AW39" s="9">
        <v>3.194136609813177</v>
      </c>
      <c r="AX39" s="9">
        <v>0</v>
      </c>
      <c r="AY39" s="9">
        <v>0</v>
      </c>
      <c r="AZ39" s="10">
        <v>10.565321710466668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3.2541757618333333</v>
      </c>
      <c r="BG39" s="9">
        <v>0.4309734349333334</v>
      </c>
      <c r="BH39" s="9">
        <v>0</v>
      </c>
      <c r="BI39" s="9">
        <v>0</v>
      </c>
      <c r="BJ39" s="10">
        <v>1.5804283597000004</v>
      </c>
      <c r="BK39" s="17">
        <f t="shared" si="2"/>
        <v>37.07759630777984</v>
      </c>
      <c r="BL39" s="16"/>
      <c r="BM39" s="57"/>
    </row>
    <row r="40" spans="1:65" s="12" customFormat="1" ht="15">
      <c r="A40" s="5"/>
      <c r="B40" s="8" t="s">
        <v>105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0.030969655166666665</v>
      </c>
      <c r="I40" s="9">
        <v>0</v>
      </c>
      <c r="J40" s="9">
        <v>0</v>
      </c>
      <c r="K40" s="9">
        <v>0</v>
      </c>
      <c r="L40" s="10">
        <v>0.003953573000000001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0.026357153333333334</v>
      </c>
      <c r="S40" s="9">
        <v>0</v>
      </c>
      <c r="T40" s="9">
        <v>0</v>
      </c>
      <c r="U40" s="9">
        <v>0</v>
      </c>
      <c r="V40" s="10">
        <v>0.016077863533333334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0.0031745866666666664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26.8934350222</v>
      </c>
      <c r="AW40" s="9">
        <v>5.353398878710677</v>
      </c>
      <c r="AX40" s="9">
        <v>0</v>
      </c>
      <c r="AY40" s="9">
        <v>0</v>
      </c>
      <c r="AZ40" s="10">
        <v>17.40552096396667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4.260960939933334</v>
      </c>
      <c r="BG40" s="9">
        <v>1.0696876606333334</v>
      </c>
      <c r="BH40" s="9">
        <v>0</v>
      </c>
      <c r="BI40" s="9">
        <v>0</v>
      </c>
      <c r="BJ40" s="10">
        <v>2.3793350844</v>
      </c>
      <c r="BK40" s="17">
        <f t="shared" si="2"/>
        <v>57.442871381544016</v>
      </c>
      <c r="BL40" s="16"/>
      <c r="BM40" s="57"/>
    </row>
    <row r="41" spans="1:65" s="12" customFormat="1" ht="15">
      <c r="A41" s="5"/>
      <c r="B41" s="8" t="s">
        <v>106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</v>
      </c>
      <c r="I41" s="9">
        <v>0</v>
      </c>
      <c r="J41" s="9">
        <v>0</v>
      </c>
      <c r="K41" s="9">
        <v>0</v>
      </c>
      <c r="L41" s="10">
        <v>0.11627313813333336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0.0028350132999999996</v>
      </c>
      <c r="S41" s="9">
        <v>0</v>
      </c>
      <c r="T41" s="9">
        <v>0</v>
      </c>
      <c r="U41" s="9">
        <v>0</v>
      </c>
      <c r="V41" s="10">
        <v>0.04877435103333333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0.046644064933333326</v>
      </c>
      <c r="AC41" s="9">
        <v>0</v>
      </c>
      <c r="AD41" s="9">
        <v>0</v>
      </c>
      <c r="AE41" s="9">
        <v>0</v>
      </c>
      <c r="AF41" s="10">
        <v>0.035634059999999995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0.000593901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3.0473258188</v>
      </c>
      <c r="AW41" s="9">
        <v>2.3815430091960703</v>
      </c>
      <c r="AX41" s="9">
        <v>0</v>
      </c>
      <c r="AY41" s="9">
        <v>0</v>
      </c>
      <c r="AZ41" s="10">
        <v>11.340295420399999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2.604818702333334</v>
      </c>
      <c r="BG41" s="9">
        <v>0.2175975985</v>
      </c>
      <c r="BH41" s="9">
        <v>0.11876832203333336</v>
      </c>
      <c r="BI41" s="9">
        <v>0</v>
      </c>
      <c r="BJ41" s="10">
        <v>4.188613412833334</v>
      </c>
      <c r="BK41" s="17">
        <f t="shared" si="2"/>
        <v>24.149716812496067</v>
      </c>
      <c r="BL41" s="16"/>
      <c r="BM41" s="57"/>
    </row>
    <row r="42" spans="1:65" s="12" customFormat="1" ht="15">
      <c r="A42" s="5"/>
      <c r="B42" s="8" t="s">
        <v>107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0.06997726016666667</v>
      </c>
      <c r="I42" s="9">
        <v>0</v>
      </c>
      <c r="J42" s="9">
        <v>0</v>
      </c>
      <c r="K42" s="9">
        <v>0</v>
      </c>
      <c r="L42" s="10">
        <v>0.026006315999999998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0.0012410078000000002</v>
      </c>
      <c r="S42" s="9">
        <v>0</v>
      </c>
      <c r="T42" s="9">
        <v>0</v>
      </c>
      <c r="U42" s="9">
        <v>0</v>
      </c>
      <c r="V42" s="10">
        <v>0.0009907168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0.2745198733333333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48.7634705541</v>
      </c>
      <c r="AW42" s="9">
        <v>7.296978391110149</v>
      </c>
      <c r="AX42" s="9">
        <v>0.11949821440000001</v>
      </c>
      <c r="AY42" s="9">
        <v>0</v>
      </c>
      <c r="AZ42" s="10">
        <v>12.867316873933333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4.089727958166667</v>
      </c>
      <c r="BG42" s="9">
        <v>0</v>
      </c>
      <c r="BH42" s="9">
        <v>0</v>
      </c>
      <c r="BI42" s="9">
        <v>0</v>
      </c>
      <c r="BJ42" s="10">
        <v>1.4481188272999999</v>
      </c>
      <c r="BK42" s="17">
        <f t="shared" si="2"/>
        <v>74.95784599311014</v>
      </c>
      <c r="BL42" s="16"/>
      <c r="BM42" s="57"/>
    </row>
    <row r="43" spans="1:65" s="12" customFormat="1" ht="15">
      <c r="A43" s="5"/>
      <c r="B43" s="8" t="s">
        <v>215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0.05088908916666667</v>
      </c>
      <c r="I43" s="9">
        <v>0</v>
      </c>
      <c r="J43" s="9">
        <v>0</v>
      </c>
      <c r="K43" s="9">
        <v>0</v>
      </c>
      <c r="L43" s="10">
        <v>0.01886443326666666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0.0023947806666666676</v>
      </c>
      <c r="S43" s="9">
        <v>0</v>
      </c>
      <c r="T43" s="9">
        <v>0</v>
      </c>
      <c r="U43" s="9">
        <v>0</v>
      </c>
      <c r="V43" s="10">
        <v>0.012572598500000004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0.010509682566666664</v>
      </c>
      <c r="AC43" s="9">
        <v>0</v>
      </c>
      <c r="AD43" s="9">
        <v>0</v>
      </c>
      <c r="AE43" s="9">
        <v>0</v>
      </c>
      <c r="AF43" s="10">
        <v>0.05197298736666666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37.363016292699996</v>
      </c>
      <c r="AW43" s="9">
        <v>8.750382792294875</v>
      </c>
      <c r="AX43" s="9">
        <v>0.1734483742333333</v>
      </c>
      <c r="AY43" s="9">
        <v>0</v>
      </c>
      <c r="AZ43" s="10">
        <v>11.413206070400001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10.566245187966665</v>
      </c>
      <c r="BG43" s="9">
        <v>1.0358338356666668</v>
      </c>
      <c r="BH43" s="9">
        <v>0</v>
      </c>
      <c r="BI43" s="9">
        <v>0</v>
      </c>
      <c r="BJ43" s="10">
        <v>2.4594355497333336</v>
      </c>
      <c r="BK43" s="17">
        <f t="shared" si="2"/>
        <v>71.9087716745282</v>
      </c>
      <c r="BL43" s="16"/>
      <c r="BM43" s="57"/>
    </row>
    <row r="44" spans="1:65" s="12" customFormat="1" ht="15">
      <c r="A44" s="5"/>
      <c r="B44" s="8" t="s">
        <v>216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0.05401332323333334</v>
      </c>
      <c r="I44" s="9">
        <v>0</v>
      </c>
      <c r="J44" s="9">
        <v>0</v>
      </c>
      <c r="K44" s="9">
        <v>0</v>
      </c>
      <c r="L44" s="10">
        <v>0.06767565396666667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0.007926994833333334</v>
      </c>
      <c r="S44" s="9">
        <v>0</v>
      </c>
      <c r="T44" s="9">
        <v>0</v>
      </c>
      <c r="U44" s="9">
        <v>0</v>
      </c>
      <c r="V44" s="10">
        <v>0.01431794053333333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0.014082660166666667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7.284098977066668</v>
      </c>
      <c r="AW44" s="9">
        <v>2.5458518195263755</v>
      </c>
      <c r="AX44" s="9">
        <v>0</v>
      </c>
      <c r="AY44" s="9">
        <v>0</v>
      </c>
      <c r="AZ44" s="10">
        <v>12.331475299666666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5.279805610900001</v>
      </c>
      <c r="BG44" s="9">
        <v>0.22903122893333333</v>
      </c>
      <c r="BH44" s="9">
        <v>0</v>
      </c>
      <c r="BI44" s="9">
        <v>0</v>
      </c>
      <c r="BJ44" s="10">
        <v>2.4159317800999998</v>
      </c>
      <c r="BK44" s="17">
        <f t="shared" si="2"/>
        <v>30.244211288926376</v>
      </c>
      <c r="BL44" s="16"/>
      <c r="BM44" s="57"/>
    </row>
    <row r="45" spans="1:65" s="12" customFormat="1" ht="15">
      <c r="A45" s="5"/>
      <c r="B45" s="8" t="s">
        <v>185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0.3687842020666668</v>
      </c>
      <c r="I45" s="9">
        <v>0.12544216290000004</v>
      </c>
      <c r="J45" s="9">
        <v>0</v>
      </c>
      <c r="K45" s="9">
        <v>0</v>
      </c>
      <c r="L45" s="10">
        <v>0.20511901376666666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0.0064413523666666675</v>
      </c>
      <c r="S45" s="9">
        <v>0</v>
      </c>
      <c r="T45" s="9">
        <v>0</v>
      </c>
      <c r="U45" s="9">
        <v>0</v>
      </c>
      <c r="V45" s="10">
        <v>0.08522786186666667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1.3648808337666667</v>
      </c>
      <c r="AW45" s="9">
        <v>1.087146334909233</v>
      </c>
      <c r="AX45" s="9">
        <v>0</v>
      </c>
      <c r="AY45" s="9">
        <v>0</v>
      </c>
      <c r="AZ45" s="10">
        <v>1.7330815186666666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0.11178694233333333</v>
      </c>
      <c r="BG45" s="9">
        <v>0</v>
      </c>
      <c r="BH45" s="9">
        <v>0</v>
      </c>
      <c r="BI45" s="9">
        <v>0</v>
      </c>
      <c r="BJ45" s="10">
        <v>0.7962932544333333</v>
      </c>
      <c r="BK45" s="17">
        <f t="shared" si="2"/>
        <v>5.8842034770759</v>
      </c>
      <c r="BL45" s="16"/>
      <c r="BM45" s="57"/>
    </row>
    <row r="46" spans="1:65" s="12" customFormat="1" ht="15">
      <c r="A46" s="5"/>
      <c r="B46" s="8" t="s">
        <v>194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0.015656154000000002</v>
      </c>
      <c r="I46" s="9">
        <v>0</v>
      </c>
      <c r="J46" s="9">
        <v>0</v>
      </c>
      <c r="K46" s="9">
        <v>0</v>
      </c>
      <c r="L46" s="10">
        <v>0.42561288023333327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0.009717974633333333</v>
      </c>
      <c r="S46" s="9">
        <v>0</v>
      </c>
      <c r="T46" s="9">
        <v>0</v>
      </c>
      <c r="U46" s="9">
        <v>0</v>
      </c>
      <c r="V46" s="10">
        <v>0.02583006943333333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0.3023120843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0.0037741583333333337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4.3586209198</v>
      </c>
      <c r="AW46" s="9">
        <v>5.9141563634909815</v>
      </c>
      <c r="AX46" s="9">
        <v>0</v>
      </c>
      <c r="AY46" s="9">
        <v>0</v>
      </c>
      <c r="AZ46" s="10">
        <v>155.96472815123334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2.068104358133333</v>
      </c>
      <c r="BG46" s="9">
        <v>22.473394645499997</v>
      </c>
      <c r="BH46" s="9">
        <v>0.1811596</v>
      </c>
      <c r="BI46" s="9">
        <v>0</v>
      </c>
      <c r="BJ46" s="10">
        <v>22.961180037033337</v>
      </c>
      <c r="BK46" s="17">
        <f t="shared" si="2"/>
        <v>214.70424739612432</v>
      </c>
      <c r="BL46" s="16"/>
      <c r="BM46" s="57"/>
    </row>
    <row r="47" spans="1:65" s="12" customFormat="1" ht="15">
      <c r="A47" s="5"/>
      <c r="B47" s="8" t="s">
        <v>195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0.002888656666666667</v>
      </c>
      <c r="I47" s="9">
        <v>0</v>
      </c>
      <c r="J47" s="9">
        <v>0</v>
      </c>
      <c r="K47" s="9">
        <v>0</v>
      </c>
      <c r="L47" s="10">
        <v>0.04405201416666666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0.011920102333333335</v>
      </c>
      <c r="S47" s="9">
        <v>0</v>
      </c>
      <c r="T47" s="9">
        <v>0</v>
      </c>
      <c r="U47" s="9">
        <v>0</v>
      </c>
      <c r="V47" s="10">
        <v>0.08593753583333333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0.05777313333333334</v>
      </c>
      <c r="AT47" s="9">
        <v>0</v>
      </c>
      <c r="AU47" s="10">
        <v>0</v>
      </c>
      <c r="AV47" s="11">
        <v>3.3613080111999993</v>
      </c>
      <c r="AW47" s="9">
        <v>0.129975120859264</v>
      </c>
      <c r="AX47" s="9">
        <v>0</v>
      </c>
      <c r="AY47" s="9">
        <v>0</v>
      </c>
      <c r="AZ47" s="10">
        <v>84.36112021880001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0.7913640968999999</v>
      </c>
      <c r="BG47" s="9">
        <v>10.384720716666667</v>
      </c>
      <c r="BH47" s="9">
        <v>0</v>
      </c>
      <c r="BI47" s="9">
        <v>0</v>
      </c>
      <c r="BJ47" s="10">
        <v>10.903185462266666</v>
      </c>
      <c r="BK47" s="17">
        <f t="shared" si="2"/>
        <v>110.13424506902594</v>
      </c>
      <c r="BL47" s="16"/>
      <c r="BM47" s="57"/>
    </row>
    <row r="48" spans="1:65" s="12" customFormat="1" ht="15">
      <c r="A48" s="5"/>
      <c r="B48" s="8" t="s">
        <v>217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0.14163302863333332</v>
      </c>
      <c r="I48" s="9">
        <v>0</v>
      </c>
      <c r="J48" s="9">
        <v>0</v>
      </c>
      <c r="K48" s="9">
        <v>0</v>
      </c>
      <c r="L48" s="10">
        <v>0.040122291299999994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0.05508425833333333</v>
      </c>
      <c r="S48" s="9">
        <v>0</v>
      </c>
      <c r="T48" s="9">
        <v>0</v>
      </c>
      <c r="U48" s="9">
        <v>0</v>
      </c>
      <c r="V48" s="10">
        <v>0.05018033873333332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1.4981079596999998</v>
      </c>
      <c r="AW48" s="9">
        <v>1.3096454044959698</v>
      </c>
      <c r="AX48" s="9">
        <v>0</v>
      </c>
      <c r="AY48" s="9">
        <v>0</v>
      </c>
      <c r="AZ48" s="10">
        <v>2.2556016626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0.13210956183333333</v>
      </c>
      <c r="BG48" s="9">
        <v>0.8830491166666667</v>
      </c>
      <c r="BH48" s="9">
        <v>0</v>
      </c>
      <c r="BI48" s="9">
        <v>0</v>
      </c>
      <c r="BJ48" s="10">
        <v>0.8487878148000002</v>
      </c>
      <c r="BK48" s="17">
        <f t="shared" si="2"/>
        <v>7.214321437095971</v>
      </c>
      <c r="BL48" s="16"/>
      <c r="BM48" s="57"/>
    </row>
    <row r="49" spans="1:65" s="12" customFormat="1" ht="15">
      <c r="A49" s="5"/>
      <c r="B49" s="8" t="s">
        <v>108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0.007021155</v>
      </c>
      <c r="I49" s="9">
        <v>0</v>
      </c>
      <c r="J49" s="9">
        <v>0</v>
      </c>
      <c r="K49" s="9">
        <v>0</v>
      </c>
      <c r="L49" s="10">
        <v>0.0007021155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</v>
      </c>
      <c r="S49" s="9">
        <v>0</v>
      </c>
      <c r="T49" s="9">
        <v>0</v>
      </c>
      <c r="U49" s="9">
        <v>0</v>
      </c>
      <c r="V49" s="10">
        <v>0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0.6417875804666666</v>
      </c>
      <c r="AW49" s="9">
        <v>0.03709091998457366</v>
      </c>
      <c r="AX49" s="9">
        <v>0</v>
      </c>
      <c r="AY49" s="9">
        <v>0</v>
      </c>
      <c r="AZ49" s="10">
        <v>1.2557217653000001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0.025769292900000004</v>
      </c>
      <c r="BG49" s="9">
        <v>0</v>
      </c>
      <c r="BH49" s="9">
        <v>0</v>
      </c>
      <c r="BI49" s="9">
        <v>0</v>
      </c>
      <c r="BJ49" s="10">
        <v>0.14203342666666668</v>
      </c>
      <c r="BK49" s="17">
        <f t="shared" si="2"/>
        <v>2.110126255817907</v>
      </c>
      <c r="BL49" s="16"/>
      <c r="BM49" s="57"/>
    </row>
    <row r="50" spans="1:65" s="12" customFormat="1" ht="15">
      <c r="A50" s="5"/>
      <c r="B50" s="8" t="s">
        <v>109</v>
      </c>
      <c r="C50" s="11">
        <v>0</v>
      </c>
      <c r="D50" s="9">
        <v>15.324512</v>
      </c>
      <c r="E50" s="9">
        <v>0</v>
      </c>
      <c r="F50" s="9">
        <v>0</v>
      </c>
      <c r="G50" s="10">
        <v>0</v>
      </c>
      <c r="H50" s="11">
        <v>0.07816071666666666</v>
      </c>
      <c r="I50" s="9">
        <v>35.36980423426666</v>
      </c>
      <c r="J50" s="9">
        <v>0</v>
      </c>
      <c r="K50" s="9">
        <v>0</v>
      </c>
      <c r="L50" s="10">
        <v>2.5008031317333335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</v>
      </c>
      <c r="S50" s="9">
        <v>5.0951</v>
      </c>
      <c r="T50" s="9">
        <v>0</v>
      </c>
      <c r="U50" s="9">
        <v>0</v>
      </c>
      <c r="V50" s="10">
        <v>0.008939298666666665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1.4380812563333332</v>
      </c>
      <c r="AW50" s="9">
        <v>8.054394987326262</v>
      </c>
      <c r="AX50" s="9">
        <v>0</v>
      </c>
      <c r="AY50" s="9">
        <v>0</v>
      </c>
      <c r="AZ50" s="10">
        <v>1.6758391227666662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0.019312262833333333</v>
      </c>
      <c r="BG50" s="9">
        <v>5.100209333333334</v>
      </c>
      <c r="BH50" s="9">
        <v>0</v>
      </c>
      <c r="BI50" s="9">
        <v>0</v>
      </c>
      <c r="BJ50" s="10">
        <v>0.024208716</v>
      </c>
      <c r="BK50" s="17">
        <f t="shared" si="2"/>
        <v>74.68936505992626</v>
      </c>
      <c r="BL50" s="16"/>
      <c r="BM50" s="57"/>
    </row>
    <row r="51" spans="1:65" s="12" customFormat="1" ht="15">
      <c r="A51" s="5"/>
      <c r="B51" s="8" t="s">
        <v>218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0.0022785415999999996</v>
      </c>
      <c r="I51" s="9">
        <v>36.04467326413334</v>
      </c>
      <c r="J51" s="9">
        <v>0</v>
      </c>
      <c r="K51" s="9">
        <v>0</v>
      </c>
      <c r="L51" s="10">
        <v>0.002869874766666666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0.0005913331666666666</v>
      </c>
      <c r="S51" s="9">
        <v>0.5913331666666667</v>
      </c>
      <c r="T51" s="9">
        <v>0</v>
      </c>
      <c r="U51" s="9">
        <v>0</v>
      </c>
      <c r="V51" s="10">
        <v>0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2.373053823183073</v>
      </c>
      <c r="AW51" s="9">
        <v>0</v>
      </c>
      <c r="AX51" s="9">
        <v>0</v>
      </c>
      <c r="AY51" s="9">
        <v>0</v>
      </c>
      <c r="AZ51" s="10">
        <v>0.4551327365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0</v>
      </c>
      <c r="BG51" s="9">
        <v>10.089730770900003</v>
      </c>
      <c r="BH51" s="9">
        <v>0</v>
      </c>
      <c r="BI51" s="9">
        <v>0</v>
      </c>
      <c r="BJ51" s="10">
        <v>0</v>
      </c>
      <c r="BK51" s="17">
        <f t="shared" si="2"/>
        <v>49.55966351091641</v>
      </c>
      <c r="BL51" s="16"/>
      <c r="BM51" s="57"/>
    </row>
    <row r="52" spans="1:65" s="12" customFormat="1" ht="15">
      <c r="A52" s="5"/>
      <c r="B52" s="8" t="s">
        <v>196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1.3502579246000002</v>
      </c>
      <c r="I52" s="9">
        <v>29.434869633333335</v>
      </c>
      <c r="J52" s="9">
        <v>0</v>
      </c>
      <c r="K52" s="9">
        <v>0</v>
      </c>
      <c r="L52" s="10">
        <v>1.5908191350333332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0.8425011663333333</v>
      </c>
      <c r="S52" s="9">
        <v>3.4403762267999993</v>
      </c>
      <c r="T52" s="9">
        <v>5.726628333333333</v>
      </c>
      <c r="U52" s="9">
        <v>0</v>
      </c>
      <c r="V52" s="10">
        <v>0.0079256535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0.0022600226666666667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11.374061275066667</v>
      </c>
      <c r="AW52" s="9">
        <v>39.17749292683328</v>
      </c>
      <c r="AX52" s="9">
        <v>0</v>
      </c>
      <c r="AY52" s="9">
        <v>0</v>
      </c>
      <c r="AZ52" s="10">
        <v>7.103828673699999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13.975215712266667</v>
      </c>
      <c r="BG52" s="9">
        <v>3.0397304866666666</v>
      </c>
      <c r="BH52" s="9">
        <v>0</v>
      </c>
      <c r="BI52" s="9">
        <v>0</v>
      </c>
      <c r="BJ52" s="10">
        <v>0.171773894</v>
      </c>
      <c r="BK52" s="17">
        <f t="shared" si="2"/>
        <v>117.23774106413327</v>
      </c>
      <c r="BL52" s="16"/>
      <c r="BM52" s="57"/>
    </row>
    <row r="53" spans="1:65" s="12" customFormat="1" ht="15">
      <c r="A53" s="5"/>
      <c r="B53" s="8" t="s">
        <v>197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0.30429981633333336</v>
      </c>
      <c r="I53" s="9">
        <v>43.1891205</v>
      </c>
      <c r="J53" s="9">
        <v>0</v>
      </c>
      <c r="K53" s="9">
        <v>0</v>
      </c>
      <c r="L53" s="10">
        <v>0.0030486438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1.129691897</v>
      </c>
      <c r="S53" s="9">
        <v>16.93691</v>
      </c>
      <c r="T53" s="9">
        <v>0</v>
      </c>
      <c r="U53" s="9">
        <v>0</v>
      </c>
      <c r="V53" s="10">
        <v>0.060972873333333316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0.1266406506666667</v>
      </c>
      <c r="AW53" s="9">
        <v>6.025193999799982</v>
      </c>
      <c r="AX53" s="9">
        <v>0</v>
      </c>
      <c r="AY53" s="9">
        <v>0</v>
      </c>
      <c r="AZ53" s="10">
        <v>0.06692428460000001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0.011157766666666668</v>
      </c>
      <c r="BG53" s="9">
        <v>0</v>
      </c>
      <c r="BH53" s="9">
        <v>0</v>
      </c>
      <c r="BI53" s="9">
        <v>0</v>
      </c>
      <c r="BJ53" s="10">
        <v>0.0501987923</v>
      </c>
      <c r="BK53" s="17">
        <f t="shared" si="2"/>
        <v>67.90415922449999</v>
      </c>
      <c r="BL53" s="16"/>
      <c r="BM53" s="57"/>
    </row>
    <row r="54" spans="1:65" s="12" customFormat="1" ht="15">
      <c r="A54" s="5"/>
      <c r="B54" s="8" t="s">
        <v>110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0.5939670673666667</v>
      </c>
      <c r="I54" s="9">
        <v>1.0000000000000003E-09</v>
      </c>
      <c r="J54" s="9">
        <v>0</v>
      </c>
      <c r="K54" s="9">
        <v>0</v>
      </c>
      <c r="L54" s="10">
        <v>0.15202695293333332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0.10558568533333333</v>
      </c>
      <c r="S54" s="9">
        <v>0</v>
      </c>
      <c r="T54" s="9">
        <v>0</v>
      </c>
      <c r="U54" s="9">
        <v>0</v>
      </c>
      <c r="V54" s="10">
        <v>0.009495895633333336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0.009600693533333331</v>
      </c>
      <c r="AC54" s="9">
        <v>0</v>
      </c>
      <c r="AD54" s="9">
        <v>0</v>
      </c>
      <c r="AE54" s="9">
        <v>0</v>
      </c>
      <c r="AF54" s="10">
        <v>0.057962831666666666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4.022913333333333E-05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2.457483820266667</v>
      </c>
      <c r="AW54" s="9">
        <v>0.2653092767387194</v>
      </c>
      <c r="AX54" s="9">
        <v>0</v>
      </c>
      <c r="AY54" s="9">
        <v>0</v>
      </c>
      <c r="AZ54" s="10">
        <v>4.903550914566667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0.5349742089333334</v>
      </c>
      <c r="BG54" s="9">
        <v>0.3963595044333334</v>
      </c>
      <c r="BH54" s="9">
        <v>0</v>
      </c>
      <c r="BI54" s="9">
        <v>0</v>
      </c>
      <c r="BJ54" s="10">
        <v>1.2157915931333332</v>
      </c>
      <c r="BK54" s="17">
        <f t="shared" si="2"/>
        <v>10.702148674672053</v>
      </c>
      <c r="BL54" s="16"/>
      <c r="BM54" s="57"/>
    </row>
    <row r="55" spans="1:65" s="12" customFormat="1" ht="15">
      <c r="A55" s="5"/>
      <c r="B55" s="8" t="s">
        <v>111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0.09793116826666669</v>
      </c>
      <c r="I55" s="9">
        <v>0.32419901930000006</v>
      </c>
      <c r="J55" s="9">
        <v>0</v>
      </c>
      <c r="K55" s="9">
        <v>0</v>
      </c>
      <c r="L55" s="10">
        <v>0.2812923748333333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0.052220365733333336</v>
      </c>
      <c r="S55" s="9">
        <v>0.3952930616333334</v>
      </c>
      <c r="T55" s="9">
        <v>0</v>
      </c>
      <c r="U55" s="9">
        <v>0</v>
      </c>
      <c r="V55" s="10">
        <v>0.07591550403333334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2.9173342225333334</v>
      </c>
      <c r="AW55" s="9">
        <v>4.711247808271628</v>
      </c>
      <c r="AX55" s="9">
        <v>0</v>
      </c>
      <c r="AY55" s="9">
        <v>0</v>
      </c>
      <c r="AZ55" s="10">
        <v>7.4609605948333355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0.8956763081666664</v>
      </c>
      <c r="BG55" s="9">
        <v>1.0492885810333334</v>
      </c>
      <c r="BH55" s="9">
        <v>0</v>
      </c>
      <c r="BI55" s="9">
        <v>0</v>
      </c>
      <c r="BJ55" s="10">
        <v>1.7009302975333336</v>
      </c>
      <c r="BK55" s="17">
        <f t="shared" si="2"/>
        <v>19.96228930617163</v>
      </c>
      <c r="BL55" s="16"/>
      <c r="BM55" s="57"/>
    </row>
    <row r="56" spans="1:65" s="12" customFormat="1" ht="15">
      <c r="A56" s="5"/>
      <c r="B56" s="8" t="s">
        <v>219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0.13383813256666668</v>
      </c>
      <c r="I56" s="9">
        <v>0</v>
      </c>
      <c r="J56" s="9">
        <v>0</v>
      </c>
      <c r="K56" s="9">
        <v>0</v>
      </c>
      <c r="L56" s="10">
        <v>0.1478693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0.013502395799999999</v>
      </c>
      <c r="S56" s="9">
        <v>0</v>
      </c>
      <c r="T56" s="9">
        <v>0</v>
      </c>
      <c r="U56" s="9">
        <v>0</v>
      </c>
      <c r="V56" s="10">
        <v>0.03607048870000001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0.05194078586666666</v>
      </c>
      <c r="AC56" s="9">
        <v>0</v>
      </c>
      <c r="AD56" s="9">
        <v>0</v>
      </c>
      <c r="AE56" s="9">
        <v>0</v>
      </c>
      <c r="AF56" s="10">
        <v>0.031220529400000006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10.818799846966666</v>
      </c>
      <c r="AW56" s="9">
        <v>1.426670068631051</v>
      </c>
      <c r="AX56" s="9">
        <v>0.12437134016666666</v>
      </c>
      <c r="AY56" s="9">
        <v>0</v>
      </c>
      <c r="AZ56" s="10">
        <v>11.018175278133333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2.6696847403</v>
      </c>
      <c r="BG56" s="9">
        <v>0.5582015653000001</v>
      </c>
      <c r="BH56" s="9">
        <v>0</v>
      </c>
      <c r="BI56" s="9">
        <v>0</v>
      </c>
      <c r="BJ56" s="10">
        <v>1.7465167695333337</v>
      </c>
      <c r="BK56" s="17">
        <f t="shared" si="2"/>
        <v>28.77686124136438</v>
      </c>
      <c r="BL56" s="16"/>
      <c r="BM56" s="57"/>
    </row>
    <row r="57" spans="1:65" s="12" customFormat="1" ht="15">
      <c r="A57" s="5"/>
      <c r="B57" s="8" t="s">
        <v>220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0.04830276236666667</v>
      </c>
      <c r="I57" s="9">
        <v>0</v>
      </c>
      <c r="J57" s="9">
        <v>0</v>
      </c>
      <c r="K57" s="9">
        <v>0</v>
      </c>
      <c r="L57" s="10">
        <v>0.017972561166666665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0.042707076</v>
      </c>
      <c r="S57" s="9">
        <v>0</v>
      </c>
      <c r="T57" s="9">
        <v>0</v>
      </c>
      <c r="U57" s="9">
        <v>0</v>
      </c>
      <c r="V57" s="10">
        <v>0.06387006919999999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0.010347382566666665</v>
      </c>
      <c r="AC57" s="9">
        <v>0</v>
      </c>
      <c r="AD57" s="9">
        <v>0</v>
      </c>
      <c r="AE57" s="9">
        <v>0</v>
      </c>
      <c r="AF57" s="10">
        <v>0.011444723333333334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0.0005722361666666666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87.50953914666667</v>
      </c>
      <c r="AW57" s="9">
        <v>9.87973342124335</v>
      </c>
      <c r="AX57" s="9">
        <v>0.1782235354666667</v>
      </c>
      <c r="AY57" s="9">
        <v>0</v>
      </c>
      <c r="AZ57" s="10">
        <v>19.14147881866667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5.0116706117</v>
      </c>
      <c r="BG57" s="9">
        <v>0.7439070166666667</v>
      </c>
      <c r="BH57" s="9">
        <v>0</v>
      </c>
      <c r="BI57" s="9">
        <v>0</v>
      </c>
      <c r="BJ57" s="10">
        <v>2.6122565764333334</v>
      </c>
      <c r="BK57" s="17">
        <f t="shared" si="2"/>
        <v>125.27202593764336</v>
      </c>
      <c r="BL57" s="16"/>
      <c r="BM57" s="57"/>
    </row>
    <row r="58" spans="1:65" s="12" customFormat="1" ht="15">
      <c r="A58" s="5"/>
      <c r="B58" s="8" t="s">
        <v>198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0.14623705433333334</v>
      </c>
      <c r="I58" s="9">
        <v>0</v>
      </c>
      <c r="J58" s="9">
        <v>0</v>
      </c>
      <c r="K58" s="9">
        <v>0</v>
      </c>
      <c r="L58" s="10">
        <v>0.388731252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0.00655902</v>
      </c>
      <c r="S58" s="9">
        <v>0</v>
      </c>
      <c r="T58" s="9">
        <v>0</v>
      </c>
      <c r="U58" s="9">
        <v>0</v>
      </c>
      <c r="V58" s="10">
        <v>0.015523014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0.011443203433333335</v>
      </c>
      <c r="AC58" s="9">
        <v>0</v>
      </c>
      <c r="AD58" s="9">
        <v>0</v>
      </c>
      <c r="AE58" s="9">
        <v>0</v>
      </c>
      <c r="AF58" s="10">
        <v>0.5102583004000002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0.005346646666666666</v>
      </c>
      <c r="AM58" s="9">
        <v>0</v>
      </c>
      <c r="AN58" s="9">
        <v>0</v>
      </c>
      <c r="AO58" s="9">
        <v>0</v>
      </c>
      <c r="AP58" s="10">
        <v>0.02054440336666666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77.602244507</v>
      </c>
      <c r="AW58" s="9">
        <v>17.583705691176064</v>
      </c>
      <c r="AX58" s="9">
        <v>0</v>
      </c>
      <c r="AY58" s="9">
        <v>0</v>
      </c>
      <c r="AZ58" s="10">
        <v>27.58468960816667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12.028045864433333</v>
      </c>
      <c r="BG58" s="9">
        <v>0.8047046561666666</v>
      </c>
      <c r="BH58" s="9">
        <v>0</v>
      </c>
      <c r="BI58" s="9">
        <v>0</v>
      </c>
      <c r="BJ58" s="10">
        <v>3.1035266630333327</v>
      </c>
      <c r="BK58" s="17">
        <f t="shared" si="2"/>
        <v>139.81155988417606</v>
      </c>
      <c r="BL58" s="16"/>
      <c r="BM58" s="57"/>
    </row>
    <row r="59" spans="1:65" s="12" customFormat="1" ht="15">
      <c r="A59" s="5"/>
      <c r="B59" s="8" t="s">
        <v>199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0.11841372750000002</v>
      </c>
      <c r="I59" s="9">
        <v>0</v>
      </c>
      <c r="J59" s="9">
        <v>0</v>
      </c>
      <c r="K59" s="9">
        <v>0</v>
      </c>
      <c r="L59" s="10">
        <v>0.1527555619666667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0.0272031535</v>
      </c>
      <c r="S59" s="9">
        <v>0</v>
      </c>
      <c r="T59" s="9">
        <v>0</v>
      </c>
      <c r="U59" s="9">
        <v>0</v>
      </c>
      <c r="V59" s="10">
        <v>0.015841836433333336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23.56497063420001</v>
      </c>
      <c r="AW59" s="9">
        <v>7.974042908776719</v>
      </c>
      <c r="AX59" s="9">
        <v>0</v>
      </c>
      <c r="AY59" s="9">
        <v>0</v>
      </c>
      <c r="AZ59" s="10">
        <v>7.555735942066667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4.709342534766667</v>
      </c>
      <c r="BG59" s="9">
        <v>0.13086391666666666</v>
      </c>
      <c r="BH59" s="9">
        <v>0</v>
      </c>
      <c r="BI59" s="9">
        <v>0</v>
      </c>
      <c r="BJ59" s="10">
        <v>1.8133296964333332</v>
      </c>
      <c r="BK59" s="17">
        <f t="shared" si="2"/>
        <v>46.062499912310074</v>
      </c>
      <c r="BL59" s="16"/>
      <c r="BM59" s="50"/>
    </row>
    <row r="60" spans="1:65" s="12" customFormat="1" ht="15">
      <c r="A60" s="5"/>
      <c r="B60" s="8" t="s">
        <v>112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0.08824464656666668</v>
      </c>
      <c r="I60" s="9">
        <v>0</v>
      </c>
      <c r="J60" s="9">
        <v>0</v>
      </c>
      <c r="K60" s="9">
        <v>0</v>
      </c>
      <c r="L60" s="10">
        <v>0.009542847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0.016434903166666667</v>
      </c>
      <c r="S60" s="9">
        <v>0</v>
      </c>
      <c r="T60" s="9">
        <v>0</v>
      </c>
      <c r="U60" s="9">
        <v>0</v>
      </c>
      <c r="V60" s="10">
        <v>0.0031809489999999993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0.18642941999999998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54.72143366713333</v>
      </c>
      <c r="AW60" s="9">
        <v>4.096258294307177</v>
      </c>
      <c r="AX60" s="9">
        <v>0</v>
      </c>
      <c r="AY60" s="9">
        <v>0</v>
      </c>
      <c r="AZ60" s="10">
        <v>14.857032606100002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7.734206348033333</v>
      </c>
      <c r="BG60" s="9">
        <v>0.6367742917333331</v>
      </c>
      <c r="BH60" s="9">
        <v>0</v>
      </c>
      <c r="BI60" s="9">
        <v>0</v>
      </c>
      <c r="BJ60" s="10">
        <v>1.4226683075666668</v>
      </c>
      <c r="BK60" s="17">
        <f t="shared" si="2"/>
        <v>83.77220628060718</v>
      </c>
      <c r="BL60" s="16"/>
      <c r="BM60" s="57"/>
    </row>
    <row r="61" spans="1:65" s="12" customFormat="1" ht="15">
      <c r="A61" s="5"/>
      <c r="B61" s="8" t="s">
        <v>113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</v>
      </c>
      <c r="I61" s="9">
        <v>0</v>
      </c>
      <c r="J61" s="9">
        <v>0</v>
      </c>
      <c r="K61" s="9">
        <v>0</v>
      </c>
      <c r="L61" s="10">
        <v>0.010376871000000001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0.025942177499999997</v>
      </c>
      <c r="S61" s="9">
        <v>0</v>
      </c>
      <c r="T61" s="9">
        <v>0</v>
      </c>
      <c r="U61" s="9">
        <v>0</v>
      </c>
      <c r="V61" s="10">
        <v>0.018101874966666667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37.83004103203333</v>
      </c>
      <c r="AW61" s="9">
        <v>1.4893229998016164</v>
      </c>
      <c r="AX61" s="9">
        <v>0</v>
      </c>
      <c r="AY61" s="9">
        <v>0</v>
      </c>
      <c r="AZ61" s="10">
        <v>4.893732674266667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1.5636551774666663</v>
      </c>
      <c r="BG61" s="9">
        <v>0</v>
      </c>
      <c r="BH61" s="9">
        <v>0</v>
      </c>
      <c r="BI61" s="9">
        <v>0</v>
      </c>
      <c r="BJ61" s="10">
        <v>0.2589538151333334</v>
      </c>
      <c r="BK61" s="17">
        <f t="shared" si="2"/>
        <v>46.09012662216827</v>
      </c>
      <c r="BL61" s="16"/>
      <c r="BM61" s="57"/>
    </row>
    <row r="62" spans="1:65" s="12" customFormat="1" ht="15">
      <c r="A62" s="5"/>
      <c r="B62" s="8" t="s">
        <v>114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1.1885094649999999</v>
      </c>
      <c r="I62" s="9">
        <v>0</v>
      </c>
      <c r="J62" s="9">
        <v>0</v>
      </c>
      <c r="K62" s="9">
        <v>0</v>
      </c>
      <c r="L62" s="10">
        <v>0.23966428186666666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0.01996611833333333</v>
      </c>
      <c r="S62" s="9">
        <v>0</v>
      </c>
      <c r="T62" s="9">
        <v>0</v>
      </c>
      <c r="U62" s="9">
        <v>0</v>
      </c>
      <c r="V62" s="10">
        <v>0.005254241666666666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0.0046224975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63.34506693843333</v>
      </c>
      <c r="AW62" s="9">
        <v>5.067056710841791</v>
      </c>
      <c r="AX62" s="9">
        <v>0</v>
      </c>
      <c r="AY62" s="9">
        <v>0</v>
      </c>
      <c r="AZ62" s="10">
        <v>16.779993684900003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8.203161136299999</v>
      </c>
      <c r="BG62" s="9">
        <v>0.24139709166666667</v>
      </c>
      <c r="BH62" s="9">
        <v>0</v>
      </c>
      <c r="BI62" s="9">
        <v>0</v>
      </c>
      <c r="BJ62" s="10">
        <v>0.9002426312333333</v>
      </c>
      <c r="BK62" s="17">
        <f t="shared" si="2"/>
        <v>95.9949347977418</v>
      </c>
      <c r="BL62" s="16"/>
      <c r="BM62" s="50"/>
    </row>
    <row r="63" spans="1:65" s="12" customFormat="1" ht="15">
      <c r="A63" s="5"/>
      <c r="B63" s="8" t="s">
        <v>115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0.44286274409999987</v>
      </c>
      <c r="I63" s="9">
        <v>0</v>
      </c>
      <c r="J63" s="9">
        <v>0</v>
      </c>
      <c r="K63" s="9">
        <v>0</v>
      </c>
      <c r="L63" s="10">
        <v>0.13794775473333332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0.05227530466666666</v>
      </c>
      <c r="S63" s="9">
        <v>0</v>
      </c>
      <c r="T63" s="9">
        <v>0</v>
      </c>
      <c r="U63" s="9">
        <v>0</v>
      </c>
      <c r="V63" s="10">
        <v>0.0391417026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0.01778181333333333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0.0005556816666666666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67.85558514430001</v>
      </c>
      <c r="AW63" s="9">
        <v>7.554502176298094</v>
      </c>
      <c r="AX63" s="9">
        <v>0</v>
      </c>
      <c r="AY63" s="9">
        <v>0</v>
      </c>
      <c r="AZ63" s="10">
        <v>13.861725722166666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6.683737277666667</v>
      </c>
      <c r="BG63" s="9">
        <v>0</v>
      </c>
      <c r="BH63" s="9">
        <v>0</v>
      </c>
      <c r="BI63" s="9">
        <v>0</v>
      </c>
      <c r="BJ63" s="10">
        <v>0.6232823491666666</v>
      </c>
      <c r="BK63" s="17">
        <f t="shared" si="2"/>
        <v>97.26939767069811</v>
      </c>
      <c r="BL63" s="16"/>
      <c r="BM63" s="50"/>
    </row>
    <row r="64" spans="1:65" s="12" customFormat="1" ht="15">
      <c r="A64" s="5"/>
      <c r="B64" s="8" t="s">
        <v>116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0.322146615</v>
      </c>
      <c r="I64" s="9">
        <v>0</v>
      </c>
      <c r="J64" s="9">
        <v>0</v>
      </c>
      <c r="K64" s="9">
        <v>0</v>
      </c>
      <c r="L64" s="10">
        <v>0.03104775023333333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0.03886426983333333</v>
      </c>
      <c r="S64" s="9">
        <v>0</v>
      </c>
      <c r="T64" s="9">
        <v>0</v>
      </c>
      <c r="U64" s="9">
        <v>0</v>
      </c>
      <c r="V64" s="10">
        <v>0.008531188966666669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0.08304436426666667</v>
      </c>
      <c r="AC64" s="9">
        <v>0</v>
      </c>
      <c r="AD64" s="9">
        <v>0</v>
      </c>
      <c r="AE64" s="9">
        <v>0</v>
      </c>
      <c r="AF64" s="10">
        <v>0.020905826100000004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0.0005004125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55.168552838766665</v>
      </c>
      <c r="AW64" s="9">
        <v>3.556072001956586</v>
      </c>
      <c r="AX64" s="9">
        <v>0</v>
      </c>
      <c r="AY64" s="9">
        <v>0</v>
      </c>
      <c r="AZ64" s="10">
        <v>10.540033874066667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13.444316553166667</v>
      </c>
      <c r="BG64" s="9">
        <v>0.24019800000000002</v>
      </c>
      <c r="BH64" s="9">
        <v>0</v>
      </c>
      <c r="BI64" s="9">
        <v>0</v>
      </c>
      <c r="BJ64" s="10">
        <v>1.1816594515333332</v>
      </c>
      <c r="BK64" s="17">
        <f t="shared" si="2"/>
        <v>84.63587314638994</v>
      </c>
      <c r="BL64" s="16"/>
      <c r="BM64" s="50"/>
    </row>
    <row r="65" spans="1:65" s="12" customFormat="1" ht="15">
      <c r="A65" s="5"/>
      <c r="B65" s="8" t="s">
        <v>117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0.1045819756666667</v>
      </c>
      <c r="I65" s="9">
        <v>0</v>
      </c>
      <c r="J65" s="9">
        <v>0</v>
      </c>
      <c r="K65" s="9">
        <v>0</v>
      </c>
      <c r="L65" s="10">
        <v>0.07539873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0.03634925</v>
      </c>
      <c r="S65" s="9">
        <v>0</v>
      </c>
      <c r="T65" s="9">
        <v>0</v>
      </c>
      <c r="U65" s="9">
        <v>0</v>
      </c>
      <c r="V65" s="10">
        <v>0.07576953263333333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0.02034478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0.0011189629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40.679292301366665</v>
      </c>
      <c r="AW65" s="9">
        <v>3.793178818115213</v>
      </c>
      <c r="AX65" s="9">
        <v>0</v>
      </c>
      <c r="AY65" s="9">
        <v>0</v>
      </c>
      <c r="AZ65" s="10">
        <v>10.186181282266665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10.177804905800002</v>
      </c>
      <c r="BG65" s="9">
        <v>0</v>
      </c>
      <c r="BH65" s="9">
        <v>0</v>
      </c>
      <c r="BI65" s="9">
        <v>0</v>
      </c>
      <c r="BJ65" s="10">
        <v>0.9447714667333332</v>
      </c>
      <c r="BK65" s="17">
        <f t="shared" si="2"/>
        <v>66.09479200548188</v>
      </c>
      <c r="BL65" s="16"/>
      <c r="BM65" s="50"/>
    </row>
    <row r="66" spans="1:65" s="12" customFormat="1" ht="15">
      <c r="A66" s="5"/>
      <c r="B66" s="8" t="s">
        <v>172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0.38161932000000004</v>
      </c>
      <c r="I66" s="9">
        <v>0</v>
      </c>
      <c r="J66" s="9">
        <v>0</v>
      </c>
      <c r="K66" s="9">
        <v>0</v>
      </c>
      <c r="L66" s="10">
        <v>0.2207505375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0.05471568493333333</v>
      </c>
      <c r="S66" s="9">
        <v>0</v>
      </c>
      <c r="T66" s="9">
        <v>0</v>
      </c>
      <c r="U66" s="9">
        <v>0</v>
      </c>
      <c r="V66" s="10">
        <v>0.013772803566666663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0.23478585866666668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0.010943408666666668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26.627483575600007</v>
      </c>
      <c r="AW66" s="9">
        <v>3.5479741394731117</v>
      </c>
      <c r="AX66" s="9">
        <v>0</v>
      </c>
      <c r="AY66" s="9">
        <v>0</v>
      </c>
      <c r="AZ66" s="10">
        <v>15.907719978566668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3.6449010623666678</v>
      </c>
      <c r="BG66" s="9">
        <v>0.65660452</v>
      </c>
      <c r="BH66" s="9">
        <v>0</v>
      </c>
      <c r="BI66" s="9">
        <v>0</v>
      </c>
      <c r="BJ66" s="10">
        <v>0.17975044663333334</v>
      </c>
      <c r="BK66" s="17">
        <f t="shared" si="2"/>
        <v>51.481021335973125</v>
      </c>
      <c r="BL66" s="16"/>
      <c r="BM66" s="50"/>
    </row>
    <row r="67" spans="1:65" s="12" customFormat="1" ht="15">
      <c r="A67" s="5"/>
      <c r="B67" s="8" t="s">
        <v>176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0.1518398903333333</v>
      </c>
      <c r="I67" s="9">
        <v>0</v>
      </c>
      <c r="J67" s="9">
        <v>0</v>
      </c>
      <c r="K67" s="9">
        <v>0</v>
      </c>
      <c r="L67" s="10">
        <v>0.08050571366666667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0.029919591800000003</v>
      </c>
      <c r="S67" s="9">
        <v>0</v>
      </c>
      <c r="T67" s="9">
        <v>0</v>
      </c>
      <c r="U67" s="9">
        <v>0</v>
      </c>
      <c r="V67" s="10">
        <v>0.018343074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0.250613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40.96492158833333</v>
      </c>
      <c r="AW67" s="9">
        <v>4.7466102180445295</v>
      </c>
      <c r="AX67" s="9">
        <v>0</v>
      </c>
      <c r="AY67" s="9">
        <v>0</v>
      </c>
      <c r="AZ67" s="10">
        <v>11.892515442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5.7647517678666675</v>
      </c>
      <c r="BG67" s="9">
        <v>0.16039232</v>
      </c>
      <c r="BH67" s="9">
        <v>0</v>
      </c>
      <c r="BI67" s="9">
        <v>0</v>
      </c>
      <c r="BJ67" s="10">
        <v>0.758482746</v>
      </c>
      <c r="BK67" s="17">
        <f t="shared" si="2"/>
        <v>64.81889535204454</v>
      </c>
      <c r="BL67" s="16"/>
      <c r="BM67" s="50"/>
    </row>
    <row r="68" spans="1:65" s="12" customFormat="1" ht="15">
      <c r="A68" s="5"/>
      <c r="B68" s="8" t="s">
        <v>186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0.2420596597666667</v>
      </c>
      <c r="I68" s="9">
        <v>0</v>
      </c>
      <c r="J68" s="9">
        <v>0</v>
      </c>
      <c r="K68" s="9">
        <v>0</v>
      </c>
      <c r="L68" s="10">
        <v>0.18534129576666666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0.03329707699999999</v>
      </c>
      <c r="S68" s="9">
        <v>0</v>
      </c>
      <c r="T68" s="9">
        <v>0</v>
      </c>
      <c r="U68" s="9">
        <v>0</v>
      </c>
      <c r="V68" s="10">
        <v>0.05148931116666667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20.232528999799996</v>
      </c>
      <c r="AW68" s="9">
        <v>1.5912404955453558</v>
      </c>
      <c r="AX68" s="9">
        <v>0</v>
      </c>
      <c r="AY68" s="9">
        <v>0</v>
      </c>
      <c r="AZ68" s="10">
        <v>12.887634215233334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3.6902496703999996</v>
      </c>
      <c r="BG68" s="9">
        <v>1.5038235306666667</v>
      </c>
      <c r="BH68" s="9">
        <v>0</v>
      </c>
      <c r="BI68" s="9">
        <v>0</v>
      </c>
      <c r="BJ68" s="10">
        <v>2.1242964544</v>
      </c>
      <c r="BK68" s="17">
        <f t="shared" si="2"/>
        <v>42.541960709745354</v>
      </c>
      <c r="BL68" s="16"/>
      <c r="BM68" s="50"/>
    </row>
    <row r="69" spans="1:65" s="12" customFormat="1" ht="15">
      <c r="A69" s="5"/>
      <c r="B69" s="8" t="s">
        <v>221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0.3937177270999999</v>
      </c>
      <c r="I69" s="9">
        <v>0</v>
      </c>
      <c r="J69" s="9">
        <v>0</v>
      </c>
      <c r="K69" s="9">
        <v>0</v>
      </c>
      <c r="L69" s="10">
        <v>0.2850946922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0.04101563286666667</v>
      </c>
      <c r="S69" s="9">
        <v>0</v>
      </c>
      <c r="T69" s="9">
        <v>0</v>
      </c>
      <c r="U69" s="9">
        <v>0</v>
      </c>
      <c r="V69" s="10">
        <v>0.0032075870666666666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60.960177038600015</v>
      </c>
      <c r="AW69" s="9">
        <v>14.203249622961163</v>
      </c>
      <c r="AX69" s="9">
        <v>0</v>
      </c>
      <c r="AY69" s="9">
        <v>0</v>
      </c>
      <c r="AZ69" s="10">
        <v>16.075636555166668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9.335520417</v>
      </c>
      <c r="BG69" s="9">
        <v>0.1605355</v>
      </c>
      <c r="BH69" s="9">
        <v>0</v>
      </c>
      <c r="BI69" s="9">
        <v>0</v>
      </c>
      <c r="BJ69" s="10">
        <v>1.7964857438333333</v>
      </c>
      <c r="BK69" s="17">
        <f t="shared" si="2"/>
        <v>103.2546405167945</v>
      </c>
      <c r="BL69" s="16"/>
      <c r="BM69" s="50"/>
    </row>
    <row r="70" spans="1:65" s="12" customFormat="1" ht="15">
      <c r="A70" s="5"/>
      <c r="B70" s="8" t="s">
        <v>274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0.5796354441333335</v>
      </c>
      <c r="I70" s="9">
        <v>0</v>
      </c>
      <c r="J70" s="9">
        <v>0</v>
      </c>
      <c r="K70" s="9">
        <v>0</v>
      </c>
      <c r="L70" s="10">
        <v>0.0781371305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0.032206881433333334</v>
      </c>
      <c r="S70" s="9">
        <v>0</v>
      </c>
      <c r="T70" s="9">
        <v>0</v>
      </c>
      <c r="U70" s="9">
        <v>0</v>
      </c>
      <c r="V70" s="10">
        <v>0.20350125843333333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0.0010765026666666668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89.72219905440002</v>
      </c>
      <c r="AW70" s="9">
        <v>4.150378485924905</v>
      </c>
      <c r="AX70" s="9">
        <v>0</v>
      </c>
      <c r="AY70" s="9">
        <v>0</v>
      </c>
      <c r="AZ70" s="10">
        <v>4.7569070045999995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15.911905068400001</v>
      </c>
      <c r="BG70" s="9">
        <v>3.9406511444</v>
      </c>
      <c r="BH70" s="9">
        <v>0</v>
      </c>
      <c r="BI70" s="9">
        <v>0</v>
      </c>
      <c r="BJ70" s="10">
        <v>0.8804912523333334</v>
      </c>
      <c r="BK70" s="17">
        <f t="shared" si="2"/>
        <v>120.25708922722491</v>
      </c>
      <c r="BL70" s="16"/>
      <c r="BM70" s="50"/>
    </row>
    <row r="71" spans="1:65" s="12" customFormat="1" ht="15">
      <c r="A71" s="5"/>
      <c r="B71" s="8" t="s">
        <v>278</v>
      </c>
      <c r="C71" s="11">
        <v>0</v>
      </c>
      <c r="D71" s="9">
        <v>2.1524306666666666</v>
      </c>
      <c r="E71" s="9">
        <v>0</v>
      </c>
      <c r="F71" s="9">
        <v>0</v>
      </c>
      <c r="G71" s="10">
        <v>0</v>
      </c>
      <c r="H71" s="11">
        <v>0.15985026353333331</v>
      </c>
      <c r="I71" s="9">
        <v>0</v>
      </c>
      <c r="J71" s="9">
        <v>0</v>
      </c>
      <c r="K71" s="9">
        <v>0</v>
      </c>
      <c r="L71" s="10">
        <v>0.2283728937333333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0.048967797666666674</v>
      </c>
      <c r="S71" s="9">
        <v>0</v>
      </c>
      <c r="T71" s="9">
        <v>0</v>
      </c>
      <c r="U71" s="9">
        <v>0</v>
      </c>
      <c r="V71" s="10">
        <v>0.04842969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14.563700398266665</v>
      </c>
      <c r="AW71" s="9">
        <v>0.05317317849017102</v>
      </c>
      <c r="AX71" s="9">
        <v>0</v>
      </c>
      <c r="AY71" s="9">
        <v>0</v>
      </c>
      <c r="AZ71" s="10">
        <v>2.6076331565333337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1.8848280922333336</v>
      </c>
      <c r="BG71" s="9">
        <v>0</v>
      </c>
      <c r="BH71" s="9">
        <v>0</v>
      </c>
      <c r="BI71" s="9">
        <v>0</v>
      </c>
      <c r="BJ71" s="10">
        <v>0.22975165496666672</v>
      </c>
      <c r="BK71" s="17">
        <f t="shared" si="2"/>
        <v>21.977137792090165</v>
      </c>
      <c r="BL71" s="16"/>
      <c r="BM71" s="50"/>
    </row>
    <row r="72" spans="1:65" s="12" customFormat="1" ht="15">
      <c r="A72" s="5"/>
      <c r="B72" s="8" t="s">
        <v>298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0.0702906754</v>
      </c>
      <c r="I72" s="9">
        <v>0</v>
      </c>
      <c r="J72" s="9">
        <v>0</v>
      </c>
      <c r="K72" s="9">
        <v>0</v>
      </c>
      <c r="L72" s="10">
        <v>0.021897406666666668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0.05332018523333333</v>
      </c>
      <c r="S72" s="9">
        <v>0</v>
      </c>
      <c r="T72" s="9">
        <v>0</v>
      </c>
      <c r="U72" s="9">
        <v>0</v>
      </c>
      <c r="V72" s="10">
        <v>0.0021897406666666667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31.012264039566666</v>
      </c>
      <c r="AW72" s="9">
        <v>0.9009442496694271</v>
      </c>
      <c r="AX72" s="9">
        <v>0</v>
      </c>
      <c r="AY72" s="9">
        <v>0</v>
      </c>
      <c r="AZ72" s="10">
        <v>5.148279844333334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3.410934558833333</v>
      </c>
      <c r="BG72" s="9">
        <v>0</v>
      </c>
      <c r="BH72" s="9">
        <v>0</v>
      </c>
      <c r="BI72" s="9">
        <v>0</v>
      </c>
      <c r="BJ72" s="10">
        <v>0.2001039785</v>
      </c>
      <c r="BK72" s="17">
        <f t="shared" si="2"/>
        <v>40.82022467886943</v>
      </c>
      <c r="BL72" s="16"/>
      <c r="BM72" s="50"/>
    </row>
    <row r="73" spans="1:65" s="12" customFormat="1" ht="15">
      <c r="A73" s="5"/>
      <c r="B73" s="8" t="s">
        <v>299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0.312319627</v>
      </c>
      <c r="I73" s="9">
        <v>0</v>
      </c>
      <c r="J73" s="9">
        <v>0</v>
      </c>
      <c r="K73" s="9">
        <v>0</v>
      </c>
      <c r="L73" s="10">
        <v>0.03258894500000001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0.013356125000000002</v>
      </c>
      <c r="S73" s="9">
        <v>0</v>
      </c>
      <c r="T73" s="9">
        <v>0</v>
      </c>
      <c r="U73" s="9">
        <v>0</v>
      </c>
      <c r="V73" s="10">
        <v>0.0320547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11.636637762533336</v>
      </c>
      <c r="AW73" s="9">
        <v>2.8870520848416095</v>
      </c>
      <c r="AX73" s="9">
        <v>0</v>
      </c>
      <c r="AY73" s="9">
        <v>0</v>
      </c>
      <c r="AZ73" s="10">
        <v>4.806143431299999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2.8992878873000008</v>
      </c>
      <c r="BG73" s="9">
        <v>0.26527683333333335</v>
      </c>
      <c r="BH73" s="9">
        <v>0</v>
      </c>
      <c r="BI73" s="9">
        <v>0</v>
      </c>
      <c r="BJ73" s="10">
        <v>0.18851663006666666</v>
      </c>
      <c r="BK73" s="17">
        <f t="shared" si="2"/>
        <v>23.073234026374948</v>
      </c>
      <c r="BL73" s="16"/>
      <c r="BM73" s="50"/>
    </row>
    <row r="74" spans="1:65" s="12" customFormat="1" ht="15">
      <c r="A74" s="5"/>
      <c r="B74" s="8" t="s">
        <v>308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0.1726788540666667</v>
      </c>
      <c r="I74" s="9">
        <v>0</v>
      </c>
      <c r="J74" s="9">
        <v>0</v>
      </c>
      <c r="K74" s="9">
        <v>0</v>
      </c>
      <c r="L74" s="10">
        <v>0.10956264106666663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0.07018856693333334</v>
      </c>
      <c r="S74" s="9">
        <v>0</v>
      </c>
      <c r="T74" s="9">
        <v>0</v>
      </c>
      <c r="U74" s="9">
        <v>0</v>
      </c>
      <c r="V74" s="10">
        <v>0.0010699476666666664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24.139617682333334</v>
      </c>
      <c r="AW74" s="9">
        <v>2.411174785225242</v>
      </c>
      <c r="AX74" s="9">
        <v>0</v>
      </c>
      <c r="AY74" s="9">
        <v>0</v>
      </c>
      <c r="AZ74" s="10">
        <v>3.353140000566668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4.268804258166666</v>
      </c>
      <c r="BG74" s="9">
        <v>2.91447772</v>
      </c>
      <c r="BH74" s="9">
        <v>0</v>
      </c>
      <c r="BI74" s="9">
        <v>0</v>
      </c>
      <c r="BJ74" s="10">
        <v>0.7456202975999998</v>
      </c>
      <c r="BK74" s="17">
        <f t="shared" si="2"/>
        <v>38.186334753625246</v>
      </c>
      <c r="BL74" s="16"/>
      <c r="BM74" s="50"/>
    </row>
    <row r="75" spans="1:65" s="12" customFormat="1" ht="15">
      <c r="A75" s="5"/>
      <c r="B75" s="8" t="s">
        <v>309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0.07370318896666665</v>
      </c>
      <c r="I75" s="9">
        <v>0</v>
      </c>
      <c r="J75" s="9">
        <v>0</v>
      </c>
      <c r="K75" s="9">
        <v>0</v>
      </c>
      <c r="L75" s="10">
        <v>0.11703621953333332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0.10910886213333332</v>
      </c>
      <c r="S75" s="9">
        <v>0</v>
      </c>
      <c r="T75" s="9">
        <v>0</v>
      </c>
      <c r="U75" s="9">
        <v>0</v>
      </c>
      <c r="V75" s="10">
        <v>0.03280400366666667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113.16878582913333</v>
      </c>
      <c r="AW75" s="9">
        <v>3.255382760166878</v>
      </c>
      <c r="AX75" s="9">
        <v>0</v>
      </c>
      <c r="AY75" s="9">
        <v>0</v>
      </c>
      <c r="AZ75" s="10">
        <v>14.697862156066666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9.228559461433333</v>
      </c>
      <c r="BG75" s="9">
        <v>0</v>
      </c>
      <c r="BH75" s="9">
        <v>0</v>
      </c>
      <c r="BI75" s="9">
        <v>0</v>
      </c>
      <c r="BJ75" s="10">
        <v>1.2801826790666666</v>
      </c>
      <c r="BK75" s="17">
        <f t="shared" si="2"/>
        <v>141.96342516016685</v>
      </c>
      <c r="BL75" s="16"/>
      <c r="BM75" s="50"/>
    </row>
    <row r="76" spans="1:65" s="12" customFormat="1" ht="15">
      <c r="A76" s="5"/>
      <c r="B76" s="8" t="s">
        <v>317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0.22026064259999997</v>
      </c>
      <c r="I76" s="9">
        <v>0</v>
      </c>
      <c r="J76" s="9">
        <v>0</v>
      </c>
      <c r="K76" s="9">
        <v>0</v>
      </c>
      <c r="L76" s="10">
        <v>0.32739440169999995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0.02400335096666667</v>
      </c>
      <c r="S76" s="9">
        <v>0</v>
      </c>
      <c r="T76" s="9">
        <v>0</v>
      </c>
      <c r="U76" s="9">
        <v>0</v>
      </c>
      <c r="V76" s="10">
        <v>0.01444185016666667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21.713736167900002</v>
      </c>
      <c r="AW76" s="9">
        <v>2.0368486299632136</v>
      </c>
      <c r="AX76" s="9">
        <v>0</v>
      </c>
      <c r="AY76" s="9">
        <v>0</v>
      </c>
      <c r="AZ76" s="10">
        <v>2.046115779766667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1.9493709712333334</v>
      </c>
      <c r="BG76" s="9">
        <v>0.3078019966666667</v>
      </c>
      <c r="BH76" s="9">
        <v>0</v>
      </c>
      <c r="BI76" s="9">
        <v>0</v>
      </c>
      <c r="BJ76" s="10">
        <v>0.6127252206666668</v>
      </c>
      <c r="BK76" s="17">
        <f t="shared" si="2"/>
        <v>29.25269901162988</v>
      </c>
      <c r="BL76" s="16"/>
      <c r="BM76" s="50"/>
    </row>
    <row r="77" spans="1:65" s="12" customFormat="1" ht="15">
      <c r="A77" s="5"/>
      <c r="B77" s="8" t="s">
        <v>318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0.5477039173333333</v>
      </c>
      <c r="I77" s="9">
        <v>0</v>
      </c>
      <c r="J77" s="9">
        <v>0</v>
      </c>
      <c r="K77" s="9">
        <v>0</v>
      </c>
      <c r="L77" s="10">
        <v>0.13650784316666667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0.03607079903333333</v>
      </c>
      <c r="S77" s="9">
        <v>0</v>
      </c>
      <c r="T77" s="9">
        <v>0</v>
      </c>
      <c r="U77" s="9">
        <v>0</v>
      </c>
      <c r="V77" s="10">
        <v>0.0226847518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79.50085447880001</v>
      </c>
      <c r="AW77" s="9">
        <v>1.4771111342884875</v>
      </c>
      <c r="AX77" s="9">
        <v>0</v>
      </c>
      <c r="AY77" s="9">
        <v>0</v>
      </c>
      <c r="AZ77" s="10">
        <v>5.998077006600003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5.1084512387</v>
      </c>
      <c r="BG77" s="9">
        <v>0</v>
      </c>
      <c r="BH77" s="9">
        <v>0</v>
      </c>
      <c r="BI77" s="9">
        <v>0</v>
      </c>
      <c r="BJ77" s="10">
        <v>0.030117800833333333</v>
      </c>
      <c r="BK77" s="17">
        <f t="shared" si="2"/>
        <v>92.85757897055517</v>
      </c>
      <c r="BL77" s="16"/>
      <c r="BM77" s="50"/>
    </row>
    <row r="78" spans="1:65" s="12" customFormat="1" ht="15">
      <c r="A78" s="5"/>
      <c r="B78" s="8" t="s">
        <v>332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0.3210210339</v>
      </c>
      <c r="I78" s="9">
        <v>0</v>
      </c>
      <c r="J78" s="9">
        <v>0</v>
      </c>
      <c r="K78" s="9">
        <v>0</v>
      </c>
      <c r="L78" s="10">
        <v>0.097644162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0.1844141730666667</v>
      </c>
      <c r="S78" s="9">
        <v>0</v>
      </c>
      <c r="T78" s="9">
        <v>0</v>
      </c>
      <c r="U78" s="9">
        <v>0</v>
      </c>
      <c r="V78" s="10">
        <v>0.0320196765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35.849480873333334</v>
      </c>
      <c r="AW78" s="9">
        <v>1.508390513168998</v>
      </c>
      <c r="AX78" s="9">
        <v>0</v>
      </c>
      <c r="AY78" s="9">
        <v>0</v>
      </c>
      <c r="AZ78" s="10">
        <v>3.3370999472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6.853802526933333</v>
      </c>
      <c r="BG78" s="9">
        <v>2.2790855481</v>
      </c>
      <c r="BH78" s="9">
        <v>0</v>
      </c>
      <c r="BI78" s="9">
        <v>0</v>
      </c>
      <c r="BJ78" s="10">
        <v>0.13596171556666667</v>
      </c>
      <c r="BK78" s="17">
        <f t="shared" si="2"/>
        <v>50.598920169769</v>
      </c>
      <c r="BL78" s="16"/>
      <c r="BM78" s="50"/>
    </row>
    <row r="79" spans="1:65" s="12" customFormat="1" ht="15">
      <c r="A79" s="5"/>
      <c r="B79" s="8" t="s">
        <v>118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10.03718308543333</v>
      </c>
      <c r="I79" s="9">
        <v>7.562472041633333</v>
      </c>
      <c r="J79" s="9">
        <v>0</v>
      </c>
      <c r="K79" s="9">
        <v>0</v>
      </c>
      <c r="L79" s="10">
        <v>2.259893805633334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0.2557637585666667</v>
      </c>
      <c r="S79" s="9">
        <v>0.4280043357</v>
      </c>
      <c r="T79" s="9">
        <v>0.5600331575333335</v>
      </c>
      <c r="U79" s="9">
        <v>0</v>
      </c>
      <c r="V79" s="10">
        <v>0.6900000424333333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0.002518079433333332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1.2516564454666665</v>
      </c>
      <c r="AW79" s="9">
        <v>2.83649661628891</v>
      </c>
      <c r="AX79" s="9">
        <v>0</v>
      </c>
      <c r="AY79" s="9">
        <v>0</v>
      </c>
      <c r="AZ79" s="10">
        <v>4.576532911300002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0.9476375038000001</v>
      </c>
      <c r="BG79" s="9">
        <v>0.35806661816666663</v>
      </c>
      <c r="BH79" s="9">
        <v>0.8998046521000002</v>
      </c>
      <c r="BI79" s="9">
        <v>0</v>
      </c>
      <c r="BJ79" s="10">
        <v>1.1028936246</v>
      </c>
      <c r="BK79" s="17">
        <f t="shared" si="2"/>
        <v>33.768956678088905</v>
      </c>
      <c r="BL79" s="16"/>
      <c r="BM79" s="50"/>
    </row>
    <row r="80" spans="1:65" s="12" customFormat="1" ht="15">
      <c r="A80" s="5"/>
      <c r="B80" s="8" t="s">
        <v>177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6.585434517033334</v>
      </c>
      <c r="I80" s="9">
        <v>5.1846472784</v>
      </c>
      <c r="J80" s="9">
        <v>0</v>
      </c>
      <c r="K80" s="9">
        <v>0</v>
      </c>
      <c r="L80" s="10">
        <v>16.7885392804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4.291440613033334</v>
      </c>
      <c r="S80" s="9">
        <v>2.09058358</v>
      </c>
      <c r="T80" s="9">
        <v>0</v>
      </c>
      <c r="U80" s="9">
        <v>0</v>
      </c>
      <c r="V80" s="10">
        <v>3.219654361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0.14069688</v>
      </c>
      <c r="AC80" s="9">
        <v>0</v>
      </c>
      <c r="AD80" s="9">
        <v>0</v>
      </c>
      <c r="AE80" s="9">
        <v>0</v>
      </c>
      <c r="AF80" s="10">
        <v>0.25794427999999997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104.45321411079998</v>
      </c>
      <c r="AW80" s="9">
        <v>80.41456310904566</v>
      </c>
      <c r="AX80" s="9">
        <v>0</v>
      </c>
      <c r="AY80" s="9">
        <v>0</v>
      </c>
      <c r="AZ80" s="10">
        <v>31.07628017146667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22.511416934266666</v>
      </c>
      <c r="BG80" s="9">
        <v>2.2042276704</v>
      </c>
      <c r="BH80" s="9">
        <v>0.8793555</v>
      </c>
      <c r="BI80" s="9">
        <v>0</v>
      </c>
      <c r="BJ80" s="10">
        <v>3.822313431166666</v>
      </c>
      <c r="BK80" s="17">
        <f t="shared" si="2"/>
        <v>283.9203117170123</v>
      </c>
      <c r="BL80" s="16"/>
      <c r="BM80" s="50"/>
    </row>
    <row r="81" spans="1:65" s="12" customFormat="1" ht="15">
      <c r="A81" s="5"/>
      <c r="B81" s="8" t="s">
        <v>187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7.5876682261</v>
      </c>
      <c r="I81" s="9">
        <v>31.342271575266672</v>
      </c>
      <c r="J81" s="9">
        <v>0.874826</v>
      </c>
      <c r="K81" s="9">
        <v>0</v>
      </c>
      <c r="L81" s="10">
        <v>1.2281390605333338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2.1136601339666665</v>
      </c>
      <c r="S81" s="9">
        <v>0</v>
      </c>
      <c r="T81" s="9">
        <v>0</v>
      </c>
      <c r="U81" s="9">
        <v>0</v>
      </c>
      <c r="V81" s="10">
        <v>1.7680437621000002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35.34988262446667</v>
      </c>
      <c r="AW81" s="9">
        <v>7.154493234797186</v>
      </c>
      <c r="AX81" s="9">
        <v>0</v>
      </c>
      <c r="AY81" s="9">
        <v>0</v>
      </c>
      <c r="AZ81" s="10">
        <v>15.397889537066666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4.5344292241</v>
      </c>
      <c r="BG81" s="9">
        <v>0.11530206666666667</v>
      </c>
      <c r="BH81" s="9">
        <v>0</v>
      </c>
      <c r="BI81" s="9">
        <v>0</v>
      </c>
      <c r="BJ81" s="10">
        <v>0.2661590568</v>
      </c>
      <c r="BK81" s="17">
        <f t="shared" si="2"/>
        <v>107.73276450186387</v>
      </c>
      <c r="BL81" s="16"/>
      <c r="BM81" s="50"/>
    </row>
    <row r="82" spans="1:65" s="12" customFormat="1" ht="15">
      <c r="A82" s="5"/>
      <c r="B82" s="8" t="s">
        <v>188</v>
      </c>
      <c r="C82" s="11">
        <v>0</v>
      </c>
      <c r="D82" s="9">
        <v>0.17192435</v>
      </c>
      <c r="E82" s="9">
        <v>0</v>
      </c>
      <c r="F82" s="9">
        <v>0</v>
      </c>
      <c r="G82" s="10">
        <v>0</v>
      </c>
      <c r="H82" s="11">
        <v>0.0011461623333333332</v>
      </c>
      <c r="I82" s="9">
        <v>67.81341928486667</v>
      </c>
      <c r="J82" s="9">
        <v>0</v>
      </c>
      <c r="K82" s="9">
        <v>0</v>
      </c>
      <c r="L82" s="10">
        <v>0.1175962554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0.5736542478333334</v>
      </c>
      <c r="S82" s="9">
        <v>0</v>
      </c>
      <c r="T82" s="9">
        <v>0</v>
      </c>
      <c r="U82" s="9">
        <v>0</v>
      </c>
      <c r="V82" s="10">
        <v>0.003209254533333333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0.20557641832956744</v>
      </c>
      <c r="AW82" s="9">
        <v>0</v>
      </c>
      <c r="AX82" s="9">
        <v>0</v>
      </c>
      <c r="AY82" s="9">
        <v>0</v>
      </c>
      <c r="AZ82" s="10">
        <v>0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</v>
      </c>
      <c r="BG82" s="9">
        <v>22.906726666666664</v>
      </c>
      <c r="BH82" s="9">
        <v>0</v>
      </c>
      <c r="BI82" s="9">
        <v>0</v>
      </c>
      <c r="BJ82" s="10">
        <v>0.006872018</v>
      </c>
      <c r="BK82" s="17">
        <f t="shared" si="2"/>
        <v>91.8001246579629</v>
      </c>
      <c r="BL82" s="16"/>
      <c r="BM82" s="50"/>
    </row>
    <row r="83" spans="1:65" s="12" customFormat="1" ht="15">
      <c r="A83" s="5"/>
      <c r="B83" s="8" t="s">
        <v>222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0.01970152333333333</v>
      </c>
      <c r="I83" s="9">
        <v>45.876404333333326</v>
      </c>
      <c r="J83" s="9">
        <v>0</v>
      </c>
      <c r="K83" s="9">
        <v>0</v>
      </c>
      <c r="L83" s="10">
        <v>0.17472436693333332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0.004503205333333331</v>
      </c>
      <c r="S83" s="9">
        <v>45.03205333333333</v>
      </c>
      <c r="T83" s="9">
        <v>0</v>
      </c>
      <c r="U83" s="9">
        <v>0</v>
      </c>
      <c r="V83" s="10">
        <v>0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0.0328866295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0.31883308600000004</v>
      </c>
      <c r="AW83" s="9">
        <v>5.574005</v>
      </c>
      <c r="AX83" s="9">
        <v>0</v>
      </c>
      <c r="AY83" s="9">
        <v>0</v>
      </c>
      <c r="AZ83" s="10">
        <v>0.34670311099999995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0.015049813499999998</v>
      </c>
      <c r="BG83" s="9">
        <v>0</v>
      </c>
      <c r="BH83" s="9">
        <v>0</v>
      </c>
      <c r="BI83" s="9">
        <v>0</v>
      </c>
      <c r="BJ83" s="10">
        <v>0.0016722015</v>
      </c>
      <c r="BK83" s="17">
        <f t="shared" si="2"/>
        <v>97.39653660376665</v>
      </c>
      <c r="BL83" s="16"/>
      <c r="BM83" s="50"/>
    </row>
    <row r="84" spans="1:65" s="12" customFormat="1" ht="15">
      <c r="A84" s="5"/>
      <c r="B84" s="8" t="s">
        <v>223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0.06315929173333332</v>
      </c>
      <c r="I84" s="9">
        <v>53.656689972933336</v>
      </c>
      <c r="J84" s="9">
        <v>3.365504</v>
      </c>
      <c r="K84" s="9">
        <v>0</v>
      </c>
      <c r="L84" s="10">
        <v>0.43422868020000005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0.6069125546666667</v>
      </c>
      <c r="S84" s="9">
        <v>71.79741866666666</v>
      </c>
      <c r="T84" s="9">
        <v>0</v>
      </c>
      <c r="U84" s="9">
        <v>0</v>
      </c>
      <c r="V84" s="10">
        <v>0.047353923066666664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2.9908704026</v>
      </c>
      <c r="AW84" s="9">
        <v>1.5566128665893313</v>
      </c>
      <c r="AX84" s="9">
        <v>0</v>
      </c>
      <c r="AY84" s="9">
        <v>0</v>
      </c>
      <c r="AZ84" s="10">
        <v>0.1614429916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0.10334797579999999</v>
      </c>
      <c r="BG84" s="9">
        <v>0</v>
      </c>
      <c r="BH84" s="9">
        <v>0</v>
      </c>
      <c r="BI84" s="9">
        <v>0</v>
      </c>
      <c r="BJ84" s="10">
        <v>0.006671198000000004</v>
      </c>
      <c r="BK84" s="17">
        <f t="shared" si="2"/>
        <v>134.790212523856</v>
      </c>
      <c r="BL84" s="16"/>
      <c r="BM84" s="50"/>
    </row>
    <row r="85" spans="1:65" s="12" customFormat="1" ht="15">
      <c r="A85" s="5"/>
      <c r="B85" s="8" t="s">
        <v>224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1.312087139233333</v>
      </c>
      <c r="I85" s="9">
        <v>22.773226666666666</v>
      </c>
      <c r="J85" s="9">
        <v>0</v>
      </c>
      <c r="K85" s="9">
        <v>0</v>
      </c>
      <c r="L85" s="10">
        <v>2.1071512788666666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2.1964342208333334</v>
      </c>
      <c r="S85" s="9">
        <v>3.0837150770666666</v>
      </c>
      <c r="T85" s="9">
        <v>2.3911888</v>
      </c>
      <c r="U85" s="9">
        <v>0</v>
      </c>
      <c r="V85" s="10">
        <v>1.5016665664000002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39.55694133979999</v>
      </c>
      <c r="AW85" s="9">
        <v>22.518476275518168</v>
      </c>
      <c r="AX85" s="9">
        <v>0</v>
      </c>
      <c r="AY85" s="9">
        <v>0</v>
      </c>
      <c r="AZ85" s="10">
        <v>10.451703412266665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7.518617726033332</v>
      </c>
      <c r="BG85" s="9">
        <v>3.9338098333333336</v>
      </c>
      <c r="BH85" s="9">
        <v>0.2809864166666666</v>
      </c>
      <c r="BI85" s="9">
        <v>0</v>
      </c>
      <c r="BJ85" s="10">
        <v>1.8781229469</v>
      </c>
      <c r="BK85" s="17">
        <f t="shared" si="2"/>
        <v>121.50412769958481</v>
      </c>
      <c r="BL85" s="16"/>
      <c r="BM85" s="50"/>
    </row>
    <row r="86" spans="1:65" s="12" customFormat="1" ht="15">
      <c r="A86" s="5"/>
      <c r="B86" s="8" t="s">
        <v>275</v>
      </c>
      <c r="C86" s="11">
        <v>0</v>
      </c>
      <c r="D86" s="9">
        <v>3.0751233333333334</v>
      </c>
      <c r="E86" s="9">
        <v>0</v>
      </c>
      <c r="F86" s="9">
        <v>0</v>
      </c>
      <c r="G86" s="10">
        <v>0</v>
      </c>
      <c r="H86" s="11">
        <v>0.00335468</v>
      </c>
      <c r="I86" s="9">
        <v>16.7734</v>
      </c>
      <c r="J86" s="9">
        <v>0</v>
      </c>
      <c r="K86" s="9">
        <v>0</v>
      </c>
      <c r="L86" s="10">
        <v>16.925031536000006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1.1182266666666667</v>
      </c>
      <c r="S86" s="9">
        <v>11.182266666666667</v>
      </c>
      <c r="T86" s="9">
        <v>0</v>
      </c>
      <c r="U86" s="9">
        <v>0</v>
      </c>
      <c r="V86" s="10">
        <v>0.034029873833333335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0.3213338562</v>
      </c>
      <c r="AW86" s="9">
        <v>1.1169060000599982</v>
      </c>
      <c r="AX86" s="9">
        <v>0</v>
      </c>
      <c r="AY86" s="9">
        <v>0</v>
      </c>
      <c r="AZ86" s="10">
        <v>0.2945727884666667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0.054169941</v>
      </c>
      <c r="BG86" s="9">
        <v>16.75359</v>
      </c>
      <c r="BH86" s="9">
        <v>0</v>
      </c>
      <c r="BI86" s="9">
        <v>0</v>
      </c>
      <c r="BJ86" s="10">
        <v>0.006701436</v>
      </c>
      <c r="BK86" s="17">
        <f t="shared" si="2"/>
        <v>67.65870677822667</v>
      </c>
      <c r="BL86" s="16"/>
      <c r="BM86" s="50"/>
    </row>
    <row r="87" spans="1:65" s="12" customFormat="1" ht="15">
      <c r="A87" s="5"/>
      <c r="B87" s="8" t="s">
        <v>279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0.9697271506</v>
      </c>
      <c r="I87" s="9">
        <v>0</v>
      </c>
      <c r="J87" s="9">
        <v>0</v>
      </c>
      <c r="K87" s="9">
        <v>0</v>
      </c>
      <c r="L87" s="10">
        <v>0.4756446489333333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1.7407589130333332</v>
      </c>
      <c r="S87" s="9">
        <v>1.1241186666666667</v>
      </c>
      <c r="T87" s="9">
        <v>0</v>
      </c>
      <c r="U87" s="9">
        <v>0</v>
      </c>
      <c r="V87" s="10">
        <v>0.0435033924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23.740441684500002</v>
      </c>
      <c r="AW87" s="9">
        <v>2.2689731185282014</v>
      </c>
      <c r="AX87" s="9">
        <v>0</v>
      </c>
      <c r="AY87" s="9">
        <v>0</v>
      </c>
      <c r="AZ87" s="10">
        <v>6.1482149802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4.331327220833334</v>
      </c>
      <c r="BG87" s="9">
        <v>1.6627695</v>
      </c>
      <c r="BH87" s="9">
        <v>0</v>
      </c>
      <c r="BI87" s="9">
        <v>0</v>
      </c>
      <c r="BJ87" s="10">
        <v>2.896645584266667</v>
      </c>
      <c r="BK87" s="17">
        <f t="shared" si="2"/>
        <v>45.40212485996154</v>
      </c>
      <c r="BL87" s="16"/>
      <c r="BM87" s="50"/>
    </row>
    <row r="88" spans="1:65" s="12" customFormat="1" ht="15">
      <c r="A88" s="5"/>
      <c r="B88" s="8" t="s">
        <v>276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0.6911899507333334</v>
      </c>
      <c r="I88" s="9">
        <v>278.58583333333337</v>
      </c>
      <c r="J88" s="9">
        <v>0</v>
      </c>
      <c r="K88" s="9">
        <v>0</v>
      </c>
      <c r="L88" s="10">
        <v>0.022286866666666665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0.0334303</v>
      </c>
      <c r="S88" s="9">
        <v>69.0982853723</v>
      </c>
      <c r="T88" s="9">
        <v>0</v>
      </c>
      <c r="U88" s="9">
        <v>0</v>
      </c>
      <c r="V88" s="10">
        <v>0.0334303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0.03673143099278089</v>
      </c>
      <c r="AW88" s="9">
        <v>0</v>
      </c>
      <c r="AX88" s="9">
        <v>0</v>
      </c>
      <c r="AY88" s="9">
        <v>0</v>
      </c>
      <c r="AZ88" s="10">
        <v>17.83599927303334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0.0016696105000000004</v>
      </c>
      <c r="BG88" s="9">
        <v>100.17663</v>
      </c>
      <c r="BH88" s="9">
        <v>0</v>
      </c>
      <c r="BI88" s="9">
        <v>0</v>
      </c>
      <c r="BJ88" s="10">
        <v>2.1153965035</v>
      </c>
      <c r="BK88" s="17">
        <f t="shared" si="2"/>
        <v>468.63088294105955</v>
      </c>
      <c r="BL88" s="16"/>
      <c r="BM88" s="50"/>
    </row>
    <row r="89" spans="1:65" s="12" customFormat="1" ht="15">
      <c r="A89" s="5"/>
      <c r="B89" s="8" t="s">
        <v>280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</v>
      </c>
      <c r="I89" s="9">
        <v>287.5703133333334</v>
      </c>
      <c r="J89" s="9">
        <v>0</v>
      </c>
      <c r="K89" s="9">
        <v>0</v>
      </c>
      <c r="L89" s="10">
        <v>31.907032303999998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2.212079333333333</v>
      </c>
      <c r="S89" s="9">
        <v>0</v>
      </c>
      <c r="T89" s="9">
        <v>0</v>
      </c>
      <c r="U89" s="9">
        <v>0</v>
      </c>
      <c r="V89" s="10">
        <v>0.0009069526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0.4168450645333332</v>
      </c>
      <c r="AW89" s="9">
        <v>14.36253866659328</v>
      </c>
      <c r="AX89" s="9">
        <v>0</v>
      </c>
      <c r="AY89" s="9">
        <v>0</v>
      </c>
      <c r="AZ89" s="10">
        <v>0.58831168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</v>
      </c>
      <c r="BG89" s="9">
        <v>110.48106666666668</v>
      </c>
      <c r="BH89" s="9">
        <v>0</v>
      </c>
      <c r="BI89" s="9">
        <v>0</v>
      </c>
      <c r="BJ89" s="10">
        <v>0</v>
      </c>
      <c r="BK89" s="17">
        <f t="shared" si="2"/>
        <v>447.53909400106</v>
      </c>
      <c r="BL89" s="16"/>
      <c r="BM89" s="50"/>
    </row>
    <row r="90" spans="1:65" s="12" customFormat="1" ht="15">
      <c r="A90" s="5"/>
      <c r="B90" s="8" t="s">
        <v>281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0.1973217836666667</v>
      </c>
      <c r="I90" s="9">
        <v>160.94402466666668</v>
      </c>
      <c r="J90" s="9">
        <v>0</v>
      </c>
      <c r="K90" s="9">
        <v>0</v>
      </c>
      <c r="L90" s="10">
        <v>0.17935337543333332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0.0005511781666666667</v>
      </c>
      <c r="S90" s="9">
        <v>0</v>
      </c>
      <c r="T90" s="9">
        <v>0</v>
      </c>
      <c r="U90" s="9">
        <v>0</v>
      </c>
      <c r="V90" s="10">
        <v>0.0009921206999999998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5.0846168369266564</v>
      </c>
      <c r="AW90" s="9">
        <v>0</v>
      </c>
      <c r="AX90" s="9">
        <v>0</v>
      </c>
      <c r="AY90" s="9">
        <v>0</v>
      </c>
      <c r="AZ90" s="10">
        <v>0.24619839593333337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0.017618634666666667</v>
      </c>
      <c r="BG90" s="9">
        <v>55.058233333333334</v>
      </c>
      <c r="BH90" s="9">
        <v>0</v>
      </c>
      <c r="BI90" s="9">
        <v>0</v>
      </c>
      <c r="BJ90" s="10">
        <v>0.0006606988</v>
      </c>
      <c r="BK90" s="17">
        <f t="shared" si="2"/>
        <v>221.7295710242933</v>
      </c>
      <c r="BL90" s="16"/>
      <c r="BM90" s="50"/>
    </row>
    <row r="91" spans="1:65" s="12" customFormat="1" ht="15">
      <c r="A91" s="5"/>
      <c r="B91" s="8" t="s">
        <v>284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2.7999246768666666</v>
      </c>
      <c r="I91" s="9">
        <v>0.6682132</v>
      </c>
      <c r="J91" s="9">
        <v>0</v>
      </c>
      <c r="K91" s="9">
        <v>0</v>
      </c>
      <c r="L91" s="10">
        <v>4.0567223362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0.23899758786666667</v>
      </c>
      <c r="S91" s="9">
        <v>0</v>
      </c>
      <c r="T91" s="9">
        <v>0</v>
      </c>
      <c r="U91" s="9">
        <v>0</v>
      </c>
      <c r="V91" s="10">
        <v>0.14689553513333334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68.27885621196666</v>
      </c>
      <c r="AW91" s="9">
        <v>11.944742144548911</v>
      </c>
      <c r="AX91" s="9">
        <v>0</v>
      </c>
      <c r="AY91" s="9">
        <v>0</v>
      </c>
      <c r="AZ91" s="10">
        <v>14.213956039233333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1.9170416328</v>
      </c>
      <c r="BG91" s="9">
        <v>0.03849913666666666</v>
      </c>
      <c r="BH91" s="9">
        <v>0</v>
      </c>
      <c r="BI91" s="9">
        <v>0</v>
      </c>
      <c r="BJ91" s="10">
        <v>1.9563230026333331</v>
      </c>
      <c r="BK91" s="17">
        <f t="shared" si="2"/>
        <v>106.26017150391557</v>
      </c>
      <c r="BL91" s="16"/>
      <c r="BM91" s="50"/>
    </row>
    <row r="92" spans="1:65" s="12" customFormat="1" ht="15">
      <c r="A92" s="5"/>
      <c r="B92" s="8" t="s">
        <v>285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1.0536702276666663</v>
      </c>
      <c r="I92" s="9">
        <v>36.3363</v>
      </c>
      <c r="J92" s="9">
        <v>2.2022</v>
      </c>
      <c r="K92" s="9">
        <v>0</v>
      </c>
      <c r="L92" s="10">
        <v>0.0121121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0.02807805</v>
      </c>
      <c r="S92" s="9">
        <v>16.5165</v>
      </c>
      <c r="T92" s="9">
        <v>0</v>
      </c>
      <c r="U92" s="9">
        <v>0</v>
      </c>
      <c r="V92" s="10">
        <v>0.0021471448000000004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0.001646915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0.9409264772666666</v>
      </c>
      <c r="AW92" s="9">
        <v>0.6038688335172644</v>
      </c>
      <c r="AX92" s="9">
        <v>0</v>
      </c>
      <c r="AY92" s="9">
        <v>0</v>
      </c>
      <c r="AZ92" s="10">
        <v>8.870978597166667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0.050505393333333336</v>
      </c>
      <c r="BG92" s="9">
        <v>0</v>
      </c>
      <c r="BH92" s="9">
        <v>0</v>
      </c>
      <c r="BI92" s="9">
        <v>0</v>
      </c>
      <c r="BJ92" s="10">
        <v>0.0005489716666666666</v>
      </c>
      <c r="BK92" s="17">
        <f t="shared" si="2"/>
        <v>66.61948271041726</v>
      </c>
      <c r="BL92" s="16"/>
      <c r="BM92" s="50"/>
    </row>
    <row r="93" spans="1:65" s="12" customFormat="1" ht="15">
      <c r="A93" s="5"/>
      <c r="B93" s="8" t="s">
        <v>286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0.5851900695666666</v>
      </c>
      <c r="I93" s="9">
        <v>268.2769426666667</v>
      </c>
      <c r="J93" s="9">
        <v>0</v>
      </c>
      <c r="K93" s="9">
        <v>0</v>
      </c>
      <c r="L93" s="10">
        <v>1.0441736693666668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0.0016492435</v>
      </c>
      <c r="S93" s="9">
        <v>87.95965333333334</v>
      </c>
      <c r="T93" s="9">
        <v>0</v>
      </c>
      <c r="U93" s="9">
        <v>0</v>
      </c>
      <c r="V93" s="10">
        <v>0.0014843193666666664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0.9485433099999999</v>
      </c>
      <c r="AW93" s="9">
        <v>10.902796666373185</v>
      </c>
      <c r="AX93" s="9">
        <v>0</v>
      </c>
      <c r="AY93" s="9">
        <v>0</v>
      </c>
      <c r="AZ93" s="10">
        <v>0.46882025666666666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0.23951808866666668</v>
      </c>
      <c r="BG93" s="9">
        <v>0</v>
      </c>
      <c r="BH93" s="9">
        <v>0</v>
      </c>
      <c r="BI93" s="9">
        <v>0</v>
      </c>
      <c r="BJ93" s="10">
        <v>0.1314877278</v>
      </c>
      <c r="BK93" s="17">
        <f t="shared" si="2"/>
        <v>370.5602593513066</v>
      </c>
      <c r="BL93" s="16"/>
      <c r="BM93" s="50"/>
    </row>
    <row r="94" spans="1:65" s="12" customFormat="1" ht="15">
      <c r="A94" s="5"/>
      <c r="B94" s="8" t="s">
        <v>119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0.0059531789333333324</v>
      </c>
      <c r="I94" s="9">
        <v>34.84767336073333</v>
      </c>
      <c r="J94" s="9">
        <v>0</v>
      </c>
      <c r="K94" s="9">
        <v>0</v>
      </c>
      <c r="L94" s="10">
        <v>3.211729320533333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</v>
      </c>
      <c r="S94" s="9">
        <v>0</v>
      </c>
      <c r="T94" s="9">
        <v>0</v>
      </c>
      <c r="U94" s="9">
        <v>0</v>
      </c>
      <c r="V94" s="10">
        <v>0.02355266693333334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0.052942050000000004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1.2253027722333334</v>
      </c>
      <c r="AW94" s="9">
        <v>17.64957605232992</v>
      </c>
      <c r="AX94" s="9">
        <v>0</v>
      </c>
      <c r="AY94" s="9">
        <v>0</v>
      </c>
      <c r="AZ94" s="10">
        <v>13.806238147366665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0.14688150543333334</v>
      </c>
      <c r="BG94" s="9">
        <v>0</v>
      </c>
      <c r="BH94" s="9">
        <v>0</v>
      </c>
      <c r="BI94" s="9">
        <v>0</v>
      </c>
      <c r="BJ94" s="10">
        <v>1.0463199631</v>
      </c>
      <c r="BK94" s="17">
        <f t="shared" si="2"/>
        <v>72.01616901759658</v>
      </c>
      <c r="BL94" s="16"/>
      <c r="BM94" s="50"/>
    </row>
    <row r="95" spans="1:65" s="12" customFormat="1" ht="15">
      <c r="A95" s="5"/>
      <c r="B95" s="8" t="s">
        <v>327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15.328775091666667</v>
      </c>
      <c r="I95" s="9">
        <v>47.16923644039999</v>
      </c>
      <c r="J95" s="9">
        <v>0</v>
      </c>
      <c r="K95" s="9">
        <v>0</v>
      </c>
      <c r="L95" s="10">
        <v>0.009207276033333333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0.07405452083333333</v>
      </c>
      <c r="S95" s="9">
        <v>0</v>
      </c>
      <c r="T95" s="9">
        <v>0</v>
      </c>
      <c r="U95" s="9">
        <v>0</v>
      </c>
      <c r="V95" s="10">
        <v>0.0020428833333333337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0.4254292179252065</v>
      </c>
      <c r="AW95" s="9">
        <v>0</v>
      </c>
      <c r="AX95" s="9">
        <v>0</v>
      </c>
      <c r="AY95" s="9">
        <v>0</v>
      </c>
      <c r="AZ95" s="10">
        <v>0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0.1019868337</v>
      </c>
      <c r="BG95" s="9">
        <v>0</v>
      </c>
      <c r="BH95" s="9">
        <v>0</v>
      </c>
      <c r="BI95" s="9">
        <v>0</v>
      </c>
      <c r="BJ95" s="10">
        <v>0.0010199703333333332</v>
      </c>
      <c r="BK95" s="17">
        <f t="shared" si="2"/>
        <v>63.1117522342252</v>
      </c>
      <c r="BL95" s="16"/>
      <c r="BM95" s="50"/>
    </row>
    <row r="96" spans="1:65" s="12" customFormat="1" ht="15">
      <c r="A96" s="5"/>
      <c r="B96" s="8" t="s">
        <v>329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1.7698918146</v>
      </c>
      <c r="I96" s="9">
        <v>9.112194</v>
      </c>
      <c r="J96" s="9">
        <v>0</v>
      </c>
      <c r="K96" s="9">
        <v>0</v>
      </c>
      <c r="L96" s="10">
        <v>1.2817050237333332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0.8104900407666666</v>
      </c>
      <c r="S96" s="9">
        <v>3.345187663999999</v>
      </c>
      <c r="T96" s="9">
        <v>0</v>
      </c>
      <c r="U96" s="9">
        <v>0</v>
      </c>
      <c r="V96" s="10">
        <v>0.15359109219999997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38.55102732953332</v>
      </c>
      <c r="AW96" s="9">
        <v>40.124207528934086</v>
      </c>
      <c r="AX96" s="9">
        <v>0</v>
      </c>
      <c r="AY96" s="9">
        <v>0</v>
      </c>
      <c r="AZ96" s="10">
        <v>8.181121460699998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7.264157549366667</v>
      </c>
      <c r="BG96" s="9">
        <v>0.1011549</v>
      </c>
      <c r="BH96" s="9">
        <v>0</v>
      </c>
      <c r="BI96" s="9">
        <v>0</v>
      </c>
      <c r="BJ96" s="10">
        <v>0.1077299685</v>
      </c>
      <c r="BK96" s="17">
        <f t="shared" si="2"/>
        <v>110.80245837233406</v>
      </c>
      <c r="BL96" s="16"/>
      <c r="BM96" s="50"/>
    </row>
    <row r="97" spans="1:65" s="12" customFormat="1" ht="15">
      <c r="A97" s="5"/>
      <c r="B97" s="8" t="s">
        <v>225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0.06296078333333334</v>
      </c>
      <c r="I97" s="9">
        <v>0.3148039166666666</v>
      </c>
      <c r="J97" s="9">
        <v>0</v>
      </c>
      <c r="K97" s="9">
        <v>0</v>
      </c>
      <c r="L97" s="10">
        <v>0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</v>
      </c>
      <c r="S97" s="9">
        <v>0</v>
      </c>
      <c r="T97" s="9">
        <v>0</v>
      </c>
      <c r="U97" s="9">
        <v>0</v>
      </c>
      <c r="V97" s="10">
        <v>0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12.711808172</v>
      </c>
      <c r="AW97" s="9">
        <v>0.4399485916991438</v>
      </c>
      <c r="AX97" s="9">
        <v>0</v>
      </c>
      <c r="AY97" s="9">
        <v>0</v>
      </c>
      <c r="AZ97" s="10">
        <v>19.823889659199995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</v>
      </c>
      <c r="BG97" s="9">
        <v>0</v>
      </c>
      <c r="BH97" s="9">
        <v>0</v>
      </c>
      <c r="BI97" s="9">
        <v>0</v>
      </c>
      <c r="BJ97" s="10">
        <v>0.003139648333333333</v>
      </c>
      <c r="BK97" s="17">
        <f t="shared" si="2"/>
        <v>33.35655077123247</v>
      </c>
      <c r="BL97" s="16"/>
      <c r="BM97" s="50"/>
    </row>
    <row r="98" spans="1:65" s="12" customFormat="1" ht="15">
      <c r="A98" s="5"/>
      <c r="B98" s="8" t="s">
        <v>226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6.184544725333334</v>
      </c>
      <c r="I98" s="9">
        <v>90.30173065599999</v>
      </c>
      <c r="J98" s="9">
        <v>0</v>
      </c>
      <c r="K98" s="9">
        <v>0</v>
      </c>
      <c r="L98" s="10">
        <v>3.1683751007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0.0088345305</v>
      </c>
      <c r="S98" s="9">
        <v>25.099613333333334</v>
      </c>
      <c r="T98" s="9">
        <v>0</v>
      </c>
      <c r="U98" s="9">
        <v>0</v>
      </c>
      <c r="V98" s="10">
        <v>6.613748113333334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7.061558448333332</v>
      </c>
      <c r="AW98" s="9">
        <v>2.6034153594522285</v>
      </c>
      <c r="AX98" s="9">
        <v>0</v>
      </c>
      <c r="AY98" s="9">
        <v>0</v>
      </c>
      <c r="AZ98" s="10">
        <v>11.4949652155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0.8273228457</v>
      </c>
      <c r="BG98" s="9">
        <v>2.0583252689999996</v>
      </c>
      <c r="BH98" s="9">
        <v>0</v>
      </c>
      <c r="BI98" s="9">
        <v>0</v>
      </c>
      <c r="BJ98" s="10">
        <v>0.4405808616</v>
      </c>
      <c r="BK98" s="17">
        <f t="shared" si="2"/>
        <v>155.86301445878559</v>
      </c>
      <c r="BL98" s="16"/>
      <c r="BM98" s="50"/>
    </row>
    <row r="99" spans="1:65" s="12" customFormat="1" ht="15">
      <c r="A99" s="5"/>
      <c r="B99" s="8" t="s">
        <v>227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1.255307436</v>
      </c>
      <c r="I99" s="9">
        <v>20.282747765433342</v>
      </c>
      <c r="J99" s="9">
        <v>0</v>
      </c>
      <c r="K99" s="9">
        <v>0</v>
      </c>
      <c r="L99" s="10">
        <v>1.40106886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</v>
      </c>
      <c r="S99" s="9">
        <v>19.492639731133337</v>
      </c>
      <c r="T99" s="9">
        <v>0</v>
      </c>
      <c r="U99" s="9">
        <v>0</v>
      </c>
      <c r="V99" s="10">
        <v>0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10.106937024999999</v>
      </c>
      <c r="AW99" s="9">
        <v>0.09398887496539657</v>
      </c>
      <c r="AX99" s="9">
        <v>0</v>
      </c>
      <c r="AY99" s="9">
        <v>0</v>
      </c>
      <c r="AZ99" s="10">
        <v>0.6285042812666667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0.018797775</v>
      </c>
      <c r="BG99" s="9">
        <v>0</v>
      </c>
      <c r="BH99" s="9">
        <v>0</v>
      </c>
      <c r="BI99" s="9">
        <v>0</v>
      </c>
      <c r="BJ99" s="10">
        <v>0.0025063700000000004</v>
      </c>
      <c r="BK99" s="17">
        <f t="shared" si="2"/>
        <v>53.28249811879874</v>
      </c>
      <c r="BL99" s="16"/>
      <c r="BM99" s="50"/>
    </row>
    <row r="100" spans="1:65" s="12" customFormat="1" ht="15">
      <c r="A100" s="5"/>
      <c r="B100" s="8" t="s">
        <v>228</v>
      </c>
      <c r="C100" s="11">
        <v>0</v>
      </c>
      <c r="D100" s="9">
        <v>1.5849564</v>
      </c>
      <c r="E100" s="9">
        <v>0</v>
      </c>
      <c r="F100" s="9">
        <v>0</v>
      </c>
      <c r="G100" s="10">
        <v>0</v>
      </c>
      <c r="H100" s="11">
        <v>0.37114395699999997</v>
      </c>
      <c r="I100" s="9">
        <v>1.320797</v>
      </c>
      <c r="J100" s="9">
        <v>0</v>
      </c>
      <c r="K100" s="9">
        <v>0</v>
      </c>
      <c r="L100" s="10">
        <v>10.8586683761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0.0033019925000000003</v>
      </c>
      <c r="S100" s="9">
        <v>0</v>
      </c>
      <c r="T100" s="9">
        <v>0</v>
      </c>
      <c r="U100" s="9">
        <v>0</v>
      </c>
      <c r="V100" s="10">
        <v>0.10381596903333334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9.147591590633334</v>
      </c>
      <c r="AW100" s="9">
        <v>9.944242239995258</v>
      </c>
      <c r="AX100" s="9">
        <v>0</v>
      </c>
      <c r="AY100" s="9">
        <v>0</v>
      </c>
      <c r="AZ100" s="10">
        <v>6.312749977066667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0.8389129872666665</v>
      </c>
      <c r="BG100" s="9">
        <v>0.32625466666666664</v>
      </c>
      <c r="BH100" s="9">
        <v>0</v>
      </c>
      <c r="BI100" s="9">
        <v>0</v>
      </c>
      <c r="BJ100" s="10">
        <v>1.2798526410333335</v>
      </c>
      <c r="BK100" s="17">
        <f t="shared" si="2"/>
        <v>42.09228779729526</v>
      </c>
      <c r="BL100" s="16"/>
      <c r="BM100" s="50"/>
    </row>
    <row r="101" spans="1:65" s="12" customFormat="1" ht="15">
      <c r="A101" s="5"/>
      <c r="B101" s="8" t="s">
        <v>229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14.057876303399995</v>
      </c>
      <c r="I101" s="9">
        <v>11.25947902403333</v>
      </c>
      <c r="J101" s="9">
        <v>0</v>
      </c>
      <c r="K101" s="9">
        <v>0</v>
      </c>
      <c r="L101" s="10">
        <v>0.6380653634666669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0.06664831299999999</v>
      </c>
      <c r="S101" s="9">
        <v>11.25947902403333</v>
      </c>
      <c r="T101" s="9">
        <v>0</v>
      </c>
      <c r="U101" s="9">
        <v>0</v>
      </c>
      <c r="V101" s="10">
        <v>0.52412751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2.9733301153999996</v>
      </c>
      <c r="AW101" s="9">
        <v>1.3125162800333385</v>
      </c>
      <c r="AX101" s="9">
        <v>0</v>
      </c>
      <c r="AY101" s="9">
        <v>0</v>
      </c>
      <c r="AZ101" s="10">
        <v>1.8358831169000003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0.3689572091666667</v>
      </c>
      <c r="BG101" s="9">
        <v>1.6084758333333333</v>
      </c>
      <c r="BH101" s="9">
        <v>0</v>
      </c>
      <c r="BI101" s="9">
        <v>0</v>
      </c>
      <c r="BJ101" s="10">
        <v>0.09747121116666667</v>
      </c>
      <c r="BK101" s="17">
        <f t="shared" si="2"/>
        <v>46.00230930393333</v>
      </c>
      <c r="BL101" s="16"/>
      <c r="BM101" s="50"/>
    </row>
    <row r="102" spans="1:65" s="12" customFormat="1" ht="15">
      <c r="A102" s="5"/>
      <c r="B102" s="8" t="s">
        <v>230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0.1501709968666667</v>
      </c>
      <c r="I102" s="9">
        <v>16.803474878933333</v>
      </c>
      <c r="J102" s="9">
        <v>0</v>
      </c>
      <c r="K102" s="9">
        <v>0</v>
      </c>
      <c r="L102" s="10">
        <v>0.21223378113333333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0.0802715728</v>
      </c>
      <c r="S102" s="9">
        <v>0</v>
      </c>
      <c r="T102" s="9">
        <v>0</v>
      </c>
      <c r="U102" s="9">
        <v>0</v>
      </c>
      <c r="V102" s="10">
        <v>0.02044208833333333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1.6788837619539694</v>
      </c>
      <c r="AW102" s="9">
        <v>0</v>
      </c>
      <c r="AX102" s="9">
        <v>0</v>
      </c>
      <c r="AY102" s="9">
        <v>0</v>
      </c>
      <c r="AZ102" s="10">
        <v>3.836792740266667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0.17916696000000001</v>
      </c>
      <c r="BG102" s="9">
        <v>0.959823</v>
      </c>
      <c r="BH102" s="9">
        <v>0</v>
      </c>
      <c r="BI102" s="9">
        <v>0</v>
      </c>
      <c r="BJ102" s="10">
        <v>2.2360495005666663</v>
      </c>
      <c r="BK102" s="17">
        <f t="shared" si="2"/>
        <v>26.157309280853966</v>
      </c>
      <c r="BL102" s="16"/>
      <c r="BM102" s="50"/>
    </row>
    <row r="103" spans="1:65" s="12" customFormat="1" ht="15">
      <c r="A103" s="5"/>
      <c r="B103" s="8" t="s">
        <v>231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0.12802653333333333</v>
      </c>
      <c r="I103" s="9">
        <v>1.2802653333333334</v>
      </c>
      <c r="J103" s="9">
        <v>0</v>
      </c>
      <c r="K103" s="9">
        <v>0</v>
      </c>
      <c r="L103" s="10">
        <v>1.2626956324666667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0.015171144266666667</v>
      </c>
      <c r="S103" s="9">
        <v>0</v>
      </c>
      <c r="T103" s="9">
        <v>0</v>
      </c>
      <c r="U103" s="9">
        <v>0</v>
      </c>
      <c r="V103" s="10">
        <v>0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0.5933304152759427</v>
      </c>
      <c r="AW103" s="9">
        <v>0</v>
      </c>
      <c r="AX103" s="9">
        <v>0</v>
      </c>
      <c r="AY103" s="9">
        <v>0</v>
      </c>
      <c r="AZ103" s="10">
        <v>3.3733361755666667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0.2482829119</v>
      </c>
      <c r="BG103" s="9">
        <v>3.62893635</v>
      </c>
      <c r="BH103" s="9">
        <v>0</v>
      </c>
      <c r="BI103" s="9">
        <v>0</v>
      </c>
      <c r="BJ103" s="10">
        <v>0.17627018196666663</v>
      </c>
      <c r="BK103" s="17">
        <f t="shared" si="2"/>
        <v>10.706314678109274</v>
      </c>
      <c r="BL103" s="16"/>
      <c r="BM103" s="50"/>
    </row>
    <row r="104" spans="1:65" s="12" customFormat="1" ht="15">
      <c r="A104" s="5"/>
      <c r="B104" s="8" t="s">
        <v>232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1.3487517086666667</v>
      </c>
      <c r="I104" s="9">
        <v>19.33400448553333</v>
      </c>
      <c r="J104" s="9">
        <v>0</v>
      </c>
      <c r="K104" s="9">
        <v>0</v>
      </c>
      <c r="L104" s="10">
        <v>0.7532270441333333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0.3592650545</v>
      </c>
      <c r="S104" s="9">
        <v>19.326173104466665</v>
      </c>
      <c r="T104" s="9">
        <v>0</v>
      </c>
      <c r="U104" s="9">
        <v>0</v>
      </c>
      <c r="V104" s="10">
        <v>4.985223568266667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11.357479137000002</v>
      </c>
      <c r="AW104" s="9">
        <v>9.815056880050063</v>
      </c>
      <c r="AX104" s="9">
        <v>0</v>
      </c>
      <c r="AY104" s="9">
        <v>0</v>
      </c>
      <c r="AZ104" s="10">
        <v>6.336137254033334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0.17816813426666667</v>
      </c>
      <c r="BG104" s="9">
        <v>2.1631264666666667</v>
      </c>
      <c r="BH104" s="9">
        <v>0</v>
      </c>
      <c r="BI104" s="9">
        <v>0</v>
      </c>
      <c r="BJ104" s="10">
        <v>1.4234080144</v>
      </c>
      <c r="BK104" s="17">
        <f t="shared" si="2"/>
        <v>77.3800208519834</v>
      </c>
      <c r="BL104" s="16"/>
      <c r="BM104" s="50"/>
    </row>
    <row r="105" spans="1:65" s="12" customFormat="1" ht="15">
      <c r="A105" s="5"/>
      <c r="B105" s="8" t="s">
        <v>233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1.3444769252666666</v>
      </c>
      <c r="I105" s="9">
        <v>30.509976</v>
      </c>
      <c r="J105" s="9">
        <v>0</v>
      </c>
      <c r="K105" s="9">
        <v>0</v>
      </c>
      <c r="L105" s="10">
        <v>0.3349741115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0.20339984</v>
      </c>
      <c r="S105" s="9">
        <v>12.765874566166667</v>
      </c>
      <c r="T105" s="9">
        <v>0</v>
      </c>
      <c r="U105" s="9">
        <v>0</v>
      </c>
      <c r="V105" s="10">
        <v>0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5.210071640000001</v>
      </c>
      <c r="AW105" s="9">
        <v>1.2005130571852651</v>
      </c>
      <c r="AX105" s="9">
        <v>0</v>
      </c>
      <c r="AY105" s="9">
        <v>0</v>
      </c>
      <c r="AZ105" s="10">
        <v>2.0605171036333334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0.6338286666666667</v>
      </c>
      <c r="BG105" s="9">
        <v>0.4436800666666667</v>
      </c>
      <c r="BH105" s="9">
        <v>0</v>
      </c>
      <c r="BI105" s="9">
        <v>0</v>
      </c>
      <c r="BJ105" s="10">
        <v>0.057678408666666674</v>
      </c>
      <c r="BK105" s="17">
        <f t="shared" si="2"/>
        <v>54.76499038575193</v>
      </c>
      <c r="BL105" s="16"/>
      <c r="BM105" s="50"/>
    </row>
    <row r="106" spans="1:65" s="12" customFormat="1" ht="15">
      <c r="A106" s="5"/>
      <c r="B106" s="8" t="s">
        <v>234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12.759656523866667</v>
      </c>
      <c r="I106" s="9">
        <v>67.33635613249999</v>
      </c>
      <c r="J106" s="9">
        <v>0</v>
      </c>
      <c r="K106" s="9">
        <v>0</v>
      </c>
      <c r="L106" s="10">
        <v>6.5857617047333346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2.3276514835333333</v>
      </c>
      <c r="S106" s="9">
        <v>7.904154228966666</v>
      </c>
      <c r="T106" s="9">
        <v>6.665911666666666</v>
      </c>
      <c r="U106" s="9">
        <v>0</v>
      </c>
      <c r="V106" s="10">
        <v>5.062754705733334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0.10548496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133.7925367352333</v>
      </c>
      <c r="AW106" s="9">
        <v>50.278421189563964</v>
      </c>
      <c r="AX106" s="9">
        <v>0</v>
      </c>
      <c r="AY106" s="9">
        <v>0</v>
      </c>
      <c r="AZ106" s="10">
        <v>95.05186717886666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21.509498167866663</v>
      </c>
      <c r="BG106" s="9">
        <v>5.4080282523</v>
      </c>
      <c r="BH106" s="9">
        <v>0</v>
      </c>
      <c r="BI106" s="9">
        <v>0</v>
      </c>
      <c r="BJ106" s="10">
        <v>23.655002982633338</v>
      </c>
      <c r="BK106" s="17">
        <f t="shared" si="2"/>
        <v>438.4430859124639</v>
      </c>
      <c r="BL106" s="16"/>
      <c r="BM106" s="50"/>
    </row>
    <row r="107" spans="1:65" s="12" customFormat="1" ht="15">
      <c r="A107" s="5"/>
      <c r="B107" s="8" t="s">
        <v>235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12.420857977333334</v>
      </c>
      <c r="I107" s="9">
        <v>25.321428571500004</v>
      </c>
      <c r="J107" s="9">
        <v>0</v>
      </c>
      <c r="K107" s="9">
        <v>0</v>
      </c>
      <c r="L107" s="10">
        <v>0.06810487583333334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0.06364941666666667</v>
      </c>
      <c r="S107" s="9">
        <v>22.775451904833336</v>
      </c>
      <c r="T107" s="9">
        <v>0</v>
      </c>
      <c r="U107" s="9">
        <v>0</v>
      </c>
      <c r="V107" s="10">
        <v>0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7.837770973833333</v>
      </c>
      <c r="AW107" s="9">
        <v>1.3199068836307701</v>
      </c>
      <c r="AX107" s="9">
        <v>0</v>
      </c>
      <c r="AY107" s="9">
        <v>0</v>
      </c>
      <c r="AZ107" s="10">
        <v>5.219300672733333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0.1366189594666667</v>
      </c>
      <c r="BG107" s="9">
        <v>15.815308333333334</v>
      </c>
      <c r="BH107" s="9">
        <v>1.2652246666666667</v>
      </c>
      <c r="BI107" s="9">
        <v>0</v>
      </c>
      <c r="BJ107" s="10">
        <v>1.0917214980333334</v>
      </c>
      <c r="BK107" s="17">
        <f t="shared" si="2"/>
        <v>93.33534473386412</v>
      </c>
      <c r="BL107" s="16"/>
      <c r="BM107" s="50"/>
    </row>
    <row r="108" spans="1:65" s="12" customFormat="1" ht="15">
      <c r="A108" s="5"/>
      <c r="B108" s="8" t="s">
        <v>236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0.7035173643</v>
      </c>
      <c r="I108" s="9">
        <v>21.222505177533336</v>
      </c>
      <c r="J108" s="9">
        <v>0</v>
      </c>
      <c r="K108" s="9">
        <v>0</v>
      </c>
      <c r="L108" s="10">
        <v>0.5287272874666666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0.08875279</v>
      </c>
      <c r="S108" s="9">
        <v>13.794488203366665</v>
      </c>
      <c r="T108" s="9">
        <v>0.1267897</v>
      </c>
      <c r="U108" s="9">
        <v>0</v>
      </c>
      <c r="V108" s="10">
        <v>1.9470799696333334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4.999687192700001</v>
      </c>
      <c r="AW108" s="9">
        <v>5.332295989422721</v>
      </c>
      <c r="AX108" s="9">
        <v>0</v>
      </c>
      <c r="AY108" s="9">
        <v>0</v>
      </c>
      <c r="AZ108" s="10">
        <v>5.057149496966666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0.40941070213333336</v>
      </c>
      <c r="BG108" s="9">
        <v>2.2926479333333334</v>
      </c>
      <c r="BH108" s="9">
        <v>0</v>
      </c>
      <c r="BI108" s="9">
        <v>0</v>
      </c>
      <c r="BJ108" s="10">
        <v>0.4389916914000001</v>
      </c>
      <c r="BK108" s="17">
        <f t="shared" si="2"/>
        <v>56.94204349825606</v>
      </c>
      <c r="BL108" s="16"/>
      <c r="BM108" s="50"/>
    </row>
    <row r="109" spans="1:65" s="12" customFormat="1" ht="15">
      <c r="A109" s="5"/>
      <c r="B109" s="8" t="s">
        <v>237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3.312438170199999</v>
      </c>
      <c r="I109" s="9">
        <v>27.619759744400003</v>
      </c>
      <c r="J109" s="9">
        <v>0</v>
      </c>
      <c r="K109" s="9">
        <v>0</v>
      </c>
      <c r="L109" s="10">
        <v>3.0286891244666667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3.445449888066665</v>
      </c>
      <c r="S109" s="9">
        <v>7.330416424833335</v>
      </c>
      <c r="T109" s="9">
        <v>0</v>
      </c>
      <c r="U109" s="9">
        <v>0</v>
      </c>
      <c r="V109" s="10">
        <v>3.691723435333334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0.4590331666666667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102.66665338266665</v>
      </c>
      <c r="AW109" s="9">
        <v>52.866245743178226</v>
      </c>
      <c r="AX109" s="9">
        <v>0</v>
      </c>
      <c r="AY109" s="9">
        <v>0</v>
      </c>
      <c r="AZ109" s="10">
        <v>54.23322496699999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15.9977664155</v>
      </c>
      <c r="BG109" s="9">
        <v>12.975189560299999</v>
      </c>
      <c r="BH109" s="9">
        <v>0</v>
      </c>
      <c r="BI109" s="9">
        <v>0</v>
      </c>
      <c r="BJ109" s="10">
        <v>20.027032309799996</v>
      </c>
      <c r="BK109" s="17">
        <f t="shared" si="2"/>
        <v>307.6536223324116</v>
      </c>
      <c r="BL109" s="16"/>
      <c r="BM109" s="50"/>
    </row>
    <row r="110" spans="1:65" s="12" customFormat="1" ht="15">
      <c r="A110" s="5"/>
      <c r="B110" s="8" t="s">
        <v>238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0.03816085</v>
      </c>
      <c r="I110" s="9">
        <v>49.2750184991</v>
      </c>
      <c r="J110" s="9">
        <v>0</v>
      </c>
      <c r="K110" s="9">
        <v>0</v>
      </c>
      <c r="L110" s="10">
        <v>0.8064930118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0.12720283333333332</v>
      </c>
      <c r="S110" s="9">
        <v>12.720283333333333</v>
      </c>
      <c r="T110" s="9">
        <v>0</v>
      </c>
      <c r="U110" s="9">
        <v>0</v>
      </c>
      <c r="V110" s="10">
        <v>5.406120416666667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3.6299453666666666</v>
      </c>
      <c r="AW110" s="9">
        <v>5.822872712022594</v>
      </c>
      <c r="AX110" s="9">
        <v>0</v>
      </c>
      <c r="AY110" s="9">
        <v>0</v>
      </c>
      <c r="AZ110" s="10">
        <v>14.788982360433334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0.12184432000000003</v>
      </c>
      <c r="BG110" s="9">
        <v>0</v>
      </c>
      <c r="BH110" s="9">
        <v>0</v>
      </c>
      <c r="BI110" s="9">
        <v>0</v>
      </c>
      <c r="BJ110" s="10">
        <v>0.9772929833333333</v>
      </c>
      <c r="BK110" s="17">
        <f t="shared" si="2"/>
        <v>93.71421668668926</v>
      </c>
      <c r="BL110" s="16"/>
      <c r="BM110" s="50"/>
    </row>
    <row r="111" spans="1:65" s="12" customFormat="1" ht="15">
      <c r="A111" s="5"/>
      <c r="B111" s="8" t="s">
        <v>239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0.5635874766666666</v>
      </c>
      <c r="I111" s="9">
        <v>51.294779811533324</v>
      </c>
      <c r="J111" s="9">
        <v>0</v>
      </c>
      <c r="K111" s="9">
        <v>0</v>
      </c>
      <c r="L111" s="10">
        <v>0.09168514673333333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0.05325236</v>
      </c>
      <c r="S111" s="9">
        <v>22.766729811533327</v>
      </c>
      <c r="T111" s="9">
        <v>0.12679133333333334</v>
      </c>
      <c r="U111" s="9">
        <v>0</v>
      </c>
      <c r="V111" s="10">
        <v>0.06339566666666667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4.118724011399999</v>
      </c>
      <c r="AW111" s="9">
        <v>7.380795872906088</v>
      </c>
      <c r="AX111" s="9">
        <v>0</v>
      </c>
      <c r="AY111" s="9">
        <v>0</v>
      </c>
      <c r="AZ111" s="10">
        <v>3.5617108780666666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0.3758480491</v>
      </c>
      <c r="BG111" s="9">
        <v>1.8565870894</v>
      </c>
      <c r="BH111" s="9">
        <v>0</v>
      </c>
      <c r="BI111" s="9">
        <v>0</v>
      </c>
      <c r="BJ111" s="10">
        <v>0.3185583897</v>
      </c>
      <c r="BK111" s="17">
        <f t="shared" si="2"/>
        <v>92.5724458970394</v>
      </c>
      <c r="BL111" s="16"/>
      <c r="BM111" s="50"/>
    </row>
    <row r="112" spans="1:65" s="12" customFormat="1" ht="15">
      <c r="A112" s="5"/>
      <c r="B112" s="8" t="s">
        <v>240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0.6452937733333333</v>
      </c>
      <c r="I112" s="9">
        <v>35.43852893809999</v>
      </c>
      <c r="J112" s="9">
        <v>0</v>
      </c>
      <c r="K112" s="9">
        <v>0</v>
      </c>
      <c r="L112" s="10">
        <v>0.6605369333333333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0.0012702633333333336</v>
      </c>
      <c r="S112" s="9">
        <v>0.9526975</v>
      </c>
      <c r="T112" s="9">
        <v>0</v>
      </c>
      <c r="U112" s="9">
        <v>0</v>
      </c>
      <c r="V112" s="10">
        <v>0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4.164245276300001</v>
      </c>
      <c r="AW112" s="9">
        <v>11.14535007482404</v>
      </c>
      <c r="AX112" s="9">
        <v>0</v>
      </c>
      <c r="AY112" s="9">
        <v>0</v>
      </c>
      <c r="AZ112" s="10">
        <v>2.065795329966667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1.6054415499</v>
      </c>
      <c r="BG112" s="9">
        <v>0</v>
      </c>
      <c r="BH112" s="9">
        <v>0</v>
      </c>
      <c r="BI112" s="9">
        <v>0</v>
      </c>
      <c r="BJ112" s="10">
        <v>0.9355812262666666</v>
      </c>
      <c r="BK112" s="17">
        <f t="shared" si="2"/>
        <v>57.61474086535736</v>
      </c>
      <c r="BL112" s="16"/>
      <c r="BM112" s="50"/>
    </row>
    <row r="113" spans="1:65" s="12" customFormat="1" ht="15">
      <c r="A113" s="5"/>
      <c r="B113" s="8" t="s">
        <v>241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0.22807567143333332</v>
      </c>
      <c r="I113" s="9">
        <v>0</v>
      </c>
      <c r="J113" s="9">
        <v>0</v>
      </c>
      <c r="K113" s="9">
        <v>0</v>
      </c>
      <c r="L113" s="10">
        <v>0.17263505866666665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0.06689600793333333</v>
      </c>
      <c r="S113" s="9">
        <v>0</v>
      </c>
      <c r="T113" s="9">
        <v>0</v>
      </c>
      <c r="U113" s="9">
        <v>0</v>
      </c>
      <c r="V113" s="10">
        <v>0.08403710266666665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11.175431040766666</v>
      </c>
      <c r="AW113" s="9">
        <v>8.176258905250348</v>
      </c>
      <c r="AX113" s="9">
        <v>0</v>
      </c>
      <c r="AY113" s="9">
        <v>0</v>
      </c>
      <c r="AZ113" s="10">
        <v>17.07724880873333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2.2566085916333334</v>
      </c>
      <c r="BG113" s="9">
        <v>0</v>
      </c>
      <c r="BH113" s="9">
        <v>0</v>
      </c>
      <c r="BI113" s="9">
        <v>0</v>
      </c>
      <c r="BJ113" s="10">
        <v>0.3646838677999999</v>
      </c>
      <c r="BK113" s="17">
        <f t="shared" si="2"/>
        <v>39.60187505488367</v>
      </c>
      <c r="BL113" s="16"/>
      <c r="BM113" s="50"/>
    </row>
    <row r="114" spans="1:65" s="12" customFormat="1" ht="15">
      <c r="A114" s="5"/>
      <c r="B114" s="8" t="s">
        <v>242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0.1269043</v>
      </c>
      <c r="I114" s="9">
        <v>25.38086</v>
      </c>
      <c r="J114" s="9">
        <v>0</v>
      </c>
      <c r="K114" s="9">
        <v>0</v>
      </c>
      <c r="L114" s="10">
        <v>0.019035645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1.0025439699999998</v>
      </c>
      <c r="S114" s="9">
        <v>0</v>
      </c>
      <c r="T114" s="9">
        <v>0</v>
      </c>
      <c r="U114" s="9">
        <v>0</v>
      </c>
      <c r="V114" s="10">
        <v>6.345215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42.37233442999999</v>
      </c>
      <c r="AW114" s="9">
        <v>30.37671036101239</v>
      </c>
      <c r="AX114" s="9">
        <v>0</v>
      </c>
      <c r="AY114" s="9">
        <v>0</v>
      </c>
      <c r="AZ114" s="10">
        <v>4.161696404633333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1.899253</v>
      </c>
      <c r="BG114" s="9">
        <v>12.661686666666666</v>
      </c>
      <c r="BH114" s="9">
        <v>0</v>
      </c>
      <c r="BI114" s="9">
        <v>0</v>
      </c>
      <c r="BJ114" s="10">
        <v>0.7672855503666667</v>
      </c>
      <c r="BK114" s="17">
        <f t="shared" si="2"/>
        <v>125.11352532767904</v>
      </c>
      <c r="BL114" s="16"/>
      <c r="BM114" s="50"/>
    </row>
    <row r="115" spans="1:65" s="12" customFormat="1" ht="15">
      <c r="A115" s="5"/>
      <c r="B115" s="8" t="s">
        <v>243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0.24158793750000002</v>
      </c>
      <c r="I115" s="9">
        <v>0</v>
      </c>
      <c r="J115" s="9">
        <v>0</v>
      </c>
      <c r="K115" s="9">
        <v>0</v>
      </c>
      <c r="L115" s="10">
        <v>0.5462622820333334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0.06411686306666667</v>
      </c>
      <c r="S115" s="9">
        <v>1.0142037333333334</v>
      </c>
      <c r="T115" s="9">
        <v>0</v>
      </c>
      <c r="U115" s="9">
        <v>0</v>
      </c>
      <c r="V115" s="10">
        <v>0.06641861173333333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26.306479125733333</v>
      </c>
      <c r="AW115" s="9">
        <v>8.046931781798522</v>
      </c>
      <c r="AX115" s="9">
        <v>0</v>
      </c>
      <c r="AY115" s="9">
        <v>0</v>
      </c>
      <c r="AZ115" s="10">
        <v>21.380212059366674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7.922225189599999</v>
      </c>
      <c r="BG115" s="9">
        <v>1.2287213132333334</v>
      </c>
      <c r="BH115" s="9">
        <v>0.3038233136333333</v>
      </c>
      <c r="BI115" s="9">
        <v>0</v>
      </c>
      <c r="BJ115" s="10">
        <v>5.046819824033332</v>
      </c>
      <c r="BK115" s="17">
        <f t="shared" si="2"/>
        <v>72.1678020350652</v>
      </c>
      <c r="BL115" s="16"/>
      <c r="BM115" s="50"/>
    </row>
    <row r="116" spans="1:65" s="12" customFormat="1" ht="15">
      <c r="A116" s="5"/>
      <c r="B116" s="8" t="s">
        <v>244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3.834786961</v>
      </c>
      <c r="I116" s="9">
        <v>11.204777880333332</v>
      </c>
      <c r="J116" s="9">
        <v>0</v>
      </c>
      <c r="K116" s="9">
        <v>0</v>
      </c>
      <c r="L116" s="10">
        <v>4.748367442133333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0.06337443333333334</v>
      </c>
      <c r="S116" s="9">
        <v>6.337443333333334</v>
      </c>
      <c r="T116" s="9">
        <v>0</v>
      </c>
      <c r="U116" s="9">
        <v>0</v>
      </c>
      <c r="V116" s="10">
        <v>0.4813973441333333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4.128696785966667</v>
      </c>
      <c r="AW116" s="9">
        <v>18.181805397187105</v>
      </c>
      <c r="AX116" s="9">
        <v>0</v>
      </c>
      <c r="AY116" s="9">
        <v>0</v>
      </c>
      <c r="AZ116" s="10">
        <v>8.6728140173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1.5097388143666668</v>
      </c>
      <c r="BG116" s="9">
        <v>0.07580342</v>
      </c>
      <c r="BH116" s="9">
        <v>0</v>
      </c>
      <c r="BI116" s="9">
        <v>0</v>
      </c>
      <c r="BJ116" s="10">
        <v>3.8534668557</v>
      </c>
      <c r="BK116" s="17">
        <f t="shared" si="2"/>
        <v>63.0924726847871</v>
      </c>
      <c r="BL116" s="16"/>
      <c r="BM116" s="50"/>
    </row>
    <row r="117" spans="1:65" s="12" customFormat="1" ht="15">
      <c r="A117" s="5"/>
      <c r="B117" s="8" t="s">
        <v>245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2.2432648853333332</v>
      </c>
      <c r="I117" s="9">
        <v>335.813284771</v>
      </c>
      <c r="J117" s="9">
        <v>0</v>
      </c>
      <c r="K117" s="9">
        <v>0</v>
      </c>
      <c r="L117" s="10">
        <v>0.8452512406666666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0.11995725866666665</v>
      </c>
      <c r="S117" s="9">
        <v>103.920192</v>
      </c>
      <c r="T117" s="9">
        <v>0</v>
      </c>
      <c r="U117" s="9">
        <v>0</v>
      </c>
      <c r="V117" s="10">
        <v>0.012829653333333335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0.1272036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11.608538155766666</v>
      </c>
      <c r="AW117" s="9">
        <v>10.600736360823548</v>
      </c>
      <c r="AX117" s="9">
        <v>0</v>
      </c>
      <c r="AY117" s="9">
        <v>0</v>
      </c>
      <c r="AZ117" s="10">
        <v>4.8962120187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10.971310499933331</v>
      </c>
      <c r="BG117" s="9">
        <v>0</v>
      </c>
      <c r="BH117" s="9">
        <v>0</v>
      </c>
      <c r="BI117" s="9">
        <v>0</v>
      </c>
      <c r="BJ117" s="10">
        <v>0.6095591578666667</v>
      </c>
      <c r="BK117" s="17">
        <f t="shared" si="2"/>
        <v>481.7683396020901</v>
      </c>
      <c r="BL117" s="16"/>
      <c r="BM117" s="50"/>
    </row>
    <row r="118" spans="1:65" s="12" customFormat="1" ht="15">
      <c r="A118" s="5"/>
      <c r="B118" s="8" t="s">
        <v>246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1.30739044</v>
      </c>
      <c r="I118" s="9">
        <v>64.08776666666667</v>
      </c>
      <c r="J118" s="9">
        <v>0</v>
      </c>
      <c r="K118" s="9">
        <v>0</v>
      </c>
      <c r="L118" s="10">
        <v>0.08644989316666668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0.09484989466666666</v>
      </c>
      <c r="S118" s="9">
        <v>32.37427436483333</v>
      </c>
      <c r="T118" s="9">
        <v>0</v>
      </c>
      <c r="U118" s="9">
        <v>0</v>
      </c>
      <c r="V118" s="10">
        <v>0.021836114533333336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1.8725560620000001</v>
      </c>
      <c r="AW118" s="9">
        <v>17.28839555848653</v>
      </c>
      <c r="AX118" s="9">
        <v>0</v>
      </c>
      <c r="AY118" s="9">
        <v>0</v>
      </c>
      <c r="AZ118" s="10">
        <v>3.5470114482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1.2380044406</v>
      </c>
      <c r="BG118" s="9">
        <v>0</v>
      </c>
      <c r="BH118" s="9">
        <v>0</v>
      </c>
      <c r="BI118" s="9">
        <v>0</v>
      </c>
      <c r="BJ118" s="10">
        <v>8.308745727066668</v>
      </c>
      <c r="BK118" s="17">
        <f t="shared" si="2"/>
        <v>130.22728061021985</v>
      </c>
      <c r="BL118" s="16"/>
      <c r="BM118" s="50"/>
    </row>
    <row r="119" spans="1:65" s="12" customFormat="1" ht="15">
      <c r="A119" s="5"/>
      <c r="B119" s="8" t="s">
        <v>247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1.0309265357333335</v>
      </c>
      <c r="I119" s="9">
        <v>100.5675879570666</v>
      </c>
      <c r="J119" s="9">
        <v>0</v>
      </c>
      <c r="K119" s="9">
        <v>0</v>
      </c>
      <c r="L119" s="10">
        <v>0.5489496211666667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0.014576577233333332</v>
      </c>
      <c r="S119" s="9">
        <v>69.4306489785333</v>
      </c>
      <c r="T119" s="9">
        <v>0</v>
      </c>
      <c r="U119" s="9">
        <v>0</v>
      </c>
      <c r="V119" s="10">
        <v>0.0918917821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10.97319057226667</v>
      </c>
      <c r="AW119" s="9">
        <v>13.716231651697532</v>
      </c>
      <c r="AX119" s="9">
        <v>0</v>
      </c>
      <c r="AY119" s="9">
        <v>0</v>
      </c>
      <c r="AZ119" s="10">
        <v>4.3356062198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0.3871058939</v>
      </c>
      <c r="BG119" s="9">
        <v>0</v>
      </c>
      <c r="BH119" s="9">
        <v>0</v>
      </c>
      <c r="BI119" s="9">
        <v>0</v>
      </c>
      <c r="BJ119" s="10">
        <v>0.09668761953333334</v>
      </c>
      <c r="BK119" s="17">
        <f t="shared" si="2"/>
        <v>201.1934034090308</v>
      </c>
      <c r="BL119" s="16"/>
      <c r="BM119" s="50"/>
    </row>
    <row r="120" spans="1:65" s="12" customFormat="1" ht="15">
      <c r="A120" s="5"/>
      <c r="B120" s="8" t="s">
        <v>248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0.082682877</v>
      </c>
      <c r="I120" s="9">
        <v>98.18192504463333</v>
      </c>
      <c r="J120" s="9">
        <v>0</v>
      </c>
      <c r="K120" s="9">
        <v>0</v>
      </c>
      <c r="L120" s="10">
        <v>0.3469061810333333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0.28852385710000006</v>
      </c>
      <c r="S120" s="9">
        <v>73.29292797053333</v>
      </c>
      <c r="T120" s="9">
        <v>0</v>
      </c>
      <c r="U120" s="9">
        <v>0</v>
      </c>
      <c r="V120" s="10">
        <v>0.039132354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5.0092140874</v>
      </c>
      <c r="AW120" s="9">
        <v>10.124588000947947</v>
      </c>
      <c r="AX120" s="9">
        <v>0</v>
      </c>
      <c r="AY120" s="9">
        <v>0</v>
      </c>
      <c r="AZ120" s="10">
        <v>12.192408414900001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0.012585996666666667</v>
      </c>
      <c r="BG120" s="9">
        <v>1.5103195999999999</v>
      </c>
      <c r="BH120" s="9">
        <v>0</v>
      </c>
      <c r="BI120" s="9">
        <v>0</v>
      </c>
      <c r="BJ120" s="10">
        <v>0.9967276503999999</v>
      </c>
      <c r="BK120" s="17">
        <f t="shared" si="2"/>
        <v>202.0779420346146</v>
      </c>
      <c r="BL120" s="16"/>
      <c r="BM120" s="50"/>
    </row>
    <row r="121" spans="1:65" s="12" customFormat="1" ht="15">
      <c r="A121" s="5"/>
      <c r="B121" s="8" t="s">
        <v>120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9.6020705663</v>
      </c>
      <c r="I121" s="9">
        <v>19.764805333333335</v>
      </c>
      <c r="J121" s="9">
        <v>0</v>
      </c>
      <c r="K121" s="9">
        <v>0</v>
      </c>
      <c r="L121" s="10">
        <v>0.10722406893333336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0.1325026373666667</v>
      </c>
      <c r="S121" s="9">
        <v>33.83090920903333</v>
      </c>
      <c r="T121" s="9">
        <v>0</v>
      </c>
      <c r="U121" s="9">
        <v>0</v>
      </c>
      <c r="V121" s="10">
        <v>2.3726315234000004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8.991226647433333</v>
      </c>
      <c r="AW121" s="9">
        <v>7.751645999370303</v>
      </c>
      <c r="AX121" s="9">
        <v>0</v>
      </c>
      <c r="AY121" s="9">
        <v>0</v>
      </c>
      <c r="AZ121" s="10">
        <v>1.8112245348000002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3.8360558256333337</v>
      </c>
      <c r="BG121" s="9">
        <v>0.1476504</v>
      </c>
      <c r="BH121" s="9">
        <v>0</v>
      </c>
      <c r="BI121" s="9">
        <v>0</v>
      </c>
      <c r="BJ121" s="10">
        <v>1.2667143608333333</v>
      </c>
      <c r="BK121" s="17">
        <f t="shared" si="2"/>
        <v>89.61466110643698</v>
      </c>
      <c r="BL121" s="16"/>
      <c r="BM121" s="50"/>
    </row>
    <row r="122" spans="1:65" s="12" customFormat="1" ht="15">
      <c r="A122" s="5"/>
      <c r="B122" s="8" t="s">
        <v>249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0.7083076532999999</v>
      </c>
      <c r="I122" s="9">
        <v>1.2897860499999998</v>
      </c>
      <c r="J122" s="9">
        <v>0</v>
      </c>
      <c r="K122" s="9">
        <v>0</v>
      </c>
      <c r="L122" s="10">
        <v>2.0476763008666663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</v>
      </c>
      <c r="S122" s="9">
        <v>0</v>
      </c>
      <c r="T122" s="9">
        <v>0</v>
      </c>
      <c r="U122" s="9">
        <v>0</v>
      </c>
      <c r="V122" s="10">
        <v>0.0142174442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2.9967648718</v>
      </c>
      <c r="AW122" s="9">
        <v>1.776846916389395</v>
      </c>
      <c r="AX122" s="9">
        <v>0</v>
      </c>
      <c r="AY122" s="9">
        <v>0</v>
      </c>
      <c r="AZ122" s="10">
        <v>1.4425856865666669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0.518349135</v>
      </c>
      <c r="BG122" s="9">
        <v>0.6984723959333333</v>
      </c>
      <c r="BH122" s="9">
        <v>0</v>
      </c>
      <c r="BI122" s="9">
        <v>0</v>
      </c>
      <c r="BJ122" s="10">
        <v>0.21561598156666664</v>
      </c>
      <c r="BK122" s="17">
        <f t="shared" si="2"/>
        <v>11.708622435622726</v>
      </c>
      <c r="BL122" s="16"/>
      <c r="BM122" s="50"/>
    </row>
    <row r="123" spans="1:65" s="12" customFormat="1" ht="15">
      <c r="A123" s="5"/>
      <c r="B123" s="8" t="s">
        <v>250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1.3889568056</v>
      </c>
      <c r="I123" s="9">
        <v>12.117514966666667</v>
      </c>
      <c r="J123" s="9">
        <v>0</v>
      </c>
      <c r="K123" s="9">
        <v>0</v>
      </c>
      <c r="L123" s="10">
        <v>3.1134464614666673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0.5993089059</v>
      </c>
      <c r="S123" s="9">
        <v>1.2455960496</v>
      </c>
      <c r="T123" s="9">
        <v>0.8717636666666666</v>
      </c>
      <c r="U123" s="9">
        <v>0</v>
      </c>
      <c r="V123" s="10">
        <v>0.6383474278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22.24640891496667</v>
      </c>
      <c r="AW123" s="9">
        <v>15.291786337649953</v>
      </c>
      <c r="AX123" s="9">
        <v>0</v>
      </c>
      <c r="AY123" s="9">
        <v>0</v>
      </c>
      <c r="AZ123" s="10">
        <v>20.533559272366666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4.086065953466666</v>
      </c>
      <c r="BG123" s="9">
        <v>3.5443058048333334</v>
      </c>
      <c r="BH123" s="9">
        <v>0</v>
      </c>
      <c r="BI123" s="9">
        <v>0</v>
      </c>
      <c r="BJ123" s="10">
        <v>5.977291062866667</v>
      </c>
      <c r="BK123" s="17">
        <f t="shared" si="2"/>
        <v>91.65435162984996</v>
      </c>
      <c r="BL123" s="16"/>
      <c r="BM123" s="50"/>
    </row>
    <row r="124" spans="1:65" s="12" customFormat="1" ht="15">
      <c r="A124" s="5"/>
      <c r="B124" s="8" t="s">
        <v>251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0.5225497351666666</v>
      </c>
      <c r="I124" s="9">
        <v>26.988756666666667</v>
      </c>
      <c r="J124" s="9">
        <v>0</v>
      </c>
      <c r="K124" s="9">
        <v>0</v>
      </c>
      <c r="L124" s="10">
        <v>0.37048202333333335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0.07973950833333332</v>
      </c>
      <c r="S124" s="9">
        <v>0</v>
      </c>
      <c r="T124" s="9">
        <v>0</v>
      </c>
      <c r="U124" s="9">
        <v>0</v>
      </c>
      <c r="V124" s="10">
        <v>0.0073605699999999994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0.6609424648666667</v>
      </c>
      <c r="AW124" s="9">
        <v>2.447875999754962</v>
      </c>
      <c r="AX124" s="9">
        <v>0</v>
      </c>
      <c r="AY124" s="9">
        <v>0</v>
      </c>
      <c r="AZ124" s="10">
        <v>2.7244859880000005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0.4834432706666667</v>
      </c>
      <c r="BG124" s="9">
        <v>11.411483563133334</v>
      </c>
      <c r="BH124" s="9">
        <v>0</v>
      </c>
      <c r="BI124" s="9">
        <v>0</v>
      </c>
      <c r="BJ124" s="10">
        <v>0.4988279608666667</v>
      </c>
      <c r="BK124" s="17">
        <f t="shared" si="2"/>
        <v>46.1959477507883</v>
      </c>
      <c r="BL124" s="16"/>
      <c r="BM124" s="50"/>
    </row>
    <row r="125" spans="1:65" s="12" customFormat="1" ht="15">
      <c r="A125" s="5"/>
      <c r="B125" s="8" t="s">
        <v>252</v>
      </c>
      <c r="C125" s="11">
        <v>0</v>
      </c>
      <c r="D125" s="9">
        <v>3.8741227</v>
      </c>
      <c r="E125" s="9">
        <v>0</v>
      </c>
      <c r="F125" s="9">
        <v>0</v>
      </c>
      <c r="G125" s="10">
        <v>0</v>
      </c>
      <c r="H125" s="11">
        <v>0.20755405783333333</v>
      </c>
      <c r="I125" s="9">
        <v>2.499434</v>
      </c>
      <c r="J125" s="9">
        <v>0</v>
      </c>
      <c r="K125" s="9">
        <v>0</v>
      </c>
      <c r="L125" s="10">
        <v>0.3026814573999999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0.0381163685</v>
      </c>
      <c r="S125" s="9">
        <v>0</v>
      </c>
      <c r="T125" s="9">
        <v>6.248585</v>
      </c>
      <c r="U125" s="9">
        <v>0</v>
      </c>
      <c r="V125" s="10">
        <v>0.036116821300000004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2.391934586833333</v>
      </c>
      <c r="AW125" s="9">
        <v>1.4816739998108819</v>
      </c>
      <c r="AX125" s="9">
        <v>0</v>
      </c>
      <c r="AY125" s="9">
        <v>0</v>
      </c>
      <c r="AZ125" s="10">
        <v>1.2572436488666665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6.160703788099999</v>
      </c>
      <c r="BG125" s="9">
        <v>0.20990381666666666</v>
      </c>
      <c r="BH125" s="9">
        <v>0</v>
      </c>
      <c r="BI125" s="9">
        <v>0</v>
      </c>
      <c r="BJ125" s="10">
        <v>0.16970287473333337</v>
      </c>
      <c r="BK125" s="17">
        <f t="shared" si="2"/>
        <v>24.87777312004421</v>
      </c>
      <c r="BL125" s="16"/>
      <c r="BM125" s="50"/>
    </row>
    <row r="126" spans="1:65" s="12" customFormat="1" ht="15">
      <c r="A126" s="5"/>
      <c r="B126" s="8" t="s">
        <v>253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0.6577041033333333</v>
      </c>
      <c r="I126" s="9">
        <v>24.449966666666665</v>
      </c>
      <c r="J126" s="9">
        <v>0</v>
      </c>
      <c r="K126" s="9">
        <v>0</v>
      </c>
      <c r="L126" s="10">
        <v>0.038019698166666664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0.0005601251666666668</v>
      </c>
      <c r="S126" s="9">
        <v>0</v>
      </c>
      <c r="T126" s="9">
        <v>0</v>
      </c>
      <c r="U126" s="9">
        <v>0</v>
      </c>
      <c r="V126" s="10">
        <v>0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1.3691342736666667</v>
      </c>
      <c r="AW126" s="9">
        <v>0.24383513333333334</v>
      </c>
      <c r="AX126" s="9">
        <v>0</v>
      </c>
      <c r="AY126" s="9">
        <v>0</v>
      </c>
      <c r="AZ126" s="10">
        <v>0.7436971566666667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0.6882983947000001</v>
      </c>
      <c r="BG126" s="9">
        <v>0</v>
      </c>
      <c r="BH126" s="9">
        <v>0</v>
      </c>
      <c r="BI126" s="9">
        <v>0</v>
      </c>
      <c r="BJ126" s="10">
        <v>0.0006095878333333335</v>
      </c>
      <c r="BK126" s="17">
        <f t="shared" si="2"/>
        <v>28.191825139533336</v>
      </c>
      <c r="BL126" s="16"/>
      <c r="BM126" s="50"/>
    </row>
    <row r="127" spans="1:65" s="12" customFormat="1" ht="15">
      <c r="A127" s="5"/>
      <c r="B127" s="8" t="s">
        <v>254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1.5513989471999998</v>
      </c>
      <c r="I127" s="9">
        <v>2.5611360666666667</v>
      </c>
      <c r="J127" s="9">
        <v>0</v>
      </c>
      <c r="K127" s="9">
        <v>0</v>
      </c>
      <c r="L127" s="10">
        <v>1.2165616231999998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1.7042174188</v>
      </c>
      <c r="S127" s="9">
        <v>47.787051</v>
      </c>
      <c r="T127" s="9">
        <v>0</v>
      </c>
      <c r="U127" s="9">
        <v>0</v>
      </c>
      <c r="V127" s="10">
        <v>0.20038029473333333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44.75336094856667</v>
      </c>
      <c r="AW127" s="9">
        <v>40.37996880047954</v>
      </c>
      <c r="AX127" s="9">
        <v>0</v>
      </c>
      <c r="AY127" s="9">
        <v>0</v>
      </c>
      <c r="AZ127" s="10">
        <v>15.758920953699999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16.525498048299998</v>
      </c>
      <c r="BG127" s="9">
        <v>3.6936620215000002</v>
      </c>
      <c r="BH127" s="9">
        <v>0</v>
      </c>
      <c r="BI127" s="9">
        <v>0</v>
      </c>
      <c r="BJ127" s="10">
        <v>15.178406295033332</v>
      </c>
      <c r="BK127" s="17">
        <f t="shared" si="2"/>
        <v>191.31056241817953</v>
      </c>
      <c r="BL127" s="16"/>
      <c r="BM127" s="50"/>
    </row>
    <row r="128" spans="1:65" s="12" customFormat="1" ht="15">
      <c r="A128" s="5"/>
      <c r="B128" s="8" t="s">
        <v>255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6.107408239433334</v>
      </c>
      <c r="I128" s="9">
        <v>0.5495383803</v>
      </c>
      <c r="J128" s="9">
        <v>0</v>
      </c>
      <c r="K128" s="9">
        <v>0</v>
      </c>
      <c r="L128" s="10">
        <v>9.4920841908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1.5544120068666665</v>
      </c>
      <c r="S128" s="9">
        <v>15.211026365133327</v>
      </c>
      <c r="T128" s="9">
        <v>0</v>
      </c>
      <c r="U128" s="9">
        <v>0</v>
      </c>
      <c r="V128" s="10">
        <v>4.530780811133333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0.1284535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90.17488783636666</v>
      </c>
      <c r="AW128" s="9">
        <v>48.40097451890383</v>
      </c>
      <c r="AX128" s="9">
        <v>0</v>
      </c>
      <c r="AY128" s="9">
        <v>0</v>
      </c>
      <c r="AZ128" s="10">
        <v>84.7412980395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16.853003366733333</v>
      </c>
      <c r="BG128" s="9">
        <v>7.08896141</v>
      </c>
      <c r="BH128" s="9">
        <v>0.19268025</v>
      </c>
      <c r="BI128" s="9">
        <v>0</v>
      </c>
      <c r="BJ128" s="10">
        <v>16.15406406563333</v>
      </c>
      <c r="BK128" s="17">
        <f t="shared" si="2"/>
        <v>301.17957298080387</v>
      </c>
      <c r="BL128" s="16"/>
      <c r="BM128" s="50"/>
    </row>
    <row r="129" spans="1:65" s="12" customFormat="1" ht="15">
      <c r="A129" s="5"/>
      <c r="B129" s="8" t="s">
        <v>256</v>
      </c>
      <c r="C129" s="11">
        <v>0</v>
      </c>
      <c r="D129" s="9">
        <v>197.46146433333334</v>
      </c>
      <c r="E129" s="9">
        <v>0</v>
      </c>
      <c r="F129" s="9">
        <v>0</v>
      </c>
      <c r="G129" s="10">
        <v>0</v>
      </c>
      <c r="H129" s="11">
        <v>0.07043211466666667</v>
      </c>
      <c r="I129" s="9">
        <v>194.89798677830004</v>
      </c>
      <c r="J129" s="9">
        <v>0</v>
      </c>
      <c r="K129" s="9">
        <v>0</v>
      </c>
      <c r="L129" s="10">
        <v>3.7489942472666664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1.1948305166666666</v>
      </c>
      <c r="S129" s="9">
        <v>49.050937000000005</v>
      </c>
      <c r="T129" s="9">
        <v>0</v>
      </c>
      <c r="U129" s="9">
        <v>0</v>
      </c>
      <c r="V129" s="10">
        <v>7.5543207788333335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29.825987748233334</v>
      </c>
      <c r="AW129" s="9">
        <v>22.70662716414275</v>
      </c>
      <c r="AX129" s="9">
        <v>0</v>
      </c>
      <c r="AY129" s="9">
        <v>0</v>
      </c>
      <c r="AZ129" s="10">
        <v>6.804692251133334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0.39425658576666667</v>
      </c>
      <c r="BG129" s="9">
        <v>1.2544356666666665</v>
      </c>
      <c r="BH129" s="9">
        <v>0</v>
      </c>
      <c r="BI129" s="9">
        <v>0</v>
      </c>
      <c r="BJ129" s="10">
        <v>13.058658125500001</v>
      </c>
      <c r="BK129" s="17">
        <f t="shared" si="2"/>
        <v>528.0236233105096</v>
      </c>
      <c r="BL129" s="16"/>
      <c r="BM129" s="50"/>
    </row>
    <row r="130" spans="1:65" s="12" customFormat="1" ht="15">
      <c r="A130" s="5"/>
      <c r="B130" s="8" t="s">
        <v>257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0.4171430596666666</v>
      </c>
      <c r="I130" s="9">
        <v>0</v>
      </c>
      <c r="J130" s="9">
        <v>0</v>
      </c>
      <c r="K130" s="9">
        <v>0</v>
      </c>
      <c r="L130" s="10">
        <v>0.13189549979999998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</v>
      </c>
      <c r="S130" s="9">
        <v>0</v>
      </c>
      <c r="T130" s="9">
        <v>0</v>
      </c>
      <c r="U130" s="9">
        <v>0</v>
      </c>
      <c r="V130" s="10">
        <v>0.007691636000000002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28.356734539633333</v>
      </c>
      <c r="AW130" s="9">
        <v>7.852436549836602</v>
      </c>
      <c r="AX130" s="9">
        <v>0</v>
      </c>
      <c r="AY130" s="9">
        <v>0</v>
      </c>
      <c r="AZ130" s="10">
        <v>14.6590883168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3.0996823544</v>
      </c>
      <c r="BG130" s="9">
        <v>10.7375655</v>
      </c>
      <c r="BH130" s="9">
        <v>0</v>
      </c>
      <c r="BI130" s="9">
        <v>0</v>
      </c>
      <c r="BJ130" s="10">
        <v>4.188318536366666</v>
      </c>
      <c r="BK130" s="17">
        <f t="shared" si="2"/>
        <v>69.45055599250327</v>
      </c>
      <c r="BL130" s="16"/>
      <c r="BM130" s="50"/>
    </row>
    <row r="131" spans="1:65" s="12" customFormat="1" ht="15">
      <c r="A131" s="5"/>
      <c r="B131" s="8" t="s">
        <v>258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0.3770148253333334</v>
      </c>
      <c r="I131" s="9">
        <v>183.12546186856667</v>
      </c>
      <c r="J131" s="9">
        <v>0</v>
      </c>
      <c r="K131" s="9">
        <v>0</v>
      </c>
      <c r="L131" s="10">
        <v>11.678832304633332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0.12506396666666666</v>
      </c>
      <c r="S131" s="9">
        <v>34.345966183600005</v>
      </c>
      <c r="T131" s="9">
        <v>0</v>
      </c>
      <c r="U131" s="9">
        <v>0</v>
      </c>
      <c r="V131" s="10">
        <v>0.024703941700000003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11.138727431833335</v>
      </c>
      <c r="AW131" s="9">
        <v>11.926441328261646</v>
      </c>
      <c r="AX131" s="9">
        <v>0</v>
      </c>
      <c r="AY131" s="9">
        <v>0</v>
      </c>
      <c r="AZ131" s="10">
        <v>23.6022472812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</v>
      </c>
      <c r="BG131" s="9">
        <v>0</v>
      </c>
      <c r="BH131" s="9">
        <v>0</v>
      </c>
      <c r="BI131" s="9">
        <v>0</v>
      </c>
      <c r="BJ131" s="10">
        <v>0.1408075217333333</v>
      </c>
      <c r="BK131" s="17">
        <f t="shared" si="2"/>
        <v>276.4852666535283</v>
      </c>
      <c r="BL131" s="16"/>
      <c r="BM131" s="50"/>
    </row>
    <row r="132" spans="1:65" s="12" customFormat="1" ht="15">
      <c r="A132" s="5"/>
      <c r="B132" s="8" t="s">
        <v>259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0.10585311383333333</v>
      </c>
      <c r="I132" s="9">
        <v>5.006292</v>
      </c>
      <c r="J132" s="9">
        <v>0</v>
      </c>
      <c r="K132" s="9">
        <v>0</v>
      </c>
      <c r="L132" s="10">
        <v>1.1415078306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0.1251573</v>
      </c>
      <c r="S132" s="9">
        <v>1.8773595</v>
      </c>
      <c r="T132" s="9">
        <v>0</v>
      </c>
      <c r="U132" s="9">
        <v>0</v>
      </c>
      <c r="V132" s="10">
        <v>0.012515730000000001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3.5422984263999995</v>
      </c>
      <c r="AW132" s="9">
        <v>25.244365331520825</v>
      </c>
      <c r="AX132" s="9">
        <v>0</v>
      </c>
      <c r="AY132" s="9">
        <v>0</v>
      </c>
      <c r="AZ132" s="10">
        <v>10.650329879833329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4.927901861666667</v>
      </c>
      <c r="BG132" s="9">
        <v>0</v>
      </c>
      <c r="BH132" s="9">
        <v>0</v>
      </c>
      <c r="BI132" s="9">
        <v>0</v>
      </c>
      <c r="BJ132" s="10">
        <v>0.3883906774333333</v>
      </c>
      <c r="BK132" s="17">
        <f t="shared" si="2"/>
        <v>53.021971651287494</v>
      </c>
      <c r="BL132" s="16"/>
      <c r="BM132" s="50"/>
    </row>
    <row r="133" spans="1:65" s="12" customFormat="1" ht="15">
      <c r="A133" s="5"/>
      <c r="B133" s="8" t="s">
        <v>260</v>
      </c>
      <c r="C133" s="11">
        <v>0</v>
      </c>
      <c r="D133" s="9">
        <v>342.66467143273326</v>
      </c>
      <c r="E133" s="9">
        <v>0</v>
      </c>
      <c r="F133" s="9">
        <v>0</v>
      </c>
      <c r="G133" s="10">
        <v>0</v>
      </c>
      <c r="H133" s="11">
        <v>2.5059364914999995</v>
      </c>
      <c r="I133" s="9">
        <v>97.87878514706664</v>
      </c>
      <c r="J133" s="9">
        <v>0</v>
      </c>
      <c r="K133" s="9">
        <v>0</v>
      </c>
      <c r="L133" s="10">
        <v>2.9393780396000007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1.2476656666666666</v>
      </c>
      <c r="S133" s="9">
        <v>0</v>
      </c>
      <c r="T133" s="9">
        <v>0</v>
      </c>
      <c r="U133" s="9">
        <v>0</v>
      </c>
      <c r="V133" s="10">
        <v>13.603173997133336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0.8739880913333334</v>
      </c>
      <c r="AW133" s="9">
        <v>77.29332416192821</v>
      </c>
      <c r="AX133" s="9">
        <v>0</v>
      </c>
      <c r="AY133" s="9">
        <v>0</v>
      </c>
      <c r="AZ133" s="10">
        <v>18.4071049503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0.05208191803333334</v>
      </c>
      <c r="BG133" s="9">
        <v>176.688100626</v>
      </c>
      <c r="BH133" s="9">
        <v>0</v>
      </c>
      <c r="BI133" s="9">
        <v>0</v>
      </c>
      <c r="BJ133" s="10">
        <v>0.6035736980333333</v>
      </c>
      <c r="BK133" s="17">
        <f aca="true" t="shared" si="3" ref="BK133:BK196">SUM(C133:BJ133)</f>
        <v>734.7577842203281</v>
      </c>
      <c r="BL133" s="16"/>
      <c r="BM133" s="50"/>
    </row>
    <row r="134" spans="1:65" s="12" customFormat="1" ht="15">
      <c r="A134" s="5"/>
      <c r="B134" s="8" t="s">
        <v>261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0.26210090240000006</v>
      </c>
      <c r="I134" s="9">
        <v>97.50454061733335</v>
      </c>
      <c r="J134" s="9">
        <v>0</v>
      </c>
      <c r="K134" s="9">
        <v>0</v>
      </c>
      <c r="L134" s="10">
        <v>1.876911473666666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0.042395008</v>
      </c>
      <c r="S134" s="9">
        <v>43.33000100549999</v>
      </c>
      <c r="T134" s="9">
        <v>0</v>
      </c>
      <c r="U134" s="9">
        <v>0</v>
      </c>
      <c r="V134" s="10">
        <v>1.2749881664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3.9255499180333335</v>
      </c>
      <c r="AW134" s="9">
        <v>3.3815393964951985</v>
      </c>
      <c r="AX134" s="9">
        <v>0</v>
      </c>
      <c r="AY134" s="9">
        <v>0</v>
      </c>
      <c r="AZ134" s="10">
        <v>18.9866629115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0.062092166666666664</v>
      </c>
      <c r="BG134" s="9">
        <v>1.0555668333333332</v>
      </c>
      <c r="BH134" s="9">
        <v>0</v>
      </c>
      <c r="BI134" s="9">
        <v>0</v>
      </c>
      <c r="BJ134" s="10">
        <v>2.6279704381333335</v>
      </c>
      <c r="BK134" s="17">
        <f t="shared" si="3"/>
        <v>174.33031883746185</v>
      </c>
      <c r="BL134" s="16"/>
      <c r="BM134" s="50"/>
    </row>
    <row r="135" spans="1:65" s="12" customFormat="1" ht="15">
      <c r="A135" s="5"/>
      <c r="B135" s="8" t="s">
        <v>262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4.069414940500001</v>
      </c>
      <c r="I135" s="9">
        <v>145.88956180300002</v>
      </c>
      <c r="J135" s="9">
        <v>0</v>
      </c>
      <c r="K135" s="9">
        <v>0</v>
      </c>
      <c r="L135" s="10">
        <v>0.8921775096333333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</v>
      </c>
      <c r="S135" s="9">
        <v>64.94103766713333</v>
      </c>
      <c r="T135" s="9">
        <v>0</v>
      </c>
      <c r="U135" s="9">
        <v>0</v>
      </c>
      <c r="V135" s="10">
        <v>2.132344118633333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0.19861690666666668</v>
      </c>
      <c r="AC135" s="9">
        <v>0</v>
      </c>
      <c r="AD135" s="9">
        <v>0</v>
      </c>
      <c r="AE135" s="9">
        <v>0</v>
      </c>
      <c r="AF135" s="10">
        <v>0.18620335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15.726993931033332</v>
      </c>
      <c r="AW135" s="9">
        <v>11.864508158787368</v>
      </c>
      <c r="AX135" s="9">
        <v>0</v>
      </c>
      <c r="AY135" s="9">
        <v>0</v>
      </c>
      <c r="AZ135" s="10">
        <v>11.076529126999997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0.4995728773666665</v>
      </c>
      <c r="BG135" s="9">
        <v>4.282911661433333</v>
      </c>
      <c r="BH135" s="9">
        <v>0</v>
      </c>
      <c r="BI135" s="9">
        <v>0</v>
      </c>
      <c r="BJ135" s="10">
        <v>2.2271924453666667</v>
      </c>
      <c r="BK135" s="17">
        <f t="shared" si="3"/>
        <v>263.98706449655407</v>
      </c>
      <c r="BL135" s="16"/>
      <c r="BM135" s="50"/>
    </row>
    <row r="136" spans="1:65" s="12" customFormat="1" ht="15">
      <c r="A136" s="5"/>
      <c r="B136" s="8" t="s">
        <v>263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3.7527727878000006</v>
      </c>
      <c r="I136" s="9">
        <v>46.862597599999994</v>
      </c>
      <c r="J136" s="9">
        <v>0</v>
      </c>
      <c r="K136" s="9">
        <v>0</v>
      </c>
      <c r="L136" s="10">
        <v>5.0599530215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0.6151075167666666</v>
      </c>
      <c r="S136" s="9">
        <v>0.2574868</v>
      </c>
      <c r="T136" s="9">
        <v>0.3218585</v>
      </c>
      <c r="U136" s="9">
        <v>0</v>
      </c>
      <c r="V136" s="10">
        <v>3.4242236038666656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0.12742766666666666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78.02327534803334</v>
      </c>
      <c r="AW136" s="9">
        <v>36.00246613178934</v>
      </c>
      <c r="AX136" s="9">
        <v>0</v>
      </c>
      <c r="AY136" s="9">
        <v>0</v>
      </c>
      <c r="AZ136" s="10">
        <v>43.36792871473333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22.144741967333335</v>
      </c>
      <c r="BG136" s="9">
        <v>5.237098679333333</v>
      </c>
      <c r="BH136" s="9">
        <v>0</v>
      </c>
      <c r="BI136" s="9">
        <v>0</v>
      </c>
      <c r="BJ136" s="10">
        <v>14.408968867800004</v>
      </c>
      <c r="BK136" s="17">
        <f t="shared" si="3"/>
        <v>259.60590720562266</v>
      </c>
      <c r="BL136" s="16"/>
      <c r="BM136" s="50"/>
    </row>
    <row r="137" spans="1:65" s="12" customFormat="1" ht="15">
      <c r="A137" s="5"/>
      <c r="B137" s="8" t="s">
        <v>264</v>
      </c>
      <c r="C137" s="11">
        <v>0</v>
      </c>
      <c r="D137" s="9">
        <v>3.122854166666667</v>
      </c>
      <c r="E137" s="9">
        <v>0</v>
      </c>
      <c r="F137" s="9">
        <v>0</v>
      </c>
      <c r="G137" s="10">
        <v>0</v>
      </c>
      <c r="H137" s="11">
        <v>0.003122854166666667</v>
      </c>
      <c r="I137" s="9">
        <v>0</v>
      </c>
      <c r="J137" s="9">
        <v>0</v>
      </c>
      <c r="K137" s="9">
        <v>0</v>
      </c>
      <c r="L137" s="10">
        <v>0.5722354062666667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0.01736306916666666</v>
      </c>
      <c r="S137" s="9">
        <v>0</v>
      </c>
      <c r="T137" s="9">
        <v>0</v>
      </c>
      <c r="U137" s="9">
        <v>0</v>
      </c>
      <c r="V137" s="10">
        <v>0.014864785833333333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1.6779255240333335</v>
      </c>
      <c r="AW137" s="9">
        <v>0.2115844624999343</v>
      </c>
      <c r="AX137" s="9">
        <v>0</v>
      </c>
      <c r="AY137" s="9">
        <v>0</v>
      </c>
      <c r="AZ137" s="10">
        <v>5.291939797433333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6.428817523033334</v>
      </c>
      <c r="BG137" s="9">
        <v>0</v>
      </c>
      <c r="BH137" s="9">
        <v>0</v>
      </c>
      <c r="BI137" s="9">
        <v>0</v>
      </c>
      <c r="BJ137" s="10">
        <v>0.16191841569999998</v>
      </c>
      <c r="BK137" s="17">
        <f t="shared" si="3"/>
        <v>17.502626004799936</v>
      </c>
      <c r="BL137" s="16"/>
      <c r="BM137" s="50"/>
    </row>
    <row r="138" spans="1:65" s="12" customFormat="1" ht="15">
      <c r="A138" s="5"/>
      <c r="B138" s="8" t="s">
        <v>265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1.4235193483</v>
      </c>
      <c r="I138" s="9">
        <v>0.0514094</v>
      </c>
      <c r="J138" s="9">
        <v>0</v>
      </c>
      <c r="K138" s="9">
        <v>0</v>
      </c>
      <c r="L138" s="10">
        <v>1.3404914280000004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0.33673157</v>
      </c>
      <c r="S138" s="9">
        <v>0</v>
      </c>
      <c r="T138" s="9">
        <v>0</v>
      </c>
      <c r="U138" s="9">
        <v>0</v>
      </c>
      <c r="V138" s="10">
        <v>0.15908638826666668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0.0006335774999999999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34.002009954600005</v>
      </c>
      <c r="AW138" s="9">
        <v>5.47410960543281</v>
      </c>
      <c r="AX138" s="9">
        <v>0</v>
      </c>
      <c r="AY138" s="9">
        <v>0</v>
      </c>
      <c r="AZ138" s="10">
        <v>23.635826636666668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5.124757059366666</v>
      </c>
      <c r="BG138" s="9">
        <v>0</v>
      </c>
      <c r="BH138" s="9">
        <v>1.0152780299</v>
      </c>
      <c r="BI138" s="9">
        <v>0</v>
      </c>
      <c r="BJ138" s="10">
        <v>4.0046692222</v>
      </c>
      <c r="BK138" s="17">
        <f t="shared" si="3"/>
        <v>76.56852222023284</v>
      </c>
      <c r="BL138" s="16"/>
      <c r="BM138" s="50"/>
    </row>
    <row r="139" spans="1:65" s="12" customFormat="1" ht="15">
      <c r="A139" s="5"/>
      <c r="B139" s="8" t="s">
        <v>266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0.9872319382000001</v>
      </c>
      <c r="I139" s="9">
        <v>200.1838925</v>
      </c>
      <c r="J139" s="9">
        <v>0</v>
      </c>
      <c r="K139" s="9">
        <v>0</v>
      </c>
      <c r="L139" s="10">
        <v>0.07920048083333334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0.006236258333333334</v>
      </c>
      <c r="S139" s="9">
        <v>0</v>
      </c>
      <c r="T139" s="9">
        <v>0</v>
      </c>
      <c r="U139" s="9">
        <v>0</v>
      </c>
      <c r="V139" s="10">
        <v>0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7.190342988566667</v>
      </c>
      <c r="AW139" s="9">
        <v>2.486907333579977</v>
      </c>
      <c r="AX139" s="9">
        <v>0</v>
      </c>
      <c r="AY139" s="9">
        <v>0</v>
      </c>
      <c r="AZ139" s="10">
        <v>8.140434295766667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0.2586383626666667</v>
      </c>
      <c r="BG139" s="9">
        <v>68.24476093833334</v>
      </c>
      <c r="BH139" s="9">
        <v>0</v>
      </c>
      <c r="BI139" s="9">
        <v>0</v>
      </c>
      <c r="BJ139" s="10">
        <v>0.07025513216666668</v>
      </c>
      <c r="BK139" s="17">
        <f t="shared" si="3"/>
        <v>287.64790022844664</v>
      </c>
      <c r="BL139" s="16"/>
      <c r="BM139" s="50"/>
    </row>
    <row r="140" spans="1:65" s="12" customFormat="1" ht="15">
      <c r="A140" s="5"/>
      <c r="B140" s="8" t="s">
        <v>267</v>
      </c>
      <c r="C140" s="11">
        <v>0</v>
      </c>
      <c r="D140" s="9">
        <v>2.4886953333333333</v>
      </c>
      <c r="E140" s="9">
        <v>0</v>
      </c>
      <c r="F140" s="9">
        <v>0</v>
      </c>
      <c r="G140" s="10">
        <v>0</v>
      </c>
      <c r="H140" s="11">
        <v>1.3675380856666663</v>
      </c>
      <c r="I140" s="9">
        <v>12.443476666666667</v>
      </c>
      <c r="J140" s="9">
        <v>0</v>
      </c>
      <c r="K140" s="9">
        <v>0</v>
      </c>
      <c r="L140" s="10">
        <v>0.9480356376333331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0.0007600470666666665</v>
      </c>
      <c r="S140" s="9">
        <v>0</v>
      </c>
      <c r="T140" s="9">
        <v>0</v>
      </c>
      <c r="U140" s="9">
        <v>0</v>
      </c>
      <c r="V140" s="10">
        <v>0.07913515216666667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8.096632413633333</v>
      </c>
      <c r="AW140" s="9">
        <v>3.7006069855720654</v>
      </c>
      <c r="AX140" s="9">
        <v>0</v>
      </c>
      <c r="AY140" s="9">
        <v>0</v>
      </c>
      <c r="AZ140" s="10">
        <v>2.8739694655666668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3.2522783312000003</v>
      </c>
      <c r="BG140" s="9">
        <v>3.719203</v>
      </c>
      <c r="BH140" s="9">
        <v>0</v>
      </c>
      <c r="BI140" s="9">
        <v>0</v>
      </c>
      <c r="BJ140" s="10">
        <v>0.4404918594666667</v>
      </c>
      <c r="BK140" s="17">
        <f t="shared" si="3"/>
        <v>39.41082297797207</v>
      </c>
      <c r="BL140" s="16"/>
      <c r="BM140" s="50"/>
    </row>
    <row r="141" spans="1:65" s="12" customFormat="1" ht="15">
      <c r="A141" s="5"/>
      <c r="B141" s="8" t="s">
        <v>268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3.9306344666666666</v>
      </c>
      <c r="I141" s="9">
        <v>105.41002919546666</v>
      </c>
      <c r="J141" s="9">
        <v>0</v>
      </c>
      <c r="K141" s="9">
        <v>0</v>
      </c>
      <c r="L141" s="10">
        <v>0.2509321994333333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4.146121700866667</v>
      </c>
      <c r="S141" s="9">
        <v>0</v>
      </c>
      <c r="T141" s="9">
        <v>0</v>
      </c>
      <c r="U141" s="9">
        <v>0</v>
      </c>
      <c r="V141" s="10">
        <v>0.026070220499999998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5.286124858533335</v>
      </c>
      <c r="AW141" s="9">
        <v>14.017104172492834</v>
      </c>
      <c r="AX141" s="9">
        <v>0</v>
      </c>
      <c r="AY141" s="9">
        <v>0</v>
      </c>
      <c r="AZ141" s="10">
        <v>0.43950313733333335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0.12425847233333329</v>
      </c>
      <c r="BG141" s="9">
        <v>40.11669455390002</v>
      </c>
      <c r="BH141" s="9">
        <v>0</v>
      </c>
      <c r="BI141" s="9">
        <v>0</v>
      </c>
      <c r="BJ141" s="10">
        <v>0.0059172476666666685</v>
      </c>
      <c r="BK141" s="17">
        <f t="shared" si="3"/>
        <v>173.75339022519285</v>
      </c>
      <c r="BL141" s="16"/>
      <c r="BM141" s="50"/>
    </row>
    <row r="142" spans="1:65" s="12" customFormat="1" ht="15">
      <c r="A142" s="5"/>
      <c r="B142" s="8" t="s">
        <v>269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0.19062674650000003</v>
      </c>
      <c r="I142" s="9">
        <v>26.21370680803334</v>
      </c>
      <c r="J142" s="9">
        <v>0</v>
      </c>
      <c r="K142" s="9">
        <v>0</v>
      </c>
      <c r="L142" s="10">
        <v>0.08371088586666664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0.005577149999999998</v>
      </c>
      <c r="S142" s="9">
        <v>0</v>
      </c>
      <c r="T142" s="9">
        <v>0</v>
      </c>
      <c r="U142" s="9">
        <v>0</v>
      </c>
      <c r="V142" s="10">
        <v>0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5.647510337600003</v>
      </c>
      <c r="AW142" s="9">
        <v>0.704567500114369</v>
      </c>
      <c r="AX142" s="9">
        <v>0</v>
      </c>
      <c r="AY142" s="9">
        <v>0</v>
      </c>
      <c r="AZ142" s="10">
        <v>2.1088289077000004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0.03337425</v>
      </c>
      <c r="BG142" s="9">
        <v>11.32265875233333</v>
      </c>
      <c r="BH142" s="9">
        <v>0</v>
      </c>
      <c r="BI142" s="9">
        <v>0</v>
      </c>
      <c r="BJ142" s="10">
        <v>0.6254581666666668</v>
      </c>
      <c r="BK142" s="17">
        <f t="shared" si="3"/>
        <v>46.93601950481438</v>
      </c>
      <c r="BL142" s="16"/>
      <c r="BM142" s="50"/>
    </row>
    <row r="143" spans="1:65" s="12" customFormat="1" ht="15">
      <c r="A143" s="5"/>
      <c r="B143" s="8" t="s">
        <v>270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0.08786183293333334</v>
      </c>
      <c r="I143" s="9">
        <v>0</v>
      </c>
      <c r="J143" s="9">
        <v>0</v>
      </c>
      <c r="K143" s="9">
        <v>0</v>
      </c>
      <c r="L143" s="10">
        <v>0.20311678623333335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0.018410355166666666</v>
      </c>
      <c r="S143" s="9">
        <v>0</v>
      </c>
      <c r="T143" s="9">
        <v>0</v>
      </c>
      <c r="U143" s="9">
        <v>0</v>
      </c>
      <c r="V143" s="10">
        <v>0.005078718666666666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0.0006326408333333335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46.30976029686666</v>
      </c>
      <c r="AW143" s="9">
        <v>31.801384363123695</v>
      </c>
      <c r="AX143" s="9">
        <v>0</v>
      </c>
      <c r="AY143" s="9">
        <v>0</v>
      </c>
      <c r="AZ143" s="10">
        <v>49.12571659873334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2.4925635999333333</v>
      </c>
      <c r="BG143" s="9">
        <v>12.969123416666667</v>
      </c>
      <c r="BH143" s="9">
        <v>0</v>
      </c>
      <c r="BI143" s="9">
        <v>0</v>
      </c>
      <c r="BJ143" s="10">
        <v>0.4291930063333333</v>
      </c>
      <c r="BK143" s="17">
        <f t="shared" si="3"/>
        <v>143.44284161549035</v>
      </c>
      <c r="BL143" s="16"/>
      <c r="BM143" s="50"/>
    </row>
    <row r="144" spans="1:65" s="12" customFormat="1" ht="15">
      <c r="A144" s="5"/>
      <c r="B144" s="8" t="s">
        <v>271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0.0337987104</v>
      </c>
      <c r="I144" s="9">
        <v>0</v>
      </c>
      <c r="J144" s="9">
        <v>0</v>
      </c>
      <c r="K144" s="9">
        <v>0</v>
      </c>
      <c r="L144" s="10">
        <v>0.0197047709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0.0061902400000000005</v>
      </c>
      <c r="S144" s="9">
        <v>0</v>
      </c>
      <c r="T144" s="9">
        <v>0</v>
      </c>
      <c r="U144" s="9">
        <v>0</v>
      </c>
      <c r="V144" s="10">
        <v>0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0.3435258112</v>
      </c>
      <c r="AW144" s="9">
        <v>0.493926400050572</v>
      </c>
      <c r="AX144" s="9">
        <v>0</v>
      </c>
      <c r="AY144" s="9">
        <v>0</v>
      </c>
      <c r="AZ144" s="10">
        <v>1.7699931806333329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0.010495935999999992</v>
      </c>
      <c r="BG144" s="9">
        <v>0</v>
      </c>
      <c r="BH144" s="9">
        <v>0</v>
      </c>
      <c r="BI144" s="9">
        <v>0</v>
      </c>
      <c r="BJ144" s="10">
        <v>1.242842304</v>
      </c>
      <c r="BK144" s="17">
        <f t="shared" si="3"/>
        <v>3.9204773531839043</v>
      </c>
      <c r="BL144" s="16"/>
      <c r="BM144" s="50"/>
    </row>
    <row r="145" spans="1:65" s="12" customFormat="1" ht="15">
      <c r="A145" s="5"/>
      <c r="B145" s="8" t="s">
        <v>121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6.655041642633333</v>
      </c>
      <c r="I145" s="9">
        <v>0.95371025</v>
      </c>
      <c r="J145" s="9">
        <v>0</v>
      </c>
      <c r="K145" s="9">
        <v>0</v>
      </c>
      <c r="L145" s="10">
        <v>3.4035955140333334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1.7732336862666669</v>
      </c>
      <c r="S145" s="9">
        <v>0.3814841</v>
      </c>
      <c r="T145" s="9">
        <v>0</v>
      </c>
      <c r="U145" s="9">
        <v>0</v>
      </c>
      <c r="V145" s="10">
        <v>0.9152338373666666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55.53000244626667</v>
      </c>
      <c r="AW145" s="9">
        <v>19.993983252625178</v>
      </c>
      <c r="AX145" s="9">
        <v>0</v>
      </c>
      <c r="AY145" s="9">
        <v>0</v>
      </c>
      <c r="AZ145" s="10">
        <v>27.061577298766665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11.345354176366667</v>
      </c>
      <c r="BG145" s="9">
        <v>1.6484756602</v>
      </c>
      <c r="BH145" s="9">
        <v>0</v>
      </c>
      <c r="BI145" s="9">
        <v>0</v>
      </c>
      <c r="BJ145" s="10">
        <v>9.525259536699998</v>
      </c>
      <c r="BK145" s="17">
        <f t="shared" si="3"/>
        <v>139.18695140122517</v>
      </c>
      <c r="BL145" s="16"/>
      <c r="BM145" s="50"/>
    </row>
    <row r="146" spans="1:65" s="12" customFormat="1" ht="15">
      <c r="A146" s="5"/>
      <c r="B146" s="8" t="s">
        <v>272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0.08462720796666667</v>
      </c>
      <c r="I146" s="9">
        <v>7.9081408</v>
      </c>
      <c r="J146" s="9">
        <v>0</v>
      </c>
      <c r="K146" s="9">
        <v>0</v>
      </c>
      <c r="L146" s="10">
        <v>0.38443479869999997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</v>
      </c>
      <c r="S146" s="9">
        <v>0</v>
      </c>
      <c r="T146" s="9">
        <v>0</v>
      </c>
      <c r="U146" s="9">
        <v>0</v>
      </c>
      <c r="V146" s="10">
        <v>0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2.0775203663666666</v>
      </c>
      <c r="AW146" s="9">
        <v>7.150134743964495</v>
      </c>
      <c r="AX146" s="9">
        <v>0</v>
      </c>
      <c r="AY146" s="9">
        <v>0</v>
      </c>
      <c r="AZ146" s="10">
        <v>1.5426173906666667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0.1577716906666667</v>
      </c>
      <c r="BG146" s="9">
        <v>0.08628139333333333</v>
      </c>
      <c r="BH146" s="9">
        <v>0</v>
      </c>
      <c r="BI146" s="9">
        <v>0</v>
      </c>
      <c r="BJ146" s="10">
        <v>0.7155069430666666</v>
      </c>
      <c r="BK146" s="17">
        <f t="shared" si="3"/>
        <v>20.107035334731165</v>
      </c>
      <c r="BL146" s="16"/>
      <c r="BM146" s="50"/>
    </row>
    <row r="147" spans="1:65" s="12" customFormat="1" ht="15">
      <c r="A147" s="5"/>
      <c r="B147" s="8" t="s">
        <v>122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0.03952629333333334</v>
      </c>
      <c r="I147" s="9">
        <v>0</v>
      </c>
      <c r="J147" s="9">
        <v>0</v>
      </c>
      <c r="K147" s="9">
        <v>0</v>
      </c>
      <c r="L147" s="10">
        <v>0.11178529833333332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0.016971765</v>
      </c>
      <c r="S147" s="9">
        <v>0</v>
      </c>
      <c r="T147" s="9">
        <v>0</v>
      </c>
      <c r="U147" s="9">
        <v>0</v>
      </c>
      <c r="V147" s="10">
        <v>0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0.4016824213333333</v>
      </c>
      <c r="AW147" s="9">
        <v>6.1652033881594885</v>
      </c>
      <c r="AX147" s="9">
        <v>0</v>
      </c>
      <c r="AY147" s="9">
        <v>0</v>
      </c>
      <c r="AZ147" s="10">
        <v>2.867871554033333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3.253734274266666</v>
      </c>
      <c r="BG147" s="9">
        <v>0</v>
      </c>
      <c r="BH147" s="9">
        <v>0</v>
      </c>
      <c r="BI147" s="9">
        <v>0</v>
      </c>
      <c r="BJ147" s="10">
        <v>0</v>
      </c>
      <c r="BK147" s="17">
        <f t="shared" si="3"/>
        <v>12.856774994459489</v>
      </c>
      <c r="BL147" s="16"/>
      <c r="BM147" s="50"/>
    </row>
    <row r="148" spans="1:65" s="12" customFormat="1" ht="15">
      <c r="A148" s="5"/>
      <c r="B148" s="8" t="s">
        <v>123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0.5211846374333333</v>
      </c>
      <c r="I148" s="9">
        <v>0</v>
      </c>
      <c r="J148" s="9">
        <v>0</v>
      </c>
      <c r="K148" s="9">
        <v>0</v>
      </c>
      <c r="L148" s="10">
        <v>0.45612564479999995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0.10357241443333333</v>
      </c>
      <c r="S148" s="9">
        <v>0</v>
      </c>
      <c r="T148" s="9">
        <v>0</v>
      </c>
      <c r="U148" s="9">
        <v>0</v>
      </c>
      <c r="V148" s="10">
        <v>0.1118678688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0.0060256751999999995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24.424034119066665</v>
      </c>
      <c r="AW148" s="9">
        <v>3.678172575464621</v>
      </c>
      <c r="AX148" s="9">
        <v>0</v>
      </c>
      <c r="AY148" s="9">
        <v>0</v>
      </c>
      <c r="AZ148" s="10">
        <v>14.210999743666667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7.713997101466667</v>
      </c>
      <c r="BG148" s="9">
        <v>2.6048514987</v>
      </c>
      <c r="BH148" s="9">
        <v>0</v>
      </c>
      <c r="BI148" s="9">
        <v>0</v>
      </c>
      <c r="BJ148" s="10">
        <v>0.9641533135666667</v>
      </c>
      <c r="BK148" s="17">
        <f t="shared" si="3"/>
        <v>54.794984592597956</v>
      </c>
      <c r="BL148" s="16"/>
      <c r="BM148" s="50"/>
    </row>
    <row r="149" spans="1:65" s="12" customFormat="1" ht="15">
      <c r="A149" s="5"/>
      <c r="B149" s="8" t="s">
        <v>124</v>
      </c>
      <c r="C149" s="11">
        <v>0</v>
      </c>
      <c r="D149" s="9">
        <v>25.423140429833335</v>
      </c>
      <c r="E149" s="9">
        <v>0</v>
      </c>
      <c r="F149" s="9">
        <v>0</v>
      </c>
      <c r="G149" s="10">
        <v>0</v>
      </c>
      <c r="H149" s="11">
        <v>0.14248243553333337</v>
      </c>
      <c r="I149" s="9">
        <v>748.0054617808333</v>
      </c>
      <c r="J149" s="9">
        <v>0</v>
      </c>
      <c r="K149" s="9">
        <v>0</v>
      </c>
      <c r="L149" s="10">
        <v>1.5762231084000002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0.014566237599999999</v>
      </c>
      <c r="S149" s="9">
        <v>415.2218196181001</v>
      </c>
      <c r="T149" s="9">
        <v>0</v>
      </c>
      <c r="U149" s="9">
        <v>0</v>
      </c>
      <c r="V149" s="10">
        <v>2.550051554933333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579.26596</v>
      </c>
      <c r="AS149" s="9">
        <v>0</v>
      </c>
      <c r="AT149" s="9">
        <v>0</v>
      </c>
      <c r="AU149" s="10">
        <v>0</v>
      </c>
      <c r="AV149" s="11">
        <v>1.1010182448</v>
      </c>
      <c r="AW149" s="9">
        <v>54.94918040614997</v>
      </c>
      <c r="AX149" s="9">
        <v>0</v>
      </c>
      <c r="AY149" s="9">
        <v>0</v>
      </c>
      <c r="AZ149" s="10">
        <v>11.738599850266665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0.3125026660999999</v>
      </c>
      <c r="BG149" s="9">
        <v>0.07587368706666664</v>
      </c>
      <c r="BH149" s="9">
        <v>0</v>
      </c>
      <c r="BI149" s="9">
        <v>0</v>
      </c>
      <c r="BJ149" s="10">
        <v>0.07564826576666667</v>
      </c>
      <c r="BK149" s="17">
        <f t="shared" si="3"/>
        <v>1840.452528285383</v>
      </c>
      <c r="BL149" s="16"/>
      <c r="BM149" s="50"/>
    </row>
    <row r="150" spans="1:65" s="12" customFormat="1" ht="15">
      <c r="A150" s="5"/>
      <c r="B150" s="8" t="s">
        <v>125</v>
      </c>
      <c r="C150" s="11">
        <v>0</v>
      </c>
      <c r="D150" s="9">
        <v>378.22968689003324</v>
      </c>
      <c r="E150" s="9">
        <v>0</v>
      </c>
      <c r="F150" s="9">
        <v>0</v>
      </c>
      <c r="G150" s="10">
        <v>120.2011709334667</v>
      </c>
      <c r="H150" s="11">
        <v>0.3734564218666667</v>
      </c>
      <c r="I150" s="9">
        <v>368.9169019163999</v>
      </c>
      <c r="J150" s="9">
        <v>0</v>
      </c>
      <c r="K150" s="9">
        <v>0</v>
      </c>
      <c r="L150" s="10">
        <v>0.062425958133333334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</v>
      </c>
      <c r="S150" s="9">
        <v>311.8595841879</v>
      </c>
      <c r="T150" s="9">
        <v>0</v>
      </c>
      <c r="U150" s="9">
        <v>0</v>
      </c>
      <c r="V150" s="10">
        <v>0.013882253333333332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0.5366190091666667</v>
      </c>
      <c r="AW150" s="9">
        <v>85.15887324516157</v>
      </c>
      <c r="AX150" s="9">
        <v>0</v>
      </c>
      <c r="AY150" s="9">
        <v>0</v>
      </c>
      <c r="AZ150" s="10">
        <v>2.605091476966666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0</v>
      </c>
      <c r="BG150" s="9">
        <v>1.3383743842333335</v>
      </c>
      <c r="BH150" s="9">
        <v>1.3841893333333335</v>
      </c>
      <c r="BI150" s="9">
        <v>0</v>
      </c>
      <c r="BJ150" s="10">
        <v>0.46645242689999994</v>
      </c>
      <c r="BK150" s="17">
        <f t="shared" si="3"/>
        <v>1271.1467084368949</v>
      </c>
      <c r="BL150" s="16"/>
      <c r="BM150" s="50"/>
    </row>
    <row r="151" spans="1:65" s="12" customFormat="1" ht="15">
      <c r="A151" s="5"/>
      <c r="B151" s="8" t="s">
        <v>193</v>
      </c>
      <c r="C151" s="11">
        <v>0</v>
      </c>
      <c r="D151" s="9">
        <v>15.163273111666669</v>
      </c>
      <c r="E151" s="9">
        <v>0</v>
      </c>
      <c r="F151" s="9">
        <v>0</v>
      </c>
      <c r="G151" s="10">
        <v>0</v>
      </c>
      <c r="H151" s="11">
        <v>0.2664464459000001</v>
      </c>
      <c r="I151" s="9">
        <v>139.96693159416665</v>
      </c>
      <c r="J151" s="9">
        <v>0</v>
      </c>
      <c r="K151" s="9">
        <v>0</v>
      </c>
      <c r="L151" s="10">
        <v>0.32050817426666667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</v>
      </c>
      <c r="S151" s="9">
        <v>0</v>
      </c>
      <c r="T151" s="9">
        <v>0</v>
      </c>
      <c r="U151" s="9">
        <v>0</v>
      </c>
      <c r="V151" s="10">
        <v>0.0095196705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0</v>
      </c>
      <c r="AW151" s="9">
        <v>13.827403035528107</v>
      </c>
      <c r="AX151" s="9">
        <v>0</v>
      </c>
      <c r="AY151" s="9">
        <v>0</v>
      </c>
      <c r="AZ151" s="10">
        <v>5.815339118866666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</v>
      </c>
      <c r="BG151" s="9">
        <v>68.86526032610001</v>
      </c>
      <c r="BH151" s="9">
        <v>0</v>
      </c>
      <c r="BI151" s="9">
        <v>0</v>
      </c>
      <c r="BJ151" s="10">
        <v>1.5969312633333335</v>
      </c>
      <c r="BK151" s="17">
        <f t="shared" si="3"/>
        <v>245.83161274032813</v>
      </c>
      <c r="BL151" s="16"/>
      <c r="BM151" s="50"/>
    </row>
    <row r="152" spans="1:65" s="12" customFormat="1" ht="15">
      <c r="A152" s="5"/>
      <c r="B152" s="8" t="s">
        <v>126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0.027673962633333334</v>
      </c>
      <c r="I152" s="9">
        <v>22.619369400699988</v>
      </c>
      <c r="J152" s="9">
        <v>0</v>
      </c>
      <c r="K152" s="9">
        <v>0</v>
      </c>
      <c r="L152" s="10">
        <v>0.03276343543333333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</v>
      </c>
      <c r="S152" s="9">
        <v>0</v>
      </c>
      <c r="T152" s="9">
        <v>0</v>
      </c>
      <c r="U152" s="9">
        <v>0</v>
      </c>
      <c r="V152" s="10">
        <v>1.9914944215666668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0.032835231866666675</v>
      </c>
      <c r="AW152" s="9">
        <v>2.892554907425475</v>
      </c>
      <c r="AX152" s="9">
        <v>0</v>
      </c>
      <c r="AY152" s="9">
        <v>0</v>
      </c>
      <c r="AZ152" s="10">
        <v>1.6099670338333334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0.0012504984666666665</v>
      </c>
      <c r="BG152" s="9">
        <v>1.354076315766667</v>
      </c>
      <c r="BH152" s="9">
        <v>0</v>
      </c>
      <c r="BI152" s="9">
        <v>0</v>
      </c>
      <c r="BJ152" s="10">
        <v>0.6914436454333333</v>
      </c>
      <c r="BK152" s="17">
        <f t="shared" si="3"/>
        <v>31.253428853125467</v>
      </c>
      <c r="BL152" s="16"/>
      <c r="BM152" s="50"/>
    </row>
    <row r="153" spans="1:65" s="12" customFormat="1" ht="15">
      <c r="A153" s="5"/>
      <c r="B153" s="8" t="s">
        <v>127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</v>
      </c>
      <c r="I153" s="9">
        <v>10.5198318891</v>
      </c>
      <c r="J153" s="9">
        <v>0</v>
      </c>
      <c r="K153" s="9">
        <v>0</v>
      </c>
      <c r="L153" s="10">
        <v>0.40457981849999997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0.008106997233333333</v>
      </c>
      <c r="S153" s="9">
        <v>0</v>
      </c>
      <c r="T153" s="9">
        <v>0</v>
      </c>
      <c r="U153" s="9">
        <v>0</v>
      </c>
      <c r="V153" s="10">
        <v>0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8.253561652600002</v>
      </c>
      <c r="AW153" s="9">
        <v>0.24811276669599788</v>
      </c>
      <c r="AX153" s="9">
        <v>0</v>
      </c>
      <c r="AY153" s="9">
        <v>0</v>
      </c>
      <c r="AZ153" s="10">
        <v>5.860691953300001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0.0224886263</v>
      </c>
      <c r="BG153" s="9">
        <v>0</v>
      </c>
      <c r="BH153" s="9">
        <v>1.3510856666666666</v>
      </c>
      <c r="BI153" s="9">
        <v>0</v>
      </c>
      <c r="BJ153" s="10">
        <v>0.07819213343333334</v>
      </c>
      <c r="BK153" s="17">
        <f t="shared" si="3"/>
        <v>26.746651503829334</v>
      </c>
      <c r="BL153" s="16"/>
      <c r="BM153" s="50"/>
    </row>
    <row r="154" spans="1:65" s="12" customFormat="1" ht="15">
      <c r="A154" s="5"/>
      <c r="B154" s="8" t="s">
        <v>128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0.18970112703333333</v>
      </c>
      <c r="I154" s="9">
        <v>102.48191708396669</v>
      </c>
      <c r="J154" s="9">
        <v>0</v>
      </c>
      <c r="K154" s="9">
        <v>0</v>
      </c>
      <c r="L154" s="10">
        <v>0.08175978556666669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0.2711083991666667</v>
      </c>
      <c r="S154" s="9">
        <v>34.028088165499994</v>
      </c>
      <c r="T154" s="9">
        <v>0</v>
      </c>
      <c r="U154" s="9">
        <v>0</v>
      </c>
      <c r="V154" s="10">
        <v>0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14.1327391611</v>
      </c>
      <c r="AW154" s="9">
        <v>59.82445743781611</v>
      </c>
      <c r="AX154" s="9">
        <v>0</v>
      </c>
      <c r="AY154" s="9">
        <v>0</v>
      </c>
      <c r="AZ154" s="10">
        <v>12.641780222200005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1.696637153200001</v>
      </c>
      <c r="BG154" s="9">
        <v>0.13466726666666667</v>
      </c>
      <c r="BH154" s="9">
        <v>0</v>
      </c>
      <c r="BI154" s="9">
        <v>0</v>
      </c>
      <c r="BJ154" s="10">
        <v>1.8894880155333338</v>
      </c>
      <c r="BK154" s="17">
        <f t="shared" si="3"/>
        <v>227.37234381774948</v>
      </c>
      <c r="BL154" s="16"/>
      <c r="BM154" s="50"/>
    </row>
    <row r="155" spans="1:65" s="12" customFormat="1" ht="15">
      <c r="A155" s="5"/>
      <c r="B155" s="8" t="s">
        <v>129</v>
      </c>
      <c r="C155" s="11">
        <v>0</v>
      </c>
      <c r="D155" s="9">
        <v>4.379139633433332</v>
      </c>
      <c r="E155" s="9">
        <v>0</v>
      </c>
      <c r="F155" s="9">
        <v>0</v>
      </c>
      <c r="G155" s="10">
        <v>0</v>
      </c>
      <c r="H155" s="11">
        <v>0.2229964599</v>
      </c>
      <c r="I155" s="9">
        <v>16.6857938962</v>
      </c>
      <c r="J155" s="9">
        <v>0</v>
      </c>
      <c r="K155" s="9">
        <v>0</v>
      </c>
      <c r="L155" s="10">
        <v>0.06186590016666667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0.17120123446666666</v>
      </c>
      <c r="S155" s="9">
        <v>0</v>
      </c>
      <c r="T155" s="9">
        <v>0</v>
      </c>
      <c r="U155" s="9">
        <v>0</v>
      </c>
      <c r="V155" s="10">
        <v>0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3.5721092618598993</v>
      </c>
      <c r="AW155" s="9">
        <v>0</v>
      </c>
      <c r="AX155" s="9">
        <v>0</v>
      </c>
      <c r="AY155" s="9">
        <v>0</v>
      </c>
      <c r="AZ155" s="10">
        <v>0.05102422573333335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0.006054514</v>
      </c>
      <c r="BG155" s="9">
        <v>8.338650484999999</v>
      </c>
      <c r="BH155" s="9">
        <v>0</v>
      </c>
      <c r="BI155" s="9">
        <v>0</v>
      </c>
      <c r="BJ155" s="10">
        <v>0</v>
      </c>
      <c r="BK155" s="17">
        <f t="shared" si="3"/>
        <v>33.48883561075989</v>
      </c>
      <c r="BL155" s="16"/>
      <c r="BM155" s="50"/>
    </row>
    <row r="156" spans="1:65" s="12" customFormat="1" ht="15">
      <c r="A156" s="5"/>
      <c r="B156" s="8" t="s">
        <v>130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</v>
      </c>
      <c r="I156" s="9">
        <v>140.4446955524666</v>
      </c>
      <c r="J156" s="9">
        <v>0</v>
      </c>
      <c r="K156" s="9">
        <v>0</v>
      </c>
      <c r="L156" s="10">
        <v>2.650930136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</v>
      </c>
      <c r="S156" s="9">
        <v>0</v>
      </c>
      <c r="T156" s="9">
        <v>0</v>
      </c>
      <c r="U156" s="9">
        <v>0</v>
      </c>
      <c r="V156" s="10">
        <v>0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0.887755468</v>
      </c>
      <c r="AW156" s="9">
        <v>25.8619216463012</v>
      </c>
      <c r="AX156" s="9">
        <v>0</v>
      </c>
      <c r="AY156" s="9">
        <v>0</v>
      </c>
      <c r="AZ156" s="10">
        <v>2.5616606430666664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0.003965005000000001</v>
      </c>
      <c r="BG156" s="9">
        <v>41.37907463373333</v>
      </c>
      <c r="BH156" s="9">
        <v>0</v>
      </c>
      <c r="BI156" s="9">
        <v>0</v>
      </c>
      <c r="BJ156" s="10">
        <v>0.01284828676666667</v>
      </c>
      <c r="BK156" s="17">
        <f t="shared" si="3"/>
        <v>213.80285137133444</v>
      </c>
      <c r="BL156" s="16"/>
      <c r="BM156" s="50"/>
    </row>
    <row r="157" spans="1:65" s="12" customFormat="1" ht="15">
      <c r="A157" s="5"/>
      <c r="B157" s="8" t="s">
        <v>131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0.13360709626666664</v>
      </c>
      <c r="I157" s="9">
        <v>43.15023731103333</v>
      </c>
      <c r="J157" s="9">
        <v>0</v>
      </c>
      <c r="K157" s="9">
        <v>0</v>
      </c>
      <c r="L157" s="10">
        <v>0.040664783766666664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</v>
      </c>
      <c r="S157" s="9">
        <v>0</v>
      </c>
      <c r="T157" s="9">
        <v>0</v>
      </c>
      <c r="U157" s="9">
        <v>0</v>
      </c>
      <c r="V157" s="10">
        <v>0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0.12268387656873614</v>
      </c>
      <c r="AW157" s="9">
        <v>0</v>
      </c>
      <c r="AX157" s="9">
        <v>0</v>
      </c>
      <c r="AY157" s="9">
        <v>0</v>
      </c>
      <c r="AZ157" s="10">
        <v>1.2870364981666669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1.2434480335</v>
      </c>
      <c r="BG157" s="9">
        <v>14.465912863700005</v>
      </c>
      <c r="BH157" s="9">
        <v>0</v>
      </c>
      <c r="BI157" s="9">
        <v>0</v>
      </c>
      <c r="BJ157" s="10">
        <v>0</v>
      </c>
      <c r="BK157" s="17">
        <f t="shared" si="3"/>
        <v>60.44359046300207</v>
      </c>
      <c r="BL157" s="16"/>
      <c r="BM157" s="50"/>
    </row>
    <row r="158" spans="1:65" s="12" customFormat="1" ht="15">
      <c r="A158" s="5"/>
      <c r="B158" s="8" t="s">
        <v>288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2.5406615939999995</v>
      </c>
      <c r="I158" s="9">
        <v>0</v>
      </c>
      <c r="J158" s="9">
        <v>0</v>
      </c>
      <c r="K158" s="9">
        <v>0</v>
      </c>
      <c r="L158" s="10">
        <v>0.5463610165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2.1787599895999996</v>
      </c>
      <c r="S158" s="9">
        <v>0</v>
      </c>
      <c r="T158" s="9">
        <v>0</v>
      </c>
      <c r="U158" s="9">
        <v>0</v>
      </c>
      <c r="V158" s="10">
        <v>0.005230078033333334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129.9220661913073</v>
      </c>
      <c r="AW158" s="9">
        <v>30.1532359169</v>
      </c>
      <c r="AX158" s="9">
        <v>0</v>
      </c>
      <c r="AY158" s="9">
        <v>0</v>
      </c>
      <c r="AZ158" s="10">
        <v>16.90701710613333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2.5503960561666665</v>
      </c>
      <c r="BG158" s="9">
        <v>5.203787413333333</v>
      </c>
      <c r="BH158" s="9">
        <v>1.1024973333333334</v>
      </c>
      <c r="BI158" s="9">
        <v>0</v>
      </c>
      <c r="BJ158" s="10">
        <v>2.4795678878</v>
      </c>
      <c r="BK158" s="17">
        <f t="shared" si="3"/>
        <v>193.5895805831073</v>
      </c>
      <c r="BL158" s="16"/>
      <c r="BM158" s="50"/>
    </row>
    <row r="159" spans="1:65" s="12" customFormat="1" ht="15">
      <c r="A159" s="5"/>
      <c r="B159" s="8" t="s">
        <v>287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0.3521685286666667</v>
      </c>
      <c r="I159" s="9">
        <v>82.1544</v>
      </c>
      <c r="J159" s="9">
        <v>0</v>
      </c>
      <c r="K159" s="9">
        <v>0</v>
      </c>
      <c r="L159" s="10">
        <v>0.023003232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1.0960839591333331</v>
      </c>
      <c r="S159" s="9">
        <v>32.314064</v>
      </c>
      <c r="T159" s="9">
        <v>0</v>
      </c>
      <c r="U159" s="9">
        <v>0</v>
      </c>
      <c r="V159" s="10">
        <v>0.010953919999999999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0.00875528</v>
      </c>
      <c r="AW159" s="9">
        <v>2.1888199999930795</v>
      </c>
      <c r="AX159" s="9">
        <v>0</v>
      </c>
      <c r="AY159" s="9">
        <v>0</v>
      </c>
      <c r="AZ159" s="10">
        <v>0.0109441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1.09659882</v>
      </c>
      <c r="BG159" s="9">
        <v>0</v>
      </c>
      <c r="BH159" s="9">
        <v>0</v>
      </c>
      <c r="BI159" s="9">
        <v>0</v>
      </c>
      <c r="BJ159" s="10">
        <v>0.0109441</v>
      </c>
      <c r="BK159" s="17">
        <f t="shared" si="3"/>
        <v>119.2667359397931</v>
      </c>
      <c r="BL159" s="16"/>
      <c r="BM159" s="50"/>
    </row>
    <row r="160" spans="1:65" s="12" customFormat="1" ht="15">
      <c r="A160" s="5"/>
      <c r="B160" s="8" t="s">
        <v>289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0.1586924195333333</v>
      </c>
      <c r="I160" s="9">
        <v>165.07722458333333</v>
      </c>
      <c r="J160" s="9">
        <v>0</v>
      </c>
      <c r="K160" s="9">
        <v>0</v>
      </c>
      <c r="L160" s="10">
        <v>0.9251964514333331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</v>
      </c>
      <c r="S160" s="9">
        <v>54.57098333333334</v>
      </c>
      <c r="T160" s="9">
        <v>0</v>
      </c>
      <c r="U160" s="9">
        <v>0</v>
      </c>
      <c r="V160" s="10">
        <v>0.0016371294999999995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0.284933591613312</v>
      </c>
      <c r="AW160" s="9">
        <v>0</v>
      </c>
      <c r="AX160" s="9">
        <v>0</v>
      </c>
      <c r="AY160" s="9">
        <v>0</v>
      </c>
      <c r="AZ160" s="10">
        <v>0.2697390186666666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0.0005438286666666666</v>
      </c>
      <c r="BG160" s="9">
        <v>0</v>
      </c>
      <c r="BH160" s="9">
        <v>0</v>
      </c>
      <c r="BI160" s="9">
        <v>0</v>
      </c>
      <c r="BJ160" s="10">
        <v>0.08755641533333333</v>
      </c>
      <c r="BK160" s="17">
        <f t="shared" si="3"/>
        <v>221.37650677141332</v>
      </c>
      <c r="BL160" s="16"/>
      <c r="BM160" s="50"/>
    </row>
    <row r="161" spans="1:65" s="12" customFormat="1" ht="15">
      <c r="A161" s="5"/>
      <c r="B161" s="8" t="s">
        <v>290</v>
      </c>
      <c r="C161" s="11">
        <v>0</v>
      </c>
      <c r="D161" s="9">
        <v>61.16783123683332</v>
      </c>
      <c r="E161" s="9">
        <v>0</v>
      </c>
      <c r="F161" s="9">
        <v>0</v>
      </c>
      <c r="G161" s="10">
        <v>11.4491825</v>
      </c>
      <c r="H161" s="11">
        <v>1.6415946908333334</v>
      </c>
      <c r="I161" s="9">
        <v>196.27169999999998</v>
      </c>
      <c r="J161" s="9">
        <v>0</v>
      </c>
      <c r="K161" s="9">
        <v>0</v>
      </c>
      <c r="L161" s="10">
        <v>0.028459396499999998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0.0016355975</v>
      </c>
      <c r="S161" s="9">
        <v>87.23186666666666</v>
      </c>
      <c r="T161" s="9">
        <v>0</v>
      </c>
      <c r="U161" s="9">
        <v>0</v>
      </c>
      <c r="V161" s="10">
        <v>0.0005561030333333331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0.10116288906275514</v>
      </c>
      <c r="AW161" s="9">
        <v>0</v>
      </c>
      <c r="AX161" s="9">
        <v>0</v>
      </c>
      <c r="AY161" s="9">
        <v>0</v>
      </c>
      <c r="AZ161" s="10">
        <v>0.02175546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0.048949785</v>
      </c>
      <c r="BG161" s="9">
        <v>0</v>
      </c>
      <c r="BH161" s="9">
        <v>0</v>
      </c>
      <c r="BI161" s="9">
        <v>0</v>
      </c>
      <c r="BJ161" s="10">
        <v>0.0375281685</v>
      </c>
      <c r="BK161" s="17">
        <f t="shared" si="3"/>
        <v>358.0022224939294</v>
      </c>
      <c r="BL161" s="16"/>
      <c r="BM161" s="50"/>
    </row>
    <row r="162" spans="1:65" s="12" customFormat="1" ht="15">
      <c r="A162" s="5"/>
      <c r="B162" s="8" t="s">
        <v>291</v>
      </c>
      <c r="C162" s="11">
        <v>0</v>
      </c>
      <c r="D162" s="9">
        <v>38.11284166666667</v>
      </c>
      <c r="E162" s="9">
        <v>0</v>
      </c>
      <c r="F162" s="9">
        <v>0</v>
      </c>
      <c r="G162" s="10">
        <v>0</v>
      </c>
      <c r="H162" s="11">
        <v>0.4630165793333334</v>
      </c>
      <c r="I162" s="9">
        <v>108.89383333333332</v>
      </c>
      <c r="J162" s="9">
        <v>0</v>
      </c>
      <c r="K162" s="9">
        <v>0</v>
      </c>
      <c r="L162" s="10">
        <v>0.37023903333333336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0.011619883400000001</v>
      </c>
      <c r="S162" s="9">
        <v>54.44691666666666</v>
      </c>
      <c r="T162" s="9">
        <v>0</v>
      </c>
      <c r="U162" s="9">
        <v>0</v>
      </c>
      <c r="V162" s="10">
        <v>0.005989160833333333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0.32862823583333334</v>
      </c>
      <c r="AW162" s="9">
        <v>10.867158861587484</v>
      </c>
      <c r="AX162" s="9">
        <v>0</v>
      </c>
      <c r="AY162" s="9">
        <v>0</v>
      </c>
      <c r="AZ162" s="10">
        <v>4.8886845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5.120027915666666</v>
      </c>
      <c r="BG162" s="9">
        <v>0.7604620333333333</v>
      </c>
      <c r="BH162" s="9">
        <v>0</v>
      </c>
      <c r="BI162" s="9">
        <v>0</v>
      </c>
      <c r="BJ162" s="10">
        <v>0.7604620333333333</v>
      </c>
      <c r="BK162" s="17">
        <f t="shared" si="3"/>
        <v>225.0298799033208</v>
      </c>
      <c r="BL162" s="16"/>
      <c r="BM162" s="50"/>
    </row>
    <row r="163" spans="1:65" s="12" customFormat="1" ht="15">
      <c r="A163" s="5"/>
      <c r="B163" s="8" t="s">
        <v>292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3.121093549833334</v>
      </c>
      <c r="I163" s="9">
        <v>26.475471966666667</v>
      </c>
      <c r="J163" s="9">
        <v>5.538801666666666</v>
      </c>
      <c r="K163" s="9">
        <v>0</v>
      </c>
      <c r="L163" s="10">
        <v>0.5420649490999999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1.761542088933333</v>
      </c>
      <c r="S163" s="9">
        <v>0.2772398841333333</v>
      </c>
      <c r="T163" s="9">
        <v>3.15711695</v>
      </c>
      <c r="U163" s="9">
        <v>0</v>
      </c>
      <c r="V163" s="10">
        <v>0.15951748799999999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13.153100366366667</v>
      </c>
      <c r="AW163" s="9">
        <v>2.5668172498674195</v>
      </c>
      <c r="AX163" s="9">
        <v>0</v>
      </c>
      <c r="AY163" s="9">
        <v>0</v>
      </c>
      <c r="AZ163" s="10">
        <v>9.2680239063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9.191702942900001</v>
      </c>
      <c r="BG163" s="9">
        <v>0</v>
      </c>
      <c r="BH163" s="9">
        <v>0</v>
      </c>
      <c r="BI163" s="9">
        <v>0</v>
      </c>
      <c r="BJ163" s="10">
        <v>0.40520195286666666</v>
      </c>
      <c r="BK163" s="17">
        <f t="shared" si="3"/>
        <v>75.61769496163407</v>
      </c>
      <c r="BL163" s="16"/>
      <c r="BM163" s="50"/>
    </row>
    <row r="164" spans="1:65" s="12" customFormat="1" ht="15">
      <c r="A164" s="5"/>
      <c r="B164" s="8" t="s">
        <v>293</v>
      </c>
      <c r="C164" s="11">
        <v>0</v>
      </c>
      <c r="D164" s="9">
        <v>38.06156666666667</v>
      </c>
      <c r="E164" s="9">
        <v>0</v>
      </c>
      <c r="F164" s="9">
        <v>0</v>
      </c>
      <c r="G164" s="10">
        <v>0</v>
      </c>
      <c r="H164" s="11">
        <v>0.25185882400000004</v>
      </c>
      <c r="I164" s="9">
        <v>369.958428</v>
      </c>
      <c r="J164" s="9">
        <v>0</v>
      </c>
      <c r="K164" s="9">
        <v>0</v>
      </c>
      <c r="L164" s="10">
        <v>0.18269552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</v>
      </c>
      <c r="S164" s="9">
        <v>135.93416666666667</v>
      </c>
      <c r="T164" s="9">
        <v>0</v>
      </c>
      <c r="U164" s="9">
        <v>0</v>
      </c>
      <c r="V164" s="10">
        <v>0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0.0010851996666666668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1.0799907082666667</v>
      </c>
      <c r="AW164" s="9">
        <v>1.1394596498334486</v>
      </c>
      <c r="AX164" s="9">
        <v>0</v>
      </c>
      <c r="AY164" s="9">
        <v>0</v>
      </c>
      <c r="AZ164" s="10">
        <v>3.9130118730333336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0.03309858983333333</v>
      </c>
      <c r="BG164" s="9">
        <v>0</v>
      </c>
      <c r="BH164" s="9">
        <v>0</v>
      </c>
      <c r="BI164" s="9">
        <v>0</v>
      </c>
      <c r="BJ164" s="10">
        <v>0.0005425998333333334</v>
      </c>
      <c r="BK164" s="17">
        <f t="shared" si="3"/>
        <v>550.5559042978002</v>
      </c>
      <c r="BL164" s="16"/>
      <c r="BM164" s="50"/>
    </row>
    <row r="165" spans="1:65" s="12" customFormat="1" ht="15">
      <c r="A165" s="5"/>
      <c r="B165" s="8" t="s">
        <v>294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0.6756621516666668</v>
      </c>
      <c r="I165" s="9">
        <v>103.55756911666668</v>
      </c>
      <c r="J165" s="9">
        <v>0</v>
      </c>
      <c r="K165" s="9">
        <v>0</v>
      </c>
      <c r="L165" s="10">
        <v>0.020752041766666667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10.191316846666668</v>
      </c>
      <c r="S165" s="9">
        <v>38.027301666666666</v>
      </c>
      <c r="T165" s="9">
        <v>0</v>
      </c>
      <c r="U165" s="9">
        <v>0</v>
      </c>
      <c r="V165" s="10">
        <v>0.0009778449000000002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0.2045413195</v>
      </c>
      <c r="AW165" s="9">
        <v>3.631806466666667</v>
      </c>
      <c r="AX165" s="9">
        <v>0</v>
      </c>
      <c r="AY165" s="9">
        <v>0</v>
      </c>
      <c r="AZ165" s="10">
        <v>0.17942208066666665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1.0895419400000002</v>
      </c>
      <c r="BG165" s="9">
        <v>0</v>
      </c>
      <c r="BH165" s="9">
        <v>0</v>
      </c>
      <c r="BI165" s="9">
        <v>0</v>
      </c>
      <c r="BJ165" s="10">
        <v>0.9906700743999999</v>
      </c>
      <c r="BK165" s="17">
        <f t="shared" si="3"/>
        <v>158.56956154956669</v>
      </c>
      <c r="BL165" s="16"/>
      <c r="BM165" s="50"/>
    </row>
    <row r="166" spans="1:65" s="12" customFormat="1" ht="15">
      <c r="A166" s="5"/>
      <c r="B166" s="8" t="s">
        <v>295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16.495928961333338</v>
      </c>
      <c r="I166" s="9">
        <v>61.961644666666665</v>
      </c>
      <c r="J166" s="9">
        <v>0</v>
      </c>
      <c r="K166" s="9">
        <v>0</v>
      </c>
      <c r="L166" s="10">
        <v>0.03319428866666666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</v>
      </c>
      <c r="S166" s="9">
        <v>27.208433333333332</v>
      </c>
      <c r="T166" s="9">
        <v>0</v>
      </c>
      <c r="U166" s="9">
        <v>0</v>
      </c>
      <c r="V166" s="10">
        <v>0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0.0005430313333333334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0.35297036666666665</v>
      </c>
      <c r="AW166" s="9">
        <v>3.5297036666666664</v>
      </c>
      <c r="AX166" s="9">
        <v>0</v>
      </c>
      <c r="AY166" s="9">
        <v>0</v>
      </c>
      <c r="AZ166" s="10">
        <v>0.033667942666666666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0.05430313333333334</v>
      </c>
      <c r="BG166" s="9">
        <v>0</v>
      </c>
      <c r="BH166" s="9">
        <v>0</v>
      </c>
      <c r="BI166" s="9">
        <v>0</v>
      </c>
      <c r="BJ166" s="10">
        <v>0.043985538</v>
      </c>
      <c r="BK166" s="17">
        <f t="shared" si="3"/>
        <v>109.71437492866667</v>
      </c>
      <c r="BL166" s="16"/>
      <c r="BM166" s="50"/>
    </row>
    <row r="167" spans="1:65" s="12" customFormat="1" ht="15">
      <c r="A167" s="5"/>
      <c r="B167" s="8" t="s">
        <v>296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0.0595559958</v>
      </c>
      <c r="I167" s="9">
        <v>34.71387733333333</v>
      </c>
      <c r="J167" s="9">
        <v>0</v>
      </c>
      <c r="K167" s="9">
        <v>0</v>
      </c>
      <c r="L167" s="10">
        <v>2.860043839533333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0.6237649833333334</v>
      </c>
      <c r="S167" s="9">
        <v>0</v>
      </c>
      <c r="T167" s="9">
        <v>0</v>
      </c>
      <c r="U167" s="9">
        <v>0</v>
      </c>
      <c r="V167" s="10">
        <v>10.848086666666667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0.16422804344130207</v>
      </c>
      <c r="AW167" s="9">
        <v>0</v>
      </c>
      <c r="AX167" s="9">
        <v>0</v>
      </c>
      <c r="AY167" s="9">
        <v>0</v>
      </c>
      <c r="AZ167" s="10">
        <v>0.03572528299999998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</v>
      </c>
      <c r="BG167" s="9">
        <v>0</v>
      </c>
      <c r="BH167" s="9">
        <v>0</v>
      </c>
      <c r="BI167" s="9">
        <v>0</v>
      </c>
      <c r="BJ167" s="10">
        <v>0</v>
      </c>
      <c r="BK167" s="17">
        <f t="shared" si="3"/>
        <v>49.30528214510796</v>
      </c>
      <c r="BL167" s="16"/>
      <c r="BM167" s="50"/>
    </row>
    <row r="168" spans="1:65" s="12" customFormat="1" ht="15">
      <c r="A168" s="5"/>
      <c r="B168" s="8" t="s">
        <v>297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3.4112415617333336</v>
      </c>
      <c r="I168" s="9">
        <v>5.267616966933334</v>
      </c>
      <c r="J168" s="9">
        <v>1.6498755</v>
      </c>
      <c r="K168" s="9">
        <v>0</v>
      </c>
      <c r="L168" s="10">
        <v>8.945121104733332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5.0398605128</v>
      </c>
      <c r="S168" s="9">
        <v>5.604858261733333</v>
      </c>
      <c r="T168" s="9">
        <v>3.02477175</v>
      </c>
      <c r="U168" s="9">
        <v>0</v>
      </c>
      <c r="V168" s="10">
        <v>5.197625720766667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37.185416274966656</v>
      </c>
      <c r="AW168" s="9">
        <v>14.030963273848863</v>
      </c>
      <c r="AX168" s="9">
        <v>0</v>
      </c>
      <c r="AY168" s="9">
        <v>0</v>
      </c>
      <c r="AZ168" s="10">
        <v>22.330683859500002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25.587099118033333</v>
      </c>
      <c r="BG168" s="9">
        <v>9.741061570766668</v>
      </c>
      <c r="BH168" s="9">
        <v>0.0544787</v>
      </c>
      <c r="BI168" s="9">
        <v>0</v>
      </c>
      <c r="BJ168" s="10">
        <v>5.7062638007</v>
      </c>
      <c r="BK168" s="17">
        <f t="shared" si="3"/>
        <v>152.7769379765155</v>
      </c>
      <c r="BL168" s="16"/>
      <c r="BM168" s="50"/>
    </row>
    <row r="169" spans="1:65" s="12" customFormat="1" ht="15">
      <c r="A169" s="5"/>
      <c r="B169" s="8" t="s">
        <v>300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0.025203680966666666</v>
      </c>
      <c r="I169" s="9">
        <v>46.1887181</v>
      </c>
      <c r="J169" s="9">
        <v>0</v>
      </c>
      <c r="K169" s="9">
        <v>0</v>
      </c>
      <c r="L169" s="10">
        <v>0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1.2006903299999998</v>
      </c>
      <c r="S169" s="9">
        <v>1.081703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0.8366347166666668</v>
      </c>
      <c r="AW169" s="9">
        <v>25.908687999926673</v>
      </c>
      <c r="AX169" s="9">
        <v>0</v>
      </c>
      <c r="AY169" s="9">
        <v>0</v>
      </c>
      <c r="AZ169" s="10">
        <v>0.12412420616666667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2.159057333333333</v>
      </c>
      <c r="BG169" s="9">
        <v>0</v>
      </c>
      <c r="BH169" s="9">
        <v>0</v>
      </c>
      <c r="BI169" s="9">
        <v>0</v>
      </c>
      <c r="BJ169" s="10">
        <v>0.021590573333333335</v>
      </c>
      <c r="BK169" s="17">
        <f t="shared" si="3"/>
        <v>77.54640994039335</v>
      </c>
      <c r="BL169" s="16"/>
      <c r="BM169" s="50"/>
    </row>
    <row r="170" spans="1:65" s="12" customFormat="1" ht="15">
      <c r="A170" s="5"/>
      <c r="B170" s="8" t="s">
        <v>301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14.346367390466666</v>
      </c>
      <c r="I170" s="9">
        <v>11.966375089</v>
      </c>
      <c r="J170" s="9">
        <v>0</v>
      </c>
      <c r="K170" s="9">
        <v>0</v>
      </c>
      <c r="L170" s="10">
        <v>4.922080916633334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10.059484996966667</v>
      </c>
      <c r="S170" s="9">
        <v>21.2065983041</v>
      </c>
      <c r="T170" s="9">
        <v>2.1785493333333332</v>
      </c>
      <c r="U170" s="9">
        <v>0</v>
      </c>
      <c r="V170" s="10">
        <v>3.9721405860333334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0.0016201205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82.19326406206667</v>
      </c>
      <c r="AW170" s="9">
        <v>18.73460514163364</v>
      </c>
      <c r="AX170" s="9">
        <v>0</v>
      </c>
      <c r="AY170" s="9">
        <v>0</v>
      </c>
      <c r="AZ170" s="10">
        <v>29.159056721166667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35.01375734603334</v>
      </c>
      <c r="BG170" s="9">
        <v>3.9407760747666662</v>
      </c>
      <c r="BH170" s="9">
        <v>0.02700200833333333</v>
      </c>
      <c r="BI170" s="9">
        <v>0</v>
      </c>
      <c r="BJ170" s="10">
        <v>12.351951152533337</v>
      </c>
      <c r="BK170" s="17">
        <f t="shared" si="3"/>
        <v>250.07362924356698</v>
      </c>
      <c r="BL170" s="16"/>
      <c r="BM170" s="50"/>
    </row>
    <row r="171" spans="1:65" s="12" customFormat="1" ht="15">
      <c r="A171" s="5"/>
      <c r="B171" s="8" t="s">
        <v>302</v>
      </c>
      <c r="C171" s="11">
        <v>0</v>
      </c>
      <c r="D171" s="9">
        <v>2.16013</v>
      </c>
      <c r="E171" s="9">
        <v>0</v>
      </c>
      <c r="F171" s="9">
        <v>0</v>
      </c>
      <c r="G171" s="10">
        <v>0</v>
      </c>
      <c r="H171" s="11">
        <v>0.2247615265</v>
      </c>
      <c r="I171" s="9">
        <v>56.13539</v>
      </c>
      <c r="J171" s="9">
        <v>0</v>
      </c>
      <c r="K171" s="9">
        <v>0</v>
      </c>
      <c r="L171" s="10">
        <v>0.2986379725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0.432026</v>
      </c>
      <c r="S171" s="9">
        <v>19.44117</v>
      </c>
      <c r="T171" s="9">
        <v>0</v>
      </c>
      <c r="U171" s="9">
        <v>0</v>
      </c>
      <c r="V171" s="10">
        <v>0.0043090640000000005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0.49328157049999993</v>
      </c>
      <c r="AW171" s="9">
        <v>3.4502847999166817</v>
      </c>
      <c r="AX171" s="9">
        <v>0</v>
      </c>
      <c r="AY171" s="9">
        <v>0</v>
      </c>
      <c r="AZ171" s="10">
        <v>1.15908005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2.7202774758333335</v>
      </c>
      <c r="BG171" s="9">
        <v>0</v>
      </c>
      <c r="BH171" s="9">
        <v>0</v>
      </c>
      <c r="BI171" s="9">
        <v>0</v>
      </c>
      <c r="BJ171" s="10">
        <v>0.0010782139999999999</v>
      </c>
      <c r="BK171" s="17">
        <f t="shared" si="3"/>
        <v>86.52042667325003</v>
      </c>
      <c r="BL171" s="16"/>
      <c r="BM171" s="50"/>
    </row>
    <row r="172" spans="1:65" s="12" customFormat="1" ht="15">
      <c r="A172" s="5"/>
      <c r="B172" s="8" t="s">
        <v>303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68.00251300449999</v>
      </c>
      <c r="I172" s="9">
        <v>99.11902823803334</v>
      </c>
      <c r="J172" s="9">
        <v>0</v>
      </c>
      <c r="K172" s="9">
        <v>0</v>
      </c>
      <c r="L172" s="10">
        <v>0.44221481949999997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0.0043090360000000005</v>
      </c>
      <c r="S172" s="9">
        <v>43.09036</v>
      </c>
      <c r="T172" s="9">
        <v>0</v>
      </c>
      <c r="U172" s="9">
        <v>0</v>
      </c>
      <c r="V172" s="10">
        <v>0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1.5313225923333333</v>
      </c>
      <c r="AW172" s="9">
        <v>24.605555188603837</v>
      </c>
      <c r="AX172" s="9">
        <v>0</v>
      </c>
      <c r="AY172" s="9">
        <v>0</v>
      </c>
      <c r="AZ172" s="10">
        <v>0.4081035333333333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0.0010202589333333332</v>
      </c>
      <c r="BG172" s="9">
        <v>0</v>
      </c>
      <c r="BH172" s="9">
        <v>0</v>
      </c>
      <c r="BI172" s="9">
        <v>0</v>
      </c>
      <c r="BJ172" s="10">
        <v>0</v>
      </c>
      <c r="BK172" s="17">
        <f t="shared" si="3"/>
        <v>237.20442667123717</v>
      </c>
      <c r="BL172" s="16"/>
      <c r="BM172" s="50"/>
    </row>
    <row r="173" spans="1:65" s="12" customFormat="1" ht="15">
      <c r="A173" s="5"/>
      <c r="B173" s="8" t="s">
        <v>304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3.8291823206333326</v>
      </c>
      <c r="I173" s="9">
        <v>12.998152</v>
      </c>
      <c r="J173" s="9">
        <v>0</v>
      </c>
      <c r="K173" s="9">
        <v>0</v>
      </c>
      <c r="L173" s="10">
        <v>5.108321457433334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2.893171999333333</v>
      </c>
      <c r="S173" s="9">
        <v>1.0831793333333335</v>
      </c>
      <c r="T173" s="9">
        <v>0.27358700319999996</v>
      </c>
      <c r="U173" s="9">
        <v>0</v>
      </c>
      <c r="V173" s="10">
        <v>0.07634535643333333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20.702367566966668</v>
      </c>
      <c r="AW173" s="9">
        <v>10.208335579270347</v>
      </c>
      <c r="AX173" s="9">
        <v>0</v>
      </c>
      <c r="AY173" s="9">
        <v>0</v>
      </c>
      <c r="AZ173" s="10">
        <v>5.7380532342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6.072418918766667</v>
      </c>
      <c r="BG173" s="9">
        <v>0.04305044</v>
      </c>
      <c r="BH173" s="9">
        <v>0</v>
      </c>
      <c r="BI173" s="9">
        <v>0</v>
      </c>
      <c r="BJ173" s="10">
        <v>0.9917422240666667</v>
      </c>
      <c r="BK173" s="17">
        <f t="shared" si="3"/>
        <v>70.01790743363702</v>
      </c>
      <c r="BL173" s="16"/>
      <c r="BM173" s="50"/>
    </row>
    <row r="174" spans="1:65" s="12" customFormat="1" ht="15">
      <c r="A174" s="5"/>
      <c r="B174" s="8" t="s">
        <v>305</v>
      </c>
      <c r="C174" s="11">
        <v>0</v>
      </c>
      <c r="D174" s="9">
        <v>110.28752466666667</v>
      </c>
      <c r="E174" s="9">
        <v>0</v>
      </c>
      <c r="F174" s="9">
        <v>0</v>
      </c>
      <c r="G174" s="10">
        <v>0</v>
      </c>
      <c r="H174" s="11">
        <v>5.946103708533334</v>
      </c>
      <c r="I174" s="9">
        <v>193.4528842866667</v>
      </c>
      <c r="J174" s="9">
        <v>0</v>
      </c>
      <c r="K174" s="9">
        <v>0</v>
      </c>
      <c r="L174" s="10">
        <v>8.859193413466663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8.049383171666667</v>
      </c>
      <c r="S174" s="9">
        <v>6.424516</v>
      </c>
      <c r="T174" s="9">
        <v>0</v>
      </c>
      <c r="U174" s="9">
        <v>0</v>
      </c>
      <c r="V174" s="10">
        <v>37.519173439999996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7.566427339233333</v>
      </c>
      <c r="AW174" s="9">
        <v>7.665770399816964</v>
      </c>
      <c r="AX174" s="9">
        <v>0</v>
      </c>
      <c r="AY174" s="9">
        <v>0</v>
      </c>
      <c r="AZ174" s="10">
        <v>2.0295636183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1.5961571305666666</v>
      </c>
      <c r="BG174" s="9">
        <v>0</v>
      </c>
      <c r="BH174" s="9">
        <v>0</v>
      </c>
      <c r="BI174" s="9">
        <v>0</v>
      </c>
      <c r="BJ174" s="10">
        <v>0.0527021715</v>
      </c>
      <c r="BK174" s="17">
        <f t="shared" si="3"/>
        <v>389.4493993464169</v>
      </c>
      <c r="BL174" s="16"/>
      <c r="BM174" s="50"/>
    </row>
    <row r="175" spans="1:65" s="12" customFormat="1" ht="15">
      <c r="A175" s="5"/>
      <c r="B175" s="8" t="s">
        <v>306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2.712371273166666</v>
      </c>
      <c r="I175" s="9">
        <v>4.275676</v>
      </c>
      <c r="J175" s="9">
        <v>0</v>
      </c>
      <c r="K175" s="9">
        <v>0</v>
      </c>
      <c r="L175" s="10">
        <v>0.5150841566666666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0.7537138265333333</v>
      </c>
      <c r="S175" s="9">
        <v>0</v>
      </c>
      <c r="T175" s="9">
        <v>0.26722975</v>
      </c>
      <c r="U175" s="9">
        <v>0</v>
      </c>
      <c r="V175" s="10">
        <v>0.7278300297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19.882939017066665</v>
      </c>
      <c r="AW175" s="9">
        <v>8.79982191212412</v>
      </c>
      <c r="AX175" s="9">
        <v>0</v>
      </c>
      <c r="AY175" s="9">
        <v>0</v>
      </c>
      <c r="AZ175" s="10">
        <v>10.1911977492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9.345297142166668</v>
      </c>
      <c r="BG175" s="9">
        <v>1.5499656866666667</v>
      </c>
      <c r="BH175" s="9">
        <v>0</v>
      </c>
      <c r="BI175" s="9">
        <v>0</v>
      </c>
      <c r="BJ175" s="10">
        <v>3.2445822979333334</v>
      </c>
      <c r="BK175" s="17">
        <f t="shared" si="3"/>
        <v>62.265708841224125</v>
      </c>
      <c r="BL175" s="16"/>
      <c r="BM175" s="50"/>
    </row>
    <row r="176" spans="1:65" s="12" customFormat="1" ht="15">
      <c r="A176" s="5"/>
      <c r="B176" s="8" t="s">
        <v>307</v>
      </c>
      <c r="C176" s="11">
        <v>0</v>
      </c>
      <c r="D176" s="9">
        <v>5.313648333333334</v>
      </c>
      <c r="E176" s="9">
        <v>0</v>
      </c>
      <c r="F176" s="9">
        <v>0</v>
      </c>
      <c r="G176" s="10">
        <v>0</v>
      </c>
      <c r="H176" s="11">
        <v>0.07152170656666669</v>
      </c>
      <c r="I176" s="9">
        <v>23.380052666666668</v>
      </c>
      <c r="J176" s="9">
        <v>0</v>
      </c>
      <c r="K176" s="9">
        <v>0</v>
      </c>
      <c r="L176" s="10">
        <v>2.8305804671666666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10.628359396333334</v>
      </c>
      <c r="S176" s="9">
        <v>0</v>
      </c>
      <c r="T176" s="9">
        <v>0</v>
      </c>
      <c r="U176" s="9">
        <v>0</v>
      </c>
      <c r="V176" s="10">
        <v>0.0010627296666666664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0.15546285425999115</v>
      </c>
      <c r="AW176" s="9">
        <v>0</v>
      </c>
      <c r="AX176" s="9">
        <v>0</v>
      </c>
      <c r="AY176" s="9">
        <v>0</v>
      </c>
      <c r="AZ176" s="10">
        <v>0.27486435433333334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0.021171984100000003</v>
      </c>
      <c r="BG176" s="9">
        <v>0</v>
      </c>
      <c r="BH176" s="9">
        <v>0</v>
      </c>
      <c r="BI176" s="9">
        <v>0</v>
      </c>
      <c r="BJ176" s="10">
        <v>0.0005306261666666668</v>
      </c>
      <c r="BK176" s="17">
        <f t="shared" si="3"/>
        <v>42.67725511859332</v>
      </c>
      <c r="BL176" s="16"/>
      <c r="BM176" s="50"/>
    </row>
    <row r="177" spans="1:65" s="12" customFormat="1" ht="15">
      <c r="A177" s="5"/>
      <c r="B177" s="8" t="s">
        <v>310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7.491959454333331</v>
      </c>
      <c r="I177" s="9">
        <v>15.845289999999999</v>
      </c>
      <c r="J177" s="9">
        <v>0</v>
      </c>
      <c r="K177" s="9">
        <v>0</v>
      </c>
      <c r="L177" s="10">
        <v>14.31135416593333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9.732261812333332</v>
      </c>
      <c r="S177" s="9">
        <v>0.21127053333333334</v>
      </c>
      <c r="T177" s="9">
        <v>0</v>
      </c>
      <c r="U177" s="9">
        <v>0</v>
      </c>
      <c r="V177" s="10">
        <v>0.6468733879666667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26.3175161451</v>
      </c>
      <c r="AW177" s="9">
        <v>13.85441326723056</v>
      </c>
      <c r="AX177" s="9">
        <v>0</v>
      </c>
      <c r="AY177" s="9">
        <v>0</v>
      </c>
      <c r="AZ177" s="10">
        <v>13.777455677299999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8.424973902800001</v>
      </c>
      <c r="BG177" s="9">
        <v>0</v>
      </c>
      <c r="BH177" s="9">
        <v>0</v>
      </c>
      <c r="BI177" s="9">
        <v>0</v>
      </c>
      <c r="BJ177" s="10">
        <v>2.3389522876666664</v>
      </c>
      <c r="BK177" s="17">
        <f t="shared" si="3"/>
        <v>112.95232063399723</v>
      </c>
      <c r="BL177" s="16"/>
      <c r="BM177" s="50"/>
    </row>
    <row r="178" spans="1:65" s="12" customFormat="1" ht="15">
      <c r="A178" s="5"/>
      <c r="B178" s="8" t="s">
        <v>311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0.4459868173333334</v>
      </c>
      <c r="I178" s="9">
        <v>4.22346</v>
      </c>
      <c r="J178" s="9">
        <v>0</v>
      </c>
      <c r="K178" s="9">
        <v>0</v>
      </c>
      <c r="L178" s="10">
        <v>0.0117201015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9.8253517575</v>
      </c>
      <c r="S178" s="9">
        <v>0</v>
      </c>
      <c r="T178" s="9">
        <v>0</v>
      </c>
      <c r="U178" s="9">
        <v>0</v>
      </c>
      <c r="V178" s="10">
        <v>0.0009502785000000002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6.410374152014097</v>
      </c>
      <c r="AW178" s="9">
        <v>0</v>
      </c>
      <c r="AX178" s="9">
        <v>0</v>
      </c>
      <c r="AY178" s="9">
        <v>0</v>
      </c>
      <c r="AZ178" s="10">
        <v>0.14674115173333332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0.0436208892</v>
      </c>
      <c r="BG178" s="9">
        <v>0</v>
      </c>
      <c r="BH178" s="9">
        <v>0</v>
      </c>
      <c r="BI178" s="9">
        <v>0</v>
      </c>
      <c r="BJ178" s="10">
        <v>0.0010536446666666666</v>
      </c>
      <c r="BK178" s="17">
        <f t="shared" si="3"/>
        <v>21.109258792447427</v>
      </c>
      <c r="BL178" s="16"/>
      <c r="BM178" s="50"/>
    </row>
    <row r="179" spans="1:65" s="12" customFormat="1" ht="15">
      <c r="A179" s="5"/>
      <c r="B179" s="8" t="s">
        <v>312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14.701693198300003</v>
      </c>
      <c r="I179" s="9">
        <v>9.626037154266667</v>
      </c>
      <c r="J179" s="9">
        <v>0</v>
      </c>
      <c r="K179" s="9">
        <v>0</v>
      </c>
      <c r="L179" s="10">
        <v>2.5189177029999996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0.001053499666666667</v>
      </c>
      <c r="S179" s="9">
        <v>0</v>
      </c>
      <c r="T179" s="9">
        <v>0</v>
      </c>
      <c r="U179" s="9">
        <v>0</v>
      </c>
      <c r="V179" s="10">
        <v>0.002528399199999999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131.6102851811</v>
      </c>
      <c r="AW179" s="9">
        <v>72.57947967205843</v>
      </c>
      <c r="AX179" s="9">
        <v>0</v>
      </c>
      <c r="AY179" s="9">
        <v>0</v>
      </c>
      <c r="AZ179" s="10">
        <v>37.44547182266667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11.109335682333336</v>
      </c>
      <c r="BG179" s="9">
        <v>8.759939520000001</v>
      </c>
      <c r="BH179" s="9">
        <v>0</v>
      </c>
      <c r="BI179" s="9">
        <v>0</v>
      </c>
      <c r="BJ179" s="10">
        <v>0.021973267766666665</v>
      </c>
      <c r="BK179" s="17">
        <f t="shared" si="3"/>
        <v>288.3767151003584</v>
      </c>
      <c r="BL179" s="16"/>
      <c r="BM179" s="50"/>
    </row>
    <row r="180" spans="1:65" s="12" customFormat="1" ht="15">
      <c r="A180" s="5"/>
      <c r="B180" s="8" t="s">
        <v>313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1.5459772728666665</v>
      </c>
      <c r="I180" s="9">
        <v>6.535533333333333</v>
      </c>
      <c r="J180" s="9">
        <v>0</v>
      </c>
      <c r="K180" s="9">
        <v>0</v>
      </c>
      <c r="L180" s="10">
        <v>0.7228006573999999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0.5059140583333335</v>
      </c>
      <c r="S180" s="9">
        <v>0.20913706666666668</v>
      </c>
      <c r="T180" s="9">
        <v>0</v>
      </c>
      <c r="U180" s="9">
        <v>0</v>
      </c>
      <c r="V180" s="10">
        <v>0.1959452954333333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0.26017966666666664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16.174563627999998</v>
      </c>
      <c r="AW180" s="9">
        <v>8.1530004426929</v>
      </c>
      <c r="AX180" s="9">
        <v>0</v>
      </c>
      <c r="AY180" s="9">
        <v>0</v>
      </c>
      <c r="AZ180" s="10">
        <v>8.4913029771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2.3163942589</v>
      </c>
      <c r="BG180" s="9">
        <v>0.5723952666666666</v>
      </c>
      <c r="BH180" s="9">
        <v>0</v>
      </c>
      <c r="BI180" s="9">
        <v>0</v>
      </c>
      <c r="BJ180" s="10">
        <v>1.7852338373333332</v>
      </c>
      <c r="BK180" s="17">
        <f t="shared" si="3"/>
        <v>47.46837776139289</v>
      </c>
      <c r="BL180" s="16"/>
      <c r="BM180" s="50"/>
    </row>
    <row r="181" spans="1:65" s="12" customFormat="1" ht="15">
      <c r="A181" s="5"/>
      <c r="B181" s="8" t="s">
        <v>314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0.016567980200000002</v>
      </c>
      <c r="I181" s="9">
        <v>15.63017</v>
      </c>
      <c r="J181" s="9">
        <v>0</v>
      </c>
      <c r="K181" s="9">
        <v>0</v>
      </c>
      <c r="L181" s="10">
        <v>0.03021832866666667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0.0010420113333333332</v>
      </c>
      <c r="S181" s="9">
        <v>0</v>
      </c>
      <c r="T181" s="9">
        <v>0</v>
      </c>
      <c r="U181" s="9">
        <v>0</v>
      </c>
      <c r="V181" s="10">
        <v>0.01979821533333333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0.1354853175</v>
      </c>
      <c r="AW181" s="9">
        <v>5.1910083333333334</v>
      </c>
      <c r="AX181" s="9">
        <v>0</v>
      </c>
      <c r="AY181" s="9">
        <v>0</v>
      </c>
      <c r="AZ181" s="10">
        <v>0.04256626833333333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0.24968750083333333</v>
      </c>
      <c r="BG181" s="9">
        <v>0</v>
      </c>
      <c r="BH181" s="9">
        <v>0</v>
      </c>
      <c r="BI181" s="9">
        <v>0</v>
      </c>
      <c r="BJ181" s="10">
        <v>0.016611226666666666</v>
      </c>
      <c r="BK181" s="17">
        <f t="shared" si="3"/>
        <v>21.3331551822</v>
      </c>
      <c r="BL181" s="16"/>
      <c r="BM181" s="50"/>
    </row>
    <row r="182" spans="1:65" s="12" customFormat="1" ht="15">
      <c r="A182" s="5"/>
      <c r="B182" s="8" t="s">
        <v>319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0.6502565692</v>
      </c>
      <c r="I182" s="9">
        <v>6.320212033333334</v>
      </c>
      <c r="J182" s="9">
        <v>0</v>
      </c>
      <c r="K182" s="9">
        <v>0</v>
      </c>
      <c r="L182" s="10">
        <v>0.6518107197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0.28155913646666664</v>
      </c>
      <c r="S182" s="9">
        <v>0</v>
      </c>
      <c r="T182" s="9">
        <v>0</v>
      </c>
      <c r="U182" s="9">
        <v>0</v>
      </c>
      <c r="V182" s="10">
        <v>0.1637038526666667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15.902850628066663</v>
      </c>
      <c r="AW182" s="9">
        <v>6.853469045586614</v>
      </c>
      <c r="AX182" s="9">
        <v>0</v>
      </c>
      <c r="AY182" s="9">
        <v>0</v>
      </c>
      <c r="AZ182" s="10">
        <v>3.003571995333333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2.288262236266667</v>
      </c>
      <c r="BG182" s="9">
        <v>0.516232</v>
      </c>
      <c r="BH182" s="9">
        <v>0</v>
      </c>
      <c r="BI182" s="9">
        <v>0</v>
      </c>
      <c r="BJ182" s="10">
        <v>1.1874563556666669</v>
      </c>
      <c r="BK182" s="17">
        <f t="shared" si="3"/>
        <v>37.819384572286616</v>
      </c>
      <c r="BL182" s="16"/>
      <c r="BM182" s="50"/>
    </row>
    <row r="183" spans="1:65" s="12" customFormat="1" ht="15">
      <c r="A183" s="5"/>
      <c r="B183" s="8" t="s">
        <v>315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0.44349273479999995</v>
      </c>
      <c r="I183" s="9">
        <v>80.785692</v>
      </c>
      <c r="J183" s="9">
        <v>0</v>
      </c>
      <c r="K183" s="9">
        <v>0</v>
      </c>
      <c r="L183" s="10">
        <v>0.042982131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0.00517857</v>
      </c>
      <c r="S183" s="9">
        <v>0</v>
      </c>
      <c r="T183" s="9">
        <v>0</v>
      </c>
      <c r="U183" s="9">
        <v>0</v>
      </c>
      <c r="V183" s="10">
        <v>0.010357139999999999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5.641310405033333</v>
      </c>
      <c r="AW183" s="9">
        <v>8.778907666662063</v>
      </c>
      <c r="AX183" s="9">
        <v>0</v>
      </c>
      <c r="AY183" s="9">
        <v>0</v>
      </c>
      <c r="AZ183" s="10">
        <v>2.0848356489333333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1.5795836924</v>
      </c>
      <c r="BG183" s="9">
        <v>0</v>
      </c>
      <c r="BH183" s="9">
        <v>0</v>
      </c>
      <c r="BI183" s="9">
        <v>0</v>
      </c>
      <c r="BJ183" s="10">
        <v>0.0010328126666666669</v>
      </c>
      <c r="BK183" s="17">
        <f t="shared" si="3"/>
        <v>99.3733728014954</v>
      </c>
      <c r="BL183" s="16"/>
      <c r="BM183" s="50"/>
    </row>
    <row r="184" spans="1:65" s="12" customFormat="1" ht="15">
      <c r="A184" s="5"/>
      <c r="B184" s="8" t="s">
        <v>320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17.319365879733336</v>
      </c>
      <c r="I184" s="9">
        <v>46.47372</v>
      </c>
      <c r="J184" s="9">
        <v>0</v>
      </c>
      <c r="K184" s="9">
        <v>0</v>
      </c>
      <c r="L184" s="10">
        <v>0.8087460029333334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0.0010327493333333333</v>
      </c>
      <c r="S184" s="9">
        <v>0</v>
      </c>
      <c r="T184" s="9">
        <v>0</v>
      </c>
      <c r="U184" s="9">
        <v>0</v>
      </c>
      <c r="V184" s="10">
        <v>0.022582096800000007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5.347501869266666</v>
      </c>
      <c r="AW184" s="9">
        <v>18.38376590689476</v>
      </c>
      <c r="AX184" s="9">
        <v>0</v>
      </c>
      <c r="AY184" s="9">
        <v>0</v>
      </c>
      <c r="AZ184" s="10">
        <v>4.542724618666666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0.1452806989333333</v>
      </c>
      <c r="BG184" s="9">
        <v>0</v>
      </c>
      <c r="BH184" s="9">
        <v>0</v>
      </c>
      <c r="BI184" s="9">
        <v>0</v>
      </c>
      <c r="BJ184" s="10">
        <v>0.34446453623333323</v>
      </c>
      <c r="BK184" s="17">
        <f t="shared" si="3"/>
        <v>93.38918435879475</v>
      </c>
      <c r="BL184" s="16"/>
      <c r="BM184" s="50"/>
    </row>
    <row r="185" spans="1:65" s="12" customFormat="1" ht="15">
      <c r="A185" s="5"/>
      <c r="B185" s="8" t="s">
        <v>321</v>
      </c>
      <c r="C185" s="11">
        <v>0</v>
      </c>
      <c r="D185" s="9">
        <v>0</v>
      </c>
      <c r="E185" s="9">
        <v>0</v>
      </c>
      <c r="F185" s="9">
        <v>0</v>
      </c>
      <c r="G185" s="10">
        <v>0</v>
      </c>
      <c r="H185" s="11">
        <v>2.7069755278333334</v>
      </c>
      <c r="I185" s="9">
        <v>130.0293921666667</v>
      </c>
      <c r="J185" s="9">
        <v>0</v>
      </c>
      <c r="K185" s="9">
        <v>0</v>
      </c>
      <c r="L185" s="10">
        <v>1.4720538698666665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0.10248166323333337</v>
      </c>
      <c r="S185" s="9">
        <v>0</v>
      </c>
      <c r="T185" s="9">
        <v>0</v>
      </c>
      <c r="U185" s="9">
        <v>0</v>
      </c>
      <c r="V185" s="10">
        <v>2.8254924362666674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</v>
      </c>
      <c r="AC185" s="9">
        <v>0</v>
      </c>
      <c r="AD185" s="9">
        <v>0</v>
      </c>
      <c r="AE185" s="9">
        <v>0</v>
      </c>
      <c r="AF185" s="10">
        <v>0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2.7369799834333337</v>
      </c>
      <c r="AW185" s="9">
        <v>42.05931699988765</v>
      </c>
      <c r="AX185" s="9">
        <v>0</v>
      </c>
      <c r="AY185" s="9">
        <v>0</v>
      </c>
      <c r="AZ185" s="10">
        <v>3.1829810893666663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0.19797628256666666</v>
      </c>
      <c r="BG185" s="9">
        <v>0</v>
      </c>
      <c r="BH185" s="9">
        <v>0</v>
      </c>
      <c r="BI185" s="9">
        <v>0</v>
      </c>
      <c r="BJ185" s="10">
        <v>0.007180859</v>
      </c>
      <c r="BK185" s="17">
        <f t="shared" si="3"/>
        <v>185.320830878121</v>
      </c>
      <c r="BL185" s="16"/>
      <c r="BM185" s="50"/>
    </row>
    <row r="186" spans="1:65" s="12" customFormat="1" ht="15">
      <c r="A186" s="5"/>
      <c r="B186" s="8" t="s">
        <v>328</v>
      </c>
      <c r="C186" s="11">
        <v>0</v>
      </c>
      <c r="D186" s="9">
        <v>0</v>
      </c>
      <c r="E186" s="9">
        <v>0</v>
      </c>
      <c r="F186" s="9">
        <v>0</v>
      </c>
      <c r="G186" s="10">
        <v>0</v>
      </c>
      <c r="H186" s="11">
        <v>4.179160144766667</v>
      </c>
      <c r="I186" s="9">
        <v>0</v>
      </c>
      <c r="J186" s="9">
        <v>0</v>
      </c>
      <c r="K186" s="9">
        <v>0</v>
      </c>
      <c r="L186" s="10">
        <v>4.8125195421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0.19161917326666666</v>
      </c>
      <c r="S186" s="9">
        <v>0</v>
      </c>
      <c r="T186" s="9">
        <v>0</v>
      </c>
      <c r="U186" s="9">
        <v>0</v>
      </c>
      <c r="V186" s="10">
        <v>5.477247716166667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</v>
      </c>
      <c r="AC186" s="9">
        <v>0</v>
      </c>
      <c r="AD186" s="9">
        <v>0</v>
      </c>
      <c r="AE186" s="9">
        <v>0</v>
      </c>
      <c r="AF186" s="10">
        <v>0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18.471103812166668</v>
      </c>
      <c r="AW186" s="9">
        <v>13.542560658079113</v>
      </c>
      <c r="AX186" s="9">
        <v>0</v>
      </c>
      <c r="AY186" s="9">
        <v>0</v>
      </c>
      <c r="AZ186" s="10">
        <v>3.8499645328000005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5.9298113015</v>
      </c>
      <c r="BG186" s="9">
        <v>0</v>
      </c>
      <c r="BH186" s="9">
        <v>0</v>
      </c>
      <c r="BI186" s="9">
        <v>0</v>
      </c>
      <c r="BJ186" s="10">
        <v>0.3333341010333333</v>
      </c>
      <c r="BK186" s="17">
        <f t="shared" si="3"/>
        <v>56.78732098187911</v>
      </c>
      <c r="BL186" s="16"/>
      <c r="BM186" s="50"/>
    </row>
    <row r="187" spans="1:65" s="12" customFormat="1" ht="15">
      <c r="A187" s="5"/>
      <c r="B187" s="8" t="s">
        <v>200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1.5542337304333336</v>
      </c>
      <c r="I187" s="9">
        <v>9.068928219999998</v>
      </c>
      <c r="J187" s="9">
        <v>0</v>
      </c>
      <c r="K187" s="9">
        <v>0</v>
      </c>
      <c r="L187" s="10">
        <v>1.0176026277666668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5.197520184266667</v>
      </c>
      <c r="S187" s="9">
        <v>46.31274294166667</v>
      </c>
      <c r="T187" s="9">
        <v>0.18737455</v>
      </c>
      <c r="U187" s="9">
        <v>0</v>
      </c>
      <c r="V187" s="10">
        <v>0.08581660833333334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0.024726873333333333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48.29639885086666</v>
      </c>
      <c r="AW187" s="9">
        <v>44.834269380828694</v>
      </c>
      <c r="AX187" s="9">
        <v>0</v>
      </c>
      <c r="AY187" s="9">
        <v>0</v>
      </c>
      <c r="AZ187" s="10">
        <v>18.982222078566664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11.057777850466668</v>
      </c>
      <c r="BG187" s="9">
        <v>4.091667001366667</v>
      </c>
      <c r="BH187" s="9">
        <v>0</v>
      </c>
      <c r="BI187" s="9">
        <v>0</v>
      </c>
      <c r="BJ187" s="10">
        <v>10.503166424366668</v>
      </c>
      <c r="BK187" s="17">
        <f t="shared" si="3"/>
        <v>201.214447322262</v>
      </c>
      <c r="BL187" s="16"/>
      <c r="BM187" s="50"/>
    </row>
    <row r="188" spans="1:65" s="12" customFormat="1" ht="15">
      <c r="A188" s="5"/>
      <c r="B188" s="8" t="s">
        <v>132</v>
      </c>
      <c r="C188" s="11">
        <v>0</v>
      </c>
      <c r="D188" s="9">
        <v>0</v>
      </c>
      <c r="E188" s="9">
        <v>0</v>
      </c>
      <c r="F188" s="9">
        <v>0</v>
      </c>
      <c r="G188" s="10">
        <v>0</v>
      </c>
      <c r="H188" s="11">
        <v>0.6058482260333334</v>
      </c>
      <c r="I188" s="9">
        <v>43.036315</v>
      </c>
      <c r="J188" s="9">
        <v>0</v>
      </c>
      <c r="K188" s="9">
        <v>0</v>
      </c>
      <c r="L188" s="10">
        <v>8.856996587899998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0.389786053</v>
      </c>
      <c r="S188" s="9">
        <v>0</v>
      </c>
      <c r="T188" s="9">
        <v>0</v>
      </c>
      <c r="U188" s="9">
        <v>0</v>
      </c>
      <c r="V188" s="10">
        <v>0.0102057547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</v>
      </c>
      <c r="AC188" s="9">
        <v>0</v>
      </c>
      <c r="AD188" s="9">
        <v>0</v>
      </c>
      <c r="AE188" s="9">
        <v>0</v>
      </c>
      <c r="AF188" s="10">
        <v>0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1.4585240614</v>
      </c>
      <c r="AW188" s="9">
        <v>37.94670762957001</v>
      </c>
      <c r="AX188" s="9">
        <v>0</v>
      </c>
      <c r="AY188" s="9">
        <v>0</v>
      </c>
      <c r="AZ188" s="10">
        <v>0.41020596453333336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0.07514503213333333</v>
      </c>
      <c r="BG188" s="9">
        <v>37.419158833333334</v>
      </c>
      <c r="BH188" s="9">
        <v>0</v>
      </c>
      <c r="BI188" s="9">
        <v>0</v>
      </c>
      <c r="BJ188" s="10">
        <v>34.17496833133333</v>
      </c>
      <c r="BK188" s="17">
        <f t="shared" si="3"/>
        <v>164.38386147393666</v>
      </c>
      <c r="BL188" s="16"/>
      <c r="BM188" s="50"/>
    </row>
    <row r="189" spans="1:65" s="12" customFormat="1" ht="14.25" customHeight="1">
      <c r="A189" s="5"/>
      <c r="B189" s="8" t="s">
        <v>133</v>
      </c>
      <c r="C189" s="11">
        <v>0</v>
      </c>
      <c r="D189" s="9">
        <v>0</v>
      </c>
      <c r="E189" s="9">
        <v>0</v>
      </c>
      <c r="F189" s="9">
        <v>0</v>
      </c>
      <c r="G189" s="10">
        <v>0</v>
      </c>
      <c r="H189" s="11">
        <v>0.622394383</v>
      </c>
      <c r="I189" s="9">
        <v>0</v>
      </c>
      <c r="J189" s="9">
        <v>0</v>
      </c>
      <c r="K189" s="9">
        <v>0</v>
      </c>
      <c r="L189" s="10">
        <v>0.7614311673666666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0.5484519722</v>
      </c>
      <c r="S189" s="9">
        <v>0</v>
      </c>
      <c r="T189" s="9">
        <v>0</v>
      </c>
      <c r="U189" s="9">
        <v>0</v>
      </c>
      <c r="V189" s="10">
        <v>0.10950212813333333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0.02430578</v>
      </c>
      <c r="AC189" s="9">
        <v>0</v>
      </c>
      <c r="AD189" s="9">
        <v>0</v>
      </c>
      <c r="AE189" s="9">
        <v>0</v>
      </c>
      <c r="AF189" s="10">
        <v>0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10.616105286899998</v>
      </c>
      <c r="AW189" s="9">
        <v>5.275930943684566</v>
      </c>
      <c r="AX189" s="9">
        <v>0</v>
      </c>
      <c r="AY189" s="9">
        <v>0</v>
      </c>
      <c r="AZ189" s="10">
        <v>8.009924016733333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3.3295104031333334</v>
      </c>
      <c r="BG189" s="9">
        <v>0.018598513233333336</v>
      </c>
      <c r="BH189" s="9">
        <v>0</v>
      </c>
      <c r="BI189" s="9">
        <v>0</v>
      </c>
      <c r="BJ189" s="10">
        <v>0.6165944023000001</v>
      </c>
      <c r="BK189" s="17">
        <f t="shared" si="3"/>
        <v>29.932748996684563</v>
      </c>
      <c r="BL189" s="16"/>
      <c r="BM189" s="50"/>
    </row>
    <row r="190" spans="1:65" s="12" customFormat="1" ht="15">
      <c r="A190" s="5"/>
      <c r="B190" s="8" t="s">
        <v>134</v>
      </c>
      <c r="C190" s="11">
        <v>0</v>
      </c>
      <c r="D190" s="9">
        <v>6.12597</v>
      </c>
      <c r="E190" s="9">
        <v>0</v>
      </c>
      <c r="F190" s="9">
        <v>0</v>
      </c>
      <c r="G190" s="10">
        <v>0</v>
      </c>
      <c r="H190" s="11">
        <v>0.25851593400000006</v>
      </c>
      <c r="I190" s="9">
        <v>14.702328</v>
      </c>
      <c r="J190" s="9">
        <v>0</v>
      </c>
      <c r="K190" s="9">
        <v>0</v>
      </c>
      <c r="L190" s="10">
        <v>0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0.123131997</v>
      </c>
      <c r="S190" s="9">
        <v>0</v>
      </c>
      <c r="T190" s="9">
        <v>0</v>
      </c>
      <c r="U190" s="9">
        <v>0</v>
      </c>
      <c r="V190" s="10">
        <v>0.019235545800000003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0.0091719075</v>
      </c>
      <c r="AW190" s="9">
        <v>19.566736</v>
      </c>
      <c r="AX190" s="9">
        <v>0</v>
      </c>
      <c r="AY190" s="9">
        <v>0</v>
      </c>
      <c r="AZ190" s="10">
        <v>0.08621593050000001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0.031795946</v>
      </c>
      <c r="BG190" s="9">
        <v>18.343815</v>
      </c>
      <c r="BH190" s="9">
        <v>0</v>
      </c>
      <c r="BI190" s="9">
        <v>0</v>
      </c>
      <c r="BJ190" s="10">
        <v>18.362158815</v>
      </c>
      <c r="BK190" s="17">
        <f t="shared" si="3"/>
        <v>77.62907507580002</v>
      </c>
      <c r="BL190" s="16"/>
      <c r="BM190" s="50"/>
    </row>
    <row r="191" spans="1:65" s="12" customFormat="1" ht="15">
      <c r="A191" s="5"/>
      <c r="B191" s="8" t="s">
        <v>135</v>
      </c>
      <c r="C191" s="11">
        <v>0</v>
      </c>
      <c r="D191" s="9">
        <v>8.009951333333333</v>
      </c>
      <c r="E191" s="9">
        <v>0</v>
      </c>
      <c r="F191" s="9">
        <v>0</v>
      </c>
      <c r="G191" s="10">
        <v>0</v>
      </c>
      <c r="H191" s="11">
        <v>0.04646994666666666</v>
      </c>
      <c r="I191" s="9">
        <v>15.897613333333334</v>
      </c>
      <c r="J191" s="9">
        <v>0</v>
      </c>
      <c r="K191" s="9">
        <v>0</v>
      </c>
      <c r="L191" s="10">
        <v>0.012228933333333332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0.12656945999999997</v>
      </c>
      <c r="S191" s="9">
        <v>0</v>
      </c>
      <c r="T191" s="9">
        <v>0</v>
      </c>
      <c r="U191" s="9">
        <v>0</v>
      </c>
      <c r="V191" s="10">
        <v>0.0036686799999999997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</v>
      </c>
      <c r="AC191" s="9">
        <v>0</v>
      </c>
      <c r="AD191" s="9">
        <v>0</v>
      </c>
      <c r="AE191" s="9">
        <v>0</v>
      </c>
      <c r="AF191" s="10">
        <v>0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1.4839944468333335</v>
      </c>
      <c r="AW191" s="9">
        <v>29.286624000140513</v>
      </c>
      <c r="AX191" s="9">
        <v>0</v>
      </c>
      <c r="AY191" s="9">
        <v>0</v>
      </c>
      <c r="AZ191" s="10">
        <v>0.10456545026666667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0.0281883756</v>
      </c>
      <c r="BG191" s="9">
        <v>18.30414</v>
      </c>
      <c r="BH191" s="9">
        <v>0</v>
      </c>
      <c r="BI191" s="9">
        <v>0</v>
      </c>
      <c r="BJ191" s="10">
        <v>0.006101380000000001</v>
      </c>
      <c r="BK191" s="17">
        <f t="shared" si="3"/>
        <v>73.31011533950719</v>
      </c>
      <c r="BL191" s="16"/>
      <c r="BM191" s="50"/>
    </row>
    <row r="192" spans="1:65" s="12" customFormat="1" ht="15">
      <c r="A192" s="5"/>
      <c r="B192" s="8" t="s">
        <v>136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0.32653311719999994</v>
      </c>
      <c r="I192" s="9">
        <v>88.44244433333333</v>
      </c>
      <c r="J192" s="9">
        <v>0</v>
      </c>
      <c r="K192" s="9">
        <v>0</v>
      </c>
      <c r="L192" s="10">
        <v>0.6528385086333335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0.3884346455</v>
      </c>
      <c r="S192" s="9">
        <v>0</v>
      </c>
      <c r="T192" s="9">
        <v>0</v>
      </c>
      <c r="U192" s="9">
        <v>0</v>
      </c>
      <c r="V192" s="10">
        <v>1.3024242881999994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</v>
      </c>
      <c r="AC192" s="9">
        <v>0</v>
      </c>
      <c r="AD192" s="9">
        <v>0</v>
      </c>
      <c r="AE192" s="9">
        <v>0</v>
      </c>
      <c r="AF192" s="10">
        <v>0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0.5426025634333335</v>
      </c>
      <c r="AW192" s="9">
        <v>7.322409440033889</v>
      </c>
      <c r="AX192" s="9">
        <v>0</v>
      </c>
      <c r="AY192" s="9">
        <v>0</v>
      </c>
      <c r="AZ192" s="10">
        <v>17.956587018500002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0.2418583563333333</v>
      </c>
      <c r="BG192" s="9">
        <v>39.905195</v>
      </c>
      <c r="BH192" s="9">
        <v>0</v>
      </c>
      <c r="BI192" s="9">
        <v>0</v>
      </c>
      <c r="BJ192" s="10">
        <v>15.124915378833332</v>
      </c>
      <c r="BK192" s="17">
        <f t="shared" si="3"/>
        <v>172.20624265000055</v>
      </c>
      <c r="BL192" s="16"/>
      <c r="BM192" s="50"/>
    </row>
    <row r="193" spans="1:65" s="12" customFormat="1" ht="15">
      <c r="A193" s="5"/>
      <c r="B193" s="8" t="s">
        <v>137</v>
      </c>
      <c r="C193" s="11">
        <v>0</v>
      </c>
      <c r="D193" s="9">
        <v>0</v>
      </c>
      <c r="E193" s="9">
        <v>0</v>
      </c>
      <c r="F193" s="9">
        <v>0</v>
      </c>
      <c r="G193" s="10">
        <v>0</v>
      </c>
      <c r="H193" s="11">
        <v>1.5673464055999997</v>
      </c>
      <c r="I193" s="9">
        <v>7.660148773133334</v>
      </c>
      <c r="J193" s="9">
        <v>0</v>
      </c>
      <c r="K193" s="9">
        <v>0</v>
      </c>
      <c r="L193" s="10">
        <v>0.35669110753333333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0.6733761056666666</v>
      </c>
      <c r="S193" s="9">
        <v>10.4520466</v>
      </c>
      <c r="T193" s="9">
        <v>0</v>
      </c>
      <c r="U193" s="9">
        <v>0</v>
      </c>
      <c r="V193" s="10">
        <v>0.027992262733333332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0.05939306666666667</v>
      </c>
      <c r="AC193" s="9">
        <v>0</v>
      </c>
      <c r="AD193" s="9">
        <v>0</v>
      </c>
      <c r="AE193" s="9">
        <v>0</v>
      </c>
      <c r="AF193" s="10">
        <v>0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7.896647683366667</v>
      </c>
      <c r="AW193" s="9">
        <v>9.670497901396644</v>
      </c>
      <c r="AX193" s="9">
        <v>0</v>
      </c>
      <c r="AY193" s="9">
        <v>0</v>
      </c>
      <c r="AZ193" s="10">
        <v>2.4715941079666663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0.8215822335999999</v>
      </c>
      <c r="BG193" s="9">
        <v>0</v>
      </c>
      <c r="BH193" s="9">
        <v>0</v>
      </c>
      <c r="BI193" s="9">
        <v>0</v>
      </c>
      <c r="BJ193" s="10">
        <v>0.9137138149333334</v>
      </c>
      <c r="BK193" s="17">
        <f t="shared" si="3"/>
        <v>42.571030062596634</v>
      </c>
      <c r="BL193" s="16"/>
      <c r="BM193" s="50"/>
    </row>
    <row r="194" spans="1:65" s="12" customFormat="1" ht="15">
      <c r="A194" s="5"/>
      <c r="B194" s="8" t="s">
        <v>138</v>
      </c>
      <c r="C194" s="11">
        <v>0</v>
      </c>
      <c r="D194" s="9">
        <v>0</v>
      </c>
      <c r="E194" s="9">
        <v>0</v>
      </c>
      <c r="F194" s="9">
        <v>0</v>
      </c>
      <c r="G194" s="10">
        <v>0</v>
      </c>
      <c r="H194" s="11">
        <v>0.1967059941333333</v>
      </c>
      <c r="I194" s="9">
        <v>256.62493166666667</v>
      </c>
      <c r="J194" s="9">
        <v>0</v>
      </c>
      <c r="K194" s="9">
        <v>0</v>
      </c>
      <c r="L194" s="10">
        <v>0.15087158773333337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0.0011936043333333334</v>
      </c>
      <c r="S194" s="9">
        <v>0</v>
      </c>
      <c r="T194" s="9">
        <v>0</v>
      </c>
      <c r="U194" s="9">
        <v>0</v>
      </c>
      <c r="V194" s="10">
        <v>0.10837927346666666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0.050644988099999996</v>
      </c>
      <c r="AW194" s="9">
        <v>9.531445333352886</v>
      </c>
      <c r="AX194" s="9">
        <v>0</v>
      </c>
      <c r="AY194" s="9">
        <v>0</v>
      </c>
      <c r="AZ194" s="10">
        <v>2.996825848266667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2.5389387506666665</v>
      </c>
      <c r="BG194" s="9">
        <v>85.783008</v>
      </c>
      <c r="BH194" s="9">
        <v>0</v>
      </c>
      <c r="BI194" s="9">
        <v>0</v>
      </c>
      <c r="BJ194" s="10">
        <v>0.0053614380000000005</v>
      </c>
      <c r="BK194" s="17">
        <f t="shared" si="3"/>
        <v>357.9883064847195</v>
      </c>
      <c r="BL194" s="16"/>
      <c r="BM194" s="50"/>
    </row>
    <row r="195" spans="1:65" s="12" customFormat="1" ht="15">
      <c r="A195" s="5"/>
      <c r="B195" s="8" t="s">
        <v>139</v>
      </c>
      <c r="C195" s="11">
        <v>0</v>
      </c>
      <c r="D195" s="9">
        <v>0</v>
      </c>
      <c r="E195" s="9">
        <v>0</v>
      </c>
      <c r="F195" s="9">
        <v>0</v>
      </c>
      <c r="G195" s="10">
        <v>0</v>
      </c>
      <c r="H195" s="11">
        <v>0.7807839376666668</v>
      </c>
      <c r="I195" s="9">
        <v>0.1792159</v>
      </c>
      <c r="J195" s="9">
        <v>0</v>
      </c>
      <c r="K195" s="9">
        <v>0</v>
      </c>
      <c r="L195" s="10">
        <v>0.5073004742666667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0.03445635253333333</v>
      </c>
      <c r="S195" s="9">
        <v>1.6099561683333334</v>
      </c>
      <c r="T195" s="9">
        <v>0</v>
      </c>
      <c r="U195" s="9">
        <v>0</v>
      </c>
      <c r="V195" s="10">
        <v>0.3808935261333334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</v>
      </c>
      <c r="AC195" s="9">
        <v>0</v>
      </c>
      <c r="AD195" s="9">
        <v>0</v>
      </c>
      <c r="AE195" s="9">
        <v>0</v>
      </c>
      <c r="AF195" s="10">
        <v>0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15.4643994443</v>
      </c>
      <c r="AW195" s="9">
        <v>12.307470548464224</v>
      </c>
      <c r="AX195" s="9">
        <v>0</v>
      </c>
      <c r="AY195" s="9">
        <v>0</v>
      </c>
      <c r="AZ195" s="10">
        <v>3.302333978333333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3.6102068349666663</v>
      </c>
      <c r="BG195" s="9">
        <v>0</v>
      </c>
      <c r="BH195" s="9">
        <v>0</v>
      </c>
      <c r="BI195" s="9">
        <v>0</v>
      </c>
      <c r="BJ195" s="10">
        <v>0.6821545992333334</v>
      </c>
      <c r="BK195" s="17">
        <f t="shared" si="3"/>
        <v>38.859171764230894</v>
      </c>
      <c r="BL195" s="16"/>
      <c r="BM195" s="50"/>
    </row>
    <row r="196" spans="1:65" s="12" customFormat="1" ht="15">
      <c r="A196" s="5"/>
      <c r="B196" s="8" t="s">
        <v>140</v>
      </c>
      <c r="C196" s="11">
        <v>0</v>
      </c>
      <c r="D196" s="9">
        <v>0.3551098</v>
      </c>
      <c r="E196" s="9">
        <v>0</v>
      </c>
      <c r="F196" s="9">
        <v>0</v>
      </c>
      <c r="G196" s="10">
        <v>0</v>
      </c>
      <c r="H196" s="11">
        <v>1.2585091312</v>
      </c>
      <c r="I196" s="9">
        <v>17.755489999999998</v>
      </c>
      <c r="J196" s="9">
        <v>0</v>
      </c>
      <c r="K196" s="9">
        <v>0</v>
      </c>
      <c r="L196" s="10">
        <v>0.9235222198666668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0.003551098</v>
      </c>
      <c r="S196" s="9">
        <v>0</v>
      </c>
      <c r="T196" s="9">
        <v>0</v>
      </c>
      <c r="U196" s="9">
        <v>0</v>
      </c>
      <c r="V196" s="10">
        <v>0.0429682858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</v>
      </c>
      <c r="AC196" s="9">
        <v>0</v>
      </c>
      <c r="AD196" s="9">
        <v>0</v>
      </c>
      <c r="AE196" s="9">
        <v>0</v>
      </c>
      <c r="AF196" s="10">
        <v>0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</v>
      </c>
      <c r="AM196" s="9">
        <v>0</v>
      </c>
      <c r="AN196" s="9">
        <v>0</v>
      </c>
      <c r="AO196" s="9">
        <v>0</v>
      </c>
      <c r="AP196" s="10">
        <v>0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0.5800986037333333</v>
      </c>
      <c r="AW196" s="9">
        <v>0.5883591670014389</v>
      </c>
      <c r="AX196" s="9">
        <v>0</v>
      </c>
      <c r="AY196" s="9">
        <v>0</v>
      </c>
      <c r="AZ196" s="10">
        <v>0.17078962723333335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0.18121462333333335</v>
      </c>
      <c r="BG196" s="9">
        <v>0</v>
      </c>
      <c r="BH196" s="9">
        <v>0</v>
      </c>
      <c r="BI196" s="9">
        <v>0</v>
      </c>
      <c r="BJ196" s="10">
        <v>2.200447176366667</v>
      </c>
      <c r="BK196" s="17">
        <f t="shared" si="3"/>
        <v>24.060059732534768</v>
      </c>
      <c r="BL196" s="16"/>
      <c r="BM196" s="50"/>
    </row>
    <row r="197" spans="1:65" s="12" customFormat="1" ht="15">
      <c r="A197" s="5"/>
      <c r="B197" s="8" t="s">
        <v>141</v>
      </c>
      <c r="C197" s="11">
        <v>0</v>
      </c>
      <c r="D197" s="9">
        <v>0</v>
      </c>
      <c r="E197" s="9">
        <v>0</v>
      </c>
      <c r="F197" s="9">
        <v>0</v>
      </c>
      <c r="G197" s="10">
        <v>0</v>
      </c>
      <c r="H197" s="11">
        <v>1.5786788854666662</v>
      </c>
      <c r="I197" s="9">
        <v>220.82701467126668</v>
      </c>
      <c r="J197" s="9">
        <v>0</v>
      </c>
      <c r="K197" s="9">
        <v>0</v>
      </c>
      <c r="L197" s="10">
        <v>0.8569342512999996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0.0023442326666666667</v>
      </c>
      <c r="S197" s="9">
        <v>5.860581666666667</v>
      </c>
      <c r="T197" s="9">
        <v>0</v>
      </c>
      <c r="U197" s="9">
        <v>0</v>
      </c>
      <c r="V197" s="10">
        <v>0.01172128066666667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</v>
      </c>
      <c r="AC197" s="9">
        <v>0</v>
      </c>
      <c r="AD197" s="9">
        <v>0</v>
      </c>
      <c r="AE197" s="9">
        <v>0</v>
      </c>
      <c r="AF197" s="10">
        <v>0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6.997333666333332</v>
      </c>
      <c r="AW197" s="9">
        <v>0.5826566668730367</v>
      </c>
      <c r="AX197" s="9">
        <v>0</v>
      </c>
      <c r="AY197" s="9">
        <v>0</v>
      </c>
      <c r="AZ197" s="10">
        <v>0.15475361066666668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0.018930515000000002</v>
      </c>
      <c r="BG197" s="9">
        <v>0</v>
      </c>
      <c r="BH197" s="9">
        <v>0</v>
      </c>
      <c r="BI197" s="9">
        <v>0</v>
      </c>
      <c r="BJ197" s="10">
        <v>0.007574536666666668</v>
      </c>
      <c r="BK197" s="17">
        <f>SUM(C197:BJ197)</f>
        <v>236.89852398357309</v>
      </c>
      <c r="BL197" s="16"/>
      <c r="BM197" s="50"/>
    </row>
    <row r="198" spans="1:65" s="12" customFormat="1" ht="15">
      <c r="A198" s="5"/>
      <c r="B198" s="8" t="s">
        <v>173</v>
      </c>
      <c r="C198" s="11">
        <v>0</v>
      </c>
      <c r="D198" s="9">
        <v>0</v>
      </c>
      <c r="E198" s="9">
        <v>0</v>
      </c>
      <c r="F198" s="9">
        <v>0</v>
      </c>
      <c r="G198" s="10">
        <v>0</v>
      </c>
      <c r="H198" s="11">
        <v>0.16040768153333332</v>
      </c>
      <c r="I198" s="9">
        <v>120.15972356666666</v>
      </c>
      <c r="J198" s="9">
        <v>0</v>
      </c>
      <c r="K198" s="9">
        <v>0</v>
      </c>
      <c r="L198" s="10">
        <v>0.26345180033333326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0.002336601333333333</v>
      </c>
      <c r="S198" s="9">
        <v>18.692810666666666</v>
      </c>
      <c r="T198" s="9">
        <v>0</v>
      </c>
      <c r="U198" s="9">
        <v>0</v>
      </c>
      <c r="V198" s="10">
        <v>0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0.5884685883333333</v>
      </c>
      <c r="AW198" s="9">
        <v>3.495853</v>
      </c>
      <c r="AX198" s="9">
        <v>0</v>
      </c>
      <c r="AY198" s="9">
        <v>0</v>
      </c>
      <c r="AZ198" s="10">
        <v>0.2343386794333333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0.08821202403333334</v>
      </c>
      <c r="BG198" s="9">
        <v>43.11552033333333</v>
      </c>
      <c r="BH198" s="9">
        <v>0</v>
      </c>
      <c r="BI198" s="9">
        <v>0</v>
      </c>
      <c r="BJ198" s="10">
        <v>0.0069917059999999994</v>
      </c>
      <c r="BK198" s="17">
        <f>SUM(C198:BJ198)</f>
        <v>186.80811464766668</v>
      </c>
      <c r="BL198" s="16"/>
      <c r="BM198" s="50"/>
    </row>
    <row r="199" spans="1:65" s="12" customFormat="1" ht="15">
      <c r="A199" s="5"/>
      <c r="B199" s="8" t="s">
        <v>178</v>
      </c>
      <c r="C199" s="11">
        <v>0</v>
      </c>
      <c r="D199" s="9">
        <v>0</v>
      </c>
      <c r="E199" s="9">
        <v>0</v>
      </c>
      <c r="F199" s="9">
        <v>0</v>
      </c>
      <c r="G199" s="10">
        <v>0</v>
      </c>
      <c r="H199" s="11">
        <v>0.9233523166666666</v>
      </c>
      <c r="I199" s="9">
        <v>250.49936666666667</v>
      </c>
      <c r="J199" s="9">
        <v>0</v>
      </c>
      <c r="K199" s="9">
        <v>0</v>
      </c>
      <c r="L199" s="10">
        <v>0.09099535133333332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0.0026215053</v>
      </c>
      <c r="S199" s="9">
        <v>16.311586666666667</v>
      </c>
      <c r="T199" s="9">
        <v>0</v>
      </c>
      <c r="U199" s="9">
        <v>0</v>
      </c>
      <c r="V199" s="10">
        <v>0.010486019999999999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0.005816833333333334</v>
      </c>
      <c r="AC199" s="9">
        <v>0</v>
      </c>
      <c r="AD199" s="9">
        <v>0</v>
      </c>
      <c r="AE199" s="9">
        <v>0</v>
      </c>
      <c r="AF199" s="10">
        <v>0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0.35659515073333337</v>
      </c>
      <c r="AW199" s="9">
        <v>0.4667715926943777</v>
      </c>
      <c r="AX199" s="9">
        <v>0</v>
      </c>
      <c r="AY199" s="9">
        <v>0</v>
      </c>
      <c r="AZ199" s="10">
        <v>0.06863863333333334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0.022103966666666666</v>
      </c>
      <c r="BG199" s="9">
        <v>81.43566666666666</v>
      </c>
      <c r="BH199" s="9">
        <v>0</v>
      </c>
      <c r="BI199" s="9">
        <v>0</v>
      </c>
      <c r="BJ199" s="10">
        <v>0.0017450499999999997</v>
      </c>
      <c r="BK199" s="17">
        <f>SUM(C199:BJ199)</f>
        <v>350.19574642006097</v>
      </c>
      <c r="BL199" s="16"/>
      <c r="BM199" s="50"/>
    </row>
    <row r="200" spans="1:65" s="21" customFormat="1" ht="15">
      <c r="A200" s="5"/>
      <c r="B200" s="15" t="s">
        <v>17</v>
      </c>
      <c r="C200" s="20">
        <f aca="true" t="shared" si="4" ref="C200:AH200">SUM(C20:C199)</f>
        <v>0</v>
      </c>
      <c r="D200" s="18">
        <f t="shared" si="4"/>
        <v>1270.7265068178665</v>
      </c>
      <c r="E200" s="18">
        <f t="shared" si="4"/>
        <v>0</v>
      </c>
      <c r="F200" s="18">
        <f t="shared" si="4"/>
        <v>0</v>
      </c>
      <c r="G200" s="19">
        <f t="shared" si="4"/>
        <v>131.6503534334667</v>
      </c>
      <c r="H200" s="20">
        <f t="shared" si="4"/>
        <v>365.47285315126663</v>
      </c>
      <c r="I200" s="18">
        <f t="shared" si="4"/>
        <v>8538.102314334337</v>
      </c>
      <c r="J200" s="18">
        <f t="shared" si="4"/>
        <v>13.631207166666666</v>
      </c>
      <c r="K200" s="18">
        <f t="shared" si="4"/>
        <v>0</v>
      </c>
      <c r="L200" s="19">
        <f t="shared" si="4"/>
        <v>280.48250671733325</v>
      </c>
      <c r="M200" s="20">
        <f t="shared" si="4"/>
        <v>0</v>
      </c>
      <c r="N200" s="18">
        <f t="shared" si="4"/>
        <v>0</v>
      </c>
      <c r="O200" s="18">
        <f t="shared" si="4"/>
        <v>0</v>
      </c>
      <c r="P200" s="18">
        <f t="shared" si="4"/>
        <v>0</v>
      </c>
      <c r="Q200" s="19">
        <f t="shared" si="4"/>
        <v>0</v>
      </c>
      <c r="R200" s="20">
        <f t="shared" si="4"/>
        <v>133.03355603196673</v>
      </c>
      <c r="S200" s="18">
        <f t="shared" si="4"/>
        <v>2572.3129885072</v>
      </c>
      <c r="T200" s="18">
        <f t="shared" si="4"/>
        <v>32.128179494066664</v>
      </c>
      <c r="U200" s="18">
        <f t="shared" si="4"/>
        <v>0</v>
      </c>
      <c r="V200" s="19">
        <f t="shared" si="4"/>
        <v>159.08655019383338</v>
      </c>
      <c r="W200" s="20">
        <f t="shared" si="4"/>
        <v>0</v>
      </c>
      <c r="X200" s="18">
        <f t="shared" si="4"/>
        <v>0</v>
      </c>
      <c r="Y200" s="18">
        <f t="shared" si="4"/>
        <v>0</v>
      </c>
      <c r="Z200" s="18">
        <f t="shared" si="4"/>
        <v>0</v>
      </c>
      <c r="AA200" s="19">
        <f t="shared" si="4"/>
        <v>0</v>
      </c>
      <c r="AB200" s="20">
        <f t="shared" si="4"/>
        <v>1.9435788323</v>
      </c>
      <c r="AC200" s="18">
        <f t="shared" si="4"/>
        <v>0</v>
      </c>
      <c r="AD200" s="18">
        <f t="shared" si="4"/>
        <v>0</v>
      </c>
      <c r="AE200" s="18">
        <f t="shared" si="4"/>
        <v>0</v>
      </c>
      <c r="AF200" s="19">
        <f t="shared" si="4"/>
        <v>2.6368021844333334</v>
      </c>
      <c r="AG200" s="20">
        <f t="shared" si="4"/>
        <v>0</v>
      </c>
      <c r="AH200" s="18">
        <f t="shared" si="4"/>
        <v>0</v>
      </c>
      <c r="AI200" s="18">
        <f aca="true" t="shared" si="5" ref="AI200:BK200">SUM(AI20:AI199)</f>
        <v>0</v>
      </c>
      <c r="AJ200" s="18">
        <f t="shared" si="5"/>
        <v>0</v>
      </c>
      <c r="AK200" s="19">
        <f t="shared" si="5"/>
        <v>0</v>
      </c>
      <c r="AL200" s="20">
        <f t="shared" si="5"/>
        <v>0.08032625773333332</v>
      </c>
      <c r="AM200" s="18">
        <f t="shared" si="5"/>
        <v>0</v>
      </c>
      <c r="AN200" s="18">
        <f t="shared" si="5"/>
        <v>0</v>
      </c>
      <c r="AO200" s="18">
        <f t="shared" si="5"/>
        <v>0</v>
      </c>
      <c r="AP200" s="19">
        <f t="shared" si="5"/>
        <v>0.020584632499999995</v>
      </c>
      <c r="AQ200" s="20">
        <f t="shared" si="5"/>
        <v>0</v>
      </c>
      <c r="AR200" s="18">
        <f t="shared" si="5"/>
        <v>579.26596</v>
      </c>
      <c r="AS200" s="18">
        <f t="shared" si="5"/>
        <v>0.05777313333333334</v>
      </c>
      <c r="AT200" s="18">
        <f t="shared" si="5"/>
        <v>0</v>
      </c>
      <c r="AU200" s="19">
        <f t="shared" si="5"/>
        <v>0</v>
      </c>
      <c r="AV200" s="20">
        <f t="shared" si="5"/>
        <v>3286.4008149700753</v>
      </c>
      <c r="AW200" s="18">
        <f t="shared" si="5"/>
        <v>1971.650968568359</v>
      </c>
      <c r="AX200" s="18">
        <f t="shared" si="5"/>
        <v>0.5955414642666668</v>
      </c>
      <c r="AY200" s="18">
        <f t="shared" si="5"/>
        <v>0</v>
      </c>
      <c r="AZ200" s="19">
        <f t="shared" si="5"/>
        <v>1925.074340432899</v>
      </c>
      <c r="BA200" s="20">
        <f t="shared" si="5"/>
        <v>0</v>
      </c>
      <c r="BB200" s="18">
        <f t="shared" si="5"/>
        <v>0</v>
      </c>
      <c r="BC200" s="18">
        <f t="shared" si="5"/>
        <v>0</v>
      </c>
      <c r="BD200" s="18">
        <f t="shared" si="5"/>
        <v>0</v>
      </c>
      <c r="BE200" s="19">
        <f t="shared" si="5"/>
        <v>0</v>
      </c>
      <c r="BF200" s="20">
        <f t="shared" si="5"/>
        <v>611.2067421112997</v>
      </c>
      <c r="BG200" s="18">
        <f t="shared" si="5"/>
        <v>1339.2386442689335</v>
      </c>
      <c r="BH200" s="18">
        <f t="shared" si="5"/>
        <v>9.056333792666669</v>
      </c>
      <c r="BI200" s="18">
        <f t="shared" si="5"/>
        <v>0</v>
      </c>
      <c r="BJ200" s="19">
        <f t="shared" si="5"/>
        <v>420.1711843908001</v>
      </c>
      <c r="BK200" s="32">
        <f t="shared" si="5"/>
        <v>23644.02661088761</v>
      </c>
      <c r="BL200" s="16"/>
      <c r="BM200" s="56"/>
    </row>
    <row r="201" spans="3:64" ht="15" customHeight="1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6"/>
    </row>
    <row r="202" spans="1:65" s="12" customFormat="1" ht="15">
      <c r="A202" s="5" t="s">
        <v>36</v>
      </c>
      <c r="B202" s="6" t="s">
        <v>37</v>
      </c>
      <c r="C202" s="52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4"/>
      <c r="BL202" s="16"/>
      <c r="BM202" s="57"/>
    </row>
    <row r="203" spans="1:65" s="12" customFormat="1" ht="15">
      <c r="A203" s="5"/>
      <c r="B203" s="8" t="s">
        <v>38</v>
      </c>
      <c r="C203" s="11">
        <v>0</v>
      </c>
      <c r="D203" s="9">
        <v>0</v>
      </c>
      <c r="E203" s="9">
        <v>0</v>
      </c>
      <c r="F203" s="9">
        <v>0</v>
      </c>
      <c r="G203" s="10">
        <v>0</v>
      </c>
      <c r="H203" s="11">
        <v>0</v>
      </c>
      <c r="I203" s="9">
        <v>0</v>
      </c>
      <c r="J203" s="9">
        <v>0</v>
      </c>
      <c r="K203" s="9">
        <v>0</v>
      </c>
      <c r="L203" s="10">
        <v>0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0</v>
      </c>
      <c r="S203" s="9">
        <v>0</v>
      </c>
      <c r="T203" s="9">
        <v>0</v>
      </c>
      <c r="U203" s="9">
        <v>0</v>
      </c>
      <c r="V203" s="10">
        <v>0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</v>
      </c>
      <c r="AC203" s="9">
        <v>0</v>
      </c>
      <c r="AD203" s="9">
        <v>0</v>
      </c>
      <c r="AE203" s="9">
        <v>0</v>
      </c>
      <c r="AF203" s="10">
        <v>0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0</v>
      </c>
      <c r="AW203" s="9">
        <v>0</v>
      </c>
      <c r="AX203" s="9">
        <v>0</v>
      </c>
      <c r="AY203" s="9">
        <v>0</v>
      </c>
      <c r="AZ203" s="10">
        <v>0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0</v>
      </c>
      <c r="BG203" s="9">
        <v>0</v>
      </c>
      <c r="BH203" s="9">
        <v>0</v>
      </c>
      <c r="BI203" s="9">
        <v>0</v>
      </c>
      <c r="BJ203" s="10">
        <v>0</v>
      </c>
      <c r="BK203" s="17">
        <v>0</v>
      </c>
      <c r="BL203" s="16"/>
      <c r="BM203" s="50"/>
    </row>
    <row r="204" spans="1:65" s="21" customFormat="1" ht="15">
      <c r="A204" s="5"/>
      <c r="B204" s="15" t="s">
        <v>39</v>
      </c>
      <c r="C204" s="20">
        <v>0</v>
      </c>
      <c r="D204" s="18">
        <v>0</v>
      </c>
      <c r="E204" s="18">
        <v>0</v>
      </c>
      <c r="F204" s="18">
        <v>0</v>
      </c>
      <c r="G204" s="19">
        <v>0</v>
      </c>
      <c r="H204" s="20">
        <v>0</v>
      </c>
      <c r="I204" s="18">
        <v>0</v>
      </c>
      <c r="J204" s="18">
        <v>0</v>
      </c>
      <c r="K204" s="18">
        <v>0</v>
      </c>
      <c r="L204" s="19">
        <v>0</v>
      </c>
      <c r="M204" s="20">
        <v>0</v>
      </c>
      <c r="N204" s="18">
        <v>0</v>
      </c>
      <c r="O204" s="18">
        <v>0</v>
      </c>
      <c r="P204" s="18">
        <v>0</v>
      </c>
      <c r="Q204" s="19">
        <v>0</v>
      </c>
      <c r="R204" s="20">
        <v>0</v>
      </c>
      <c r="S204" s="18">
        <v>0</v>
      </c>
      <c r="T204" s="18">
        <v>0</v>
      </c>
      <c r="U204" s="18">
        <v>0</v>
      </c>
      <c r="V204" s="19">
        <v>0</v>
      </c>
      <c r="W204" s="20">
        <v>0</v>
      </c>
      <c r="X204" s="18">
        <v>0</v>
      </c>
      <c r="Y204" s="18">
        <v>0</v>
      </c>
      <c r="Z204" s="18">
        <v>0</v>
      </c>
      <c r="AA204" s="19">
        <v>0</v>
      </c>
      <c r="AB204" s="20">
        <v>0</v>
      </c>
      <c r="AC204" s="18">
        <v>0</v>
      </c>
      <c r="AD204" s="18">
        <v>0</v>
      </c>
      <c r="AE204" s="18">
        <v>0</v>
      </c>
      <c r="AF204" s="19">
        <v>0</v>
      </c>
      <c r="AG204" s="20">
        <v>0</v>
      </c>
      <c r="AH204" s="18">
        <v>0</v>
      </c>
      <c r="AI204" s="18">
        <v>0</v>
      </c>
      <c r="AJ204" s="18">
        <v>0</v>
      </c>
      <c r="AK204" s="19">
        <v>0</v>
      </c>
      <c r="AL204" s="20">
        <v>0</v>
      </c>
      <c r="AM204" s="18">
        <v>0</v>
      </c>
      <c r="AN204" s="18">
        <v>0</v>
      </c>
      <c r="AO204" s="18">
        <v>0</v>
      </c>
      <c r="AP204" s="19">
        <v>0</v>
      </c>
      <c r="AQ204" s="20">
        <v>0</v>
      </c>
      <c r="AR204" s="18">
        <v>0</v>
      </c>
      <c r="AS204" s="18">
        <v>0</v>
      </c>
      <c r="AT204" s="18">
        <v>0</v>
      </c>
      <c r="AU204" s="19">
        <v>0</v>
      </c>
      <c r="AV204" s="20">
        <v>0</v>
      </c>
      <c r="AW204" s="18">
        <v>0</v>
      </c>
      <c r="AX204" s="18">
        <v>0</v>
      </c>
      <c r="AY204" s="18">
        <v>0</v>
      </c>
      <c r="AZ204" s="19">
        <v>0</v>
      </c>
      <c r="BA204" s="20">
        <v>0</v>
      </c>
      <c r="BB204" s="18">
        <v>0</v>
      </c>
      <c r="BC204" s="18">
        <v>0</v>
      </c>
      <c r="BD204" s="18">
        <v>0</v>
      </c>
      <c r="BE204" s="19">
        <v>0</v>
      </c>
      <c r="BF204" s="20">
        <v>0</v>
      </c>
      <c r="BG204" s="18">
        <v>0</v>
      </c>
      <c r="BH204" s="18">
        <v>0</v>
      </c>
      <c r="BI204" s="18">
        <v>0</v>
      </c>
      <c r="BJ204" s="19">
        <v>0</v>
      </c>
      <c r="BK204" s="32">
        <v>0</v>
      </c>
      <c r="BL204" s="16"/>
      <c r="BM204" s="56"/>
    </row>
    <row r="205" spans="1:65" s="12" customFormat="1" ht="15">
      <c r="A205" s="5" t="s">
        <v>40</v>
      </c>
      <c r="B205" s="6" t="s">
        <v>41</v>
      </c>
      <c r="C205" s="52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4"/>
      <c r="BL205" s="16"/>
      <c r="BM205" s="57"/>
    </row>
    <row r="206" spans="1:65" s="12" customFormat="1" ht="15">
      <c r="A206" s="5"/>
      <c r="B206" s="8" t="s">
        <v>38</v>
      </c>
      <c r="C206" s="11">
        <v>0</v>
      </c>
      <c r="D206" s="9">
        <v>0</v>
      </c>
      <c r="E206" s="9">
        <v>0</v>
      </c>
      <c r="F206" s="9">
        <v>0</v>
      </c>
      <c r="G206" s="10">
        <v>0</v>
      </c>
      <c r="H206" s="11">
        <v>0</v>
      </c>
      <c r="I206" s="9">
        <v>0</v>
      </c>
      <c r="J206" s="9">
        <v>0</v>
      </c>
      <c r="K206" s="9">
        <v>0</v>
      </c>
      <c r="L206" s="10">
        <v>0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0</v>
      </c>
      <c r="S206" s="9">
        <v>0</v>
      </c>
      <c r="T206" s="9">
        <v>0</v>
      </c>
      <c r="U206" s="9">
        <v>0</v>
      </c>
      <c r="V206" s="10">
        <v>0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</v>
      </c>
      <c r="AC206" s="9">
        <v>0</v>
      </c>
      <c r="AD206" s="9">
        <v>0</v>
      </c>
      <c r="AE206" s="9">
        <v>0</v>
      </c>
      <c r="AF206" s="10">
        <v>0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</v>
      </c>
      <c r="AM206" s="9">
        <v>0</v>
      </c>
      <c r="AN206" s="9">
        <v>0</v>
      </c>
      <c r="AO206" s="9">
        <v>0</v>
      </c>
      <c r="AP206" s="10">
        <v>0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0</v>
      </c>
      <c r="AW206" s="9">
        <v>0</v>
      </c>
      <c r="AX206" s="9">
        <v>0</v>
      </c>
      <c r="AY206" s="9">
        <v>0</v>
      </c>
      <c r="AZ206" s="10">
        <v>0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0</v>
      </c>
      <c r="BG206" s="9">
        <v>0</v>
      </c>
      <c r="BH206" s="9">
        <v>0</v>
      </c>
      <c r="BI206" s="9">
        <v>0</v>
      </c>
      <c r="BJ206" s="10">
        <v>0</v>
      </c>
      <c r="BK206" s="17">
        <v>0</v>
      </c>
      <c r="BL206" s="16"/>
      <c r="BM206" s="50"/>
    </row>
    <row r="207" spans="1:65" s="21" customFormat="1" ht="15">
      <c r="A207" s="5"/>
      <c r="B207" s="15" t="s">
        <v>42</v>
      </c>
      <c r="C207" s="20">
        <v>0</v>
      </c>
      <c r="D207" s="18">
        <v>0</v>
      </c>
      <c r="E207" s="18">
        <v>0</v>
      </c>
      <c r="F207" s="18">
        <v>0</v>
      </c>
      <c r="G207" s="19">
        <v>0</v>
      </c>
      <c r="H207" s="20">
        <v>0</v>
      </c>
      <c r="I207" s="18">
        <v>0</v>
      </c>
      <c r="J207" s="18">
        <v>0</v>
      </c>
      <c r="K207" s="18">
        <v>0</v>
      </c>
      <c r="L207" s="19">
        <v>0</v>
      </c>
      <c r="M207" s="20">
        <v>0</v>
      </c>
      <c r="N207" s="18">
        <v>0</v>
      </c>
      <c r="O207" s="18">
        <v>0</v>
      </c>
      <c r="P207" s="18">
        <v>0</v>
      </c>
      <c r="Q207" s="19">
        <v>0</v>
      </c>
      <c r="R207" s="20">
        <v>0</v>
      </c>
      <c r="S207" s="18">
        <v>0</v>
      </c>
      <c r="T207" s="18">
        <v>0</v>
      </c>
      <c r="U207" s="18">
        <v>0</v>
      </c>
      <c r="V207" s="19">
        <v>0</v>
      </c>
      <c r="W207" s="20">
        <v>0</v>
      </c>
      <c r="X207" s="18">
        <v>0</v>
      </c>
      <c r="Y207" s="18">
        <v>0</v>
      </c>
      <c r="Z207" s="18">
        <v>0</v>
      </c>
      <c r="AA207" s="19">
        <v>0</v>
      </c>
      <c r="AB207" s="20">
        <v>0</v>
      </c>
      <c r="AC207" s="18">
        <v>0</v>
      </c>
      <c r="AD207" s="18">
        <v>0</v>
      </c>
      <c r="AE207" s="18">
        <v>0</v>
      </c>
      <c r="AF207" s="19">
        <v>0</v>
      </c>
      <c r="AG207" s="20">
        <v>0</v>
      </c>
      <c r="AH207" s="18">
        <v>0</v>
      </c>
      <c r="AI207" s="18">
        <v>0</v>
      </c>
      <c r="AJ207" s="18">
        <v>0</v>
      </c>
      <c r="AK207" s="19">
        <v>0</v>
      </c>
      <c r="AL207" s="20">
        <v>0</v>
      </c>
      <c r="AM207" s="18">
        <v>0</v>
      </c>
      <c r="AN207" s="18">
        <v>0</v>
      </c>
      <c r="AO207" s="18">
        <v>0</v>
      </c>
      <c r="AP207" s="19">
        <v>0</v>
      </c>
      <c r="AQ207" s="20">
        <v>0</v>
      </c>
      <c r="AR207" s="18">
        <v>0</v>
      </c>
      <c r="AS207" s="18">
        <v>0</v>
      </c>
      <c r="AT207" s="18">
        <v>0</v>
      </c>
      <c r="AU207" s="19">
        <v>0</v>
      </c>
      <c r="AV207" s="20">
        <v>0</v>
      </c>
      <c r="AW207" s="18">
        <v>0</v>
      </c>
      <c r="AX207" s="18">
        <v>0</v>
      </c>
      <c r="AY207" s="18">
        <v>0</v>
      </c>
      <c r="AZ207" s="19">
        <v>0</v>
      </c>
      <c r="BA207" s="20">
        <v>0</v>
      </c>
      <c r="BB207" s="18">
        <v>0</v>
      </c>
      <c r="BC207" s="18">
        <v>0</v>
      </c>
      <c r="BD207" s="18">
        <v>0</v>
      </c>
      <c r="BE207" s="19">
        <v>0</v>
      </c>
      <c r="BF207" s="20">
        <v>0</v>
      </c>
      <c r="BG207" s="18">
        <v>0</v>
      </c>
      <c r="BH207" s="18">
        <v>0</v>
      </c>
      <c r="BI207" s="18">
        <v>0</v>
      </c>
      <c r="BJ207" s="19">
        <v>0</v>
      </c>
      <c r="BK207" s="32">
        <v>0</v>
      </c>
      <c r="BL207" s="16"/>
      <c r="BM207" s="56"/>
    </row>
    <row r="208" spans="1:65" s="21" customFormat="1" ht="15">
      <c r="A208" s="5" t="s">
        <v>18</v>
      </c>
      <c r="B208" s="27" t="s">
        <v>19</v>
      </c>
      <c r="C208" s="20"/>
      <c r="D208" s="18"/>
      <c r="E208" s="18"/>
      <c r="F208" s="18"/>
      <c r="G208" s="19"/>
      <c r="H208" s="20"/>
      <c r="I208" s="18"/>
      <c r="J208" s="18"/>
      <c r="K208" s="18"/>
      <c r="L208" s="19"/>
      <c r="M208" s="20"/>
      <c r="N208" s="18"/>
      <c r="O208" s="18"/>
      <c r="P208" s="18"/>
      <c r="Q208" s="19"/>
      <c r="R208" s="20"/>
      <c r="S208" s="18"/>
      <c r="T208" s="18"/>
      <c r="U208" s="18"/>
      <c r="V208" s="19"/>
      <c r="W208" s="20"/>
      <c r="X208" s="18"/>
      <c r="Y208" s="18"/>
      <c r="Z208" s="18"/>
      <c r="AA208" s="19"/>
      <c r="AB208" s="20"/>
      <c r="AC208" s="18"/>
      <c r="AD208" s="18"/>
      <c r="AE208" s="18"/>
      <c r="AF208" s="19"/>
      <c r="AG208" s="20"/>
      <c r="AH208" s="18"/>
      <c r="AI208" s="18"/>
      <c r="AJ208" s="18"/>
      <c r="AK208" s="19"/>
      <c r="AL208" s="20"/>
      <c r="AM208" s="18"/>
      <c r="AN208" s="18"/>
      <c r="AO208" s="18"/>
      <c r="AP208" s="19"/>
      <c r="AQ208" s="20"/>
      <c r="AR208" s="18"/>
      <c r="AS208" s="18"/>
      <c r="AT208" s="18"/>
      <c r="AU208" s="19"/>
      <c r="AV208" s="20"/>
      <c r="AW208" s="18"/>
      <c r="AX208" s="18"/>
      <c r="AY208" s="18"/>
      <c r="AZ208" s="19"/>
      <c r="BA208" s="20"/>
      <c r="BB208" s="18"/>
      <c r="BC208" s="18"/>
      <c r="BD208" s="18"/>
      <c r="BE208" s="19"/>
      <c r="BF208" s="20"/>
      <c r="BG208" s="18"/>
      <c r="BH208" s="18"/>
      <c r="BI208" s="18"/>
      <c r="BJ208" s="19"/>
      <c r="BK208" s="32"/>
      <c r="BL208" s="16"/>
      <c r="BM208" s="56"/>
    </row>
    <row r="209" spans="1:65" s="12" customFormat="1" ht="15">
      <c r="A209" s="5"/>
      <c r="B209" s="8" t="s">
        <v>189</v>
      </c>
      <c r="C209" s="11">
        <v>0</v>
      </c>
      <c r="D209" s="9">
        <v>516.0085325649335</v>
      </c>
      <c r="E209" s="9">
        <v>0</v>
      </c>
      <c r="F209" s="9">
        <v>0</v>
      </c>
      <c r="G209" s="10">
        <v>23.666741291666668</v>
      </c>
      <c r="H209" s="11">
        <v>84.25498466736668</v>
      </c>
      <c r="I209" s="9">
        <v>3473.8673182088</v>
      </c>
      <c r="J209" s="9">
        <v>764.202740601</v>
      </c>
      <c r="K209" s="9">
        <v>0</v>
      </c>
      <c r="L209" s="10">
        <v>6.843850177266666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35.033595020233335</v>
      </c>
      <c r="S209" s="9">
        <v>42.04644600973333</v>
      </c>
      <c r="T209" s="9">
        <v>103.8612983106</v>
      </c>
      <c r="U209" s="9">
        <v>0</v>
      </c>
      <c r="V209" s="10">
        <v>4.959436257366667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0.03196703183333333</v>
      </c>
      <c r="AC209" s="9">
        <v>0</v>
      </c>
      <c r="AD209" s="9">
        <v>0</v>
      </c>
      <c r="AE209" s="9">
        <v>0</v>
      </c>
      <c r="AF209" s="10">
        <v>0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</v>
      </c>
      <c r="AM209" s="9">
        <v>0</v>
      </c>
      <c r="AN209" s="9">
        <v>0</v>
      </c>
      <c r="AO209" s="9">
        <v>0</v>
      </c>
      <c r="AP209" s="10">
        <v>0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17.91040365053333</v>
      </c>
      <c r="AW209" s="9">
        <v>849.955044315751</v>
      </c>
      <c r="AX209" s="9">
        <v>1.6710866587666668</v>
      </c>
      <c r="AY209" s="9">
        <v>0</v>
      </c>
      <c r="AZ209" s="10">
        <v>64.98540226223334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22.310684588366666</v>
      </c>
      <c r="BG209" s="9">
        <v>20.359411005166663</v>
      </c>
      <c r="BH209" s="9">
        <v>11.652826917433332</v>
      </c>
      <c r="BI209" s="9">
        <v>0</v>
      </c>
      <c r="BJ209" s="10">
        <v>9.480010143766666</v>
      </c>
      <c r="BK209" s="17">
        <f aca="true" t="shared" si="6" ref="BK209:BK219">SUM(C209:BJ209)</f>
        <v>6053.101779682819</v>
      </c>
      <c r="BL209" s="16"/>
      <c r="BM209" s="50"/>
    </row>
    <row r="210" spans="1:65" s="12" customFormat="1" ht="15">
      <c r="A210" s="5"/>
      <c r="B210" s="8" t="s">
        <v>142</v>
      </c>
      <c r="C210" s="11">
        <v>0</v>
      </c>
      <c r="D210" s="9">
        <v>0.6563511666666667</v>
      </c>
      <c r="E210" s="9">
        <v>0</v>
      </c>
      <c r="F210" s="9">
        <v>0</v>
      </c>
      <c r="G210" s="10">
        <v>0</v>
      </c>
      <c r="H210" s="11">
        <v>92.59447745053335</v>
      </c>
      <c r="I210" s="9">
        <v>513.0533818655</v>
      </c>
      <c r="J210" s="9">
        <v>0.20422582483333332</v>
      </c>
      <c r="K210" s="9">
        <v>0</v>
      </c>
      <c r="L210" s="10">
        <v>49.74048272153334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25.5682307131</v>
      </c>
      <c r="S210" s="9">
        <v>55.2508132312</v>
      </c>
      <c r="T210" s="9">
        <v>58.37469050940001</v>
      </c>
      <c r="U210" s="9">
        <v>0</v>
      </c>
      <c r="V210" s="10">
        <v>17.04871487876666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0.7518207248666666</v>
      </c>
      <c r="AC210" s="9">
        <v>0.07515076436666666</v>
      </c>
      <c r="AD210" s="9">
        <v>1.6784801699333332</v>
      </c>
      <c r="AE210" s="9">
        <v>0</v>
      </c>
      <c r="AF210" s="10">
        <v>0.0010988702666666667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</v>
      </c>
      <c r="AM210" s="9">
        <v>0</v>
      </c>
      <c r="AN210" s="9">
        <v>0</v>
      </c>
      <c r="AO210" s="9">
        <v>0</v>
      </c>
      <c r="AP210" s="10">
        <v>0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798.4530075278665</v>
      </c>
      <c r="AW210" s="9">
        <v>737.725803982223</v>
      </c>
      <c r="AX210" s="9">
        <v>13.170353633266666</v>
      </c>
      <c r="AY210" s="9">
        <v>0</v>
      </c>
      <c r="AZ210" s="10">
        <v>436.2485256735666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184.3643125221334</v>
      </c>
      <c r="BG210" s="9">
        <v>95.42226933396664</v>
      </c>
      <c r="BH210" s="9">
        <v>15.623383525033335</v>
      </c>
      <c r="BI210" s="9">
        <v>0</v>
      </c>
      <c r="BJ210" s="10">
        <v>55.34626841379998</v>
      </c>
      <c r="BK210" s="17">
        <f t="shared" si="6"/>
        <v>3151.3518435028227</v>
      </c>
      <c r="BL210" s="16"/>
      <c r="BM210" s="50"/>
    </row>
    <row r="211" spans="1:65" s="12" customFormat="1" ht="15">
      <c r="A211" s="5"/>
      <c r="B211" s="8" t="s">
        <v>143</v>
      </c>
      <c r="C211" s="11">
        <v>0</v>
      </c>
      <c r="D211" s="9">
        <v>1.9574946484000002</v>
      </c>
      <c r="E211" s="9">
        <v>0</v>
      </c>
      <c r="F211" s="9">
        <v>0</v>
      </c>
      <c r="G211" s="10">
        <v>0</v>
      </c>
      <c r="H211" s="11">
        <v>32.60217331093333</v>
      </c>
      <c r="I211" s="9">
        <v>3509.2254766752667</v>
      </c>
      <c r="J211" s="9">
        <v>0</v>
      </c>
      <c r="K211" s="9">
        <v>0</v>
      </c>
      <c r="L211" s="10">
        <v>33.816175535700005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1.8224093840666666</v>
      </c>
      <c r="S211" s="9">
        <v>656.0153486894999</v>
      </c>
      <c r="T211" s="9">
        <v>0</v>
      </c>
      <c r="U211" s="9">
        <v>0</v>
      </c>
      <c r="V211" s="10">
        <v>1.3414044562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0.001423568933333333</v>
      </c>
      <c r="AC211" s="9">
        <v>0</v>
      </c>
      <c r="AD211" s="9">
        <v>0</v>
      </c>
      <c r="AE211" s="9">
        <v>0</v>
      </c>
      <c r="AF211" s="10">
        <v>0.006736473066666667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1.8117333333333337E-05</v>
      </c>
      <c r="AM211" s="9">
        <v>0</v>
      </c>
      <c r="AN211" s="9">
        <v>0</v>
      </c>
      <c r="AO211" s="9">
        <v>0</v>
      </c>
      <c r="AP211" s="10">
        <v>0.01791247616666667</v>
      </c>
      <c r="AQ211" s="11">
        <v>0</v>
      </c>
      <c r="AR211" s="9">
        <v>3.422018377566666</v>
      </c>
      <c r="AS211" s="9">
        <v>0</v>
      </c>
      <c r="AT211" s="9">
        <v>0</v>
      </c>
      <c r="AU211" s="10">
        <v>0</v>
      </c>
      <c r="AV211" s="11">
        <v>64.17883372246668</v>
      </c>
      <c r="AW211" s="9">
        <v>153.25637821711888</v>
      </c>
      <c r="AX211" s="9">
        <v>0</v>
      </c>
      <c r="AY211" s="9">
        <v>0</v>
      </c>
      <c r="AZ211" s="10">
        <v>78.97079223753335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8.400425073566666</v>
      </c>
      <c r="BG211" s="9">
        <v>34.711926012899994</v>
      </c>
      <c r="BH211" s="9">
        <v>0</v>
      </c>
      <c r="BI211" s="9">
        <v>0</v>
      </c>
      <c r="BJ211" s="10">
        <v>8.628298924433334</v>
      </c>
      <c r="BK211" s="17">
        <f t="shared" si="6"/>
        <v>4588.375245901155</v>
      </c>
      <c r="BL211" s="16"/>
      <c r="BM211" s="50"/>
    </row>
    <row r="212" spans="1:65" s="12" customFormat="1" ht="15">
      <c r="A212" s="5"/>
      <c r="B212" s="8" t="s">
        <v>144</v>
      </c>
      <c r="C212" s="11">
        <v>0</v>
      </c>
      <c r="D212" s="9">
        <v>2.895951476166667</v>
      </c>
      <c r="E212" s="9">
        <v>0</v>
      </c>
      <c r="F212" s="9">
        <v>0</v>
      </c>
      <c r="G212" s="10">
        <v>0</v>
      </c>
      <c r="H212" s="11">
        <v>72.91705212506668</v>
      </c>
      <c r="I212" s="9">
        <v>964.6927263076002</v>
      </c>
      <c r="J212" s="9">
        <v>38.73910853046666</v>
      </c>
      <c r="K212" s="9">
        <v>0</v>
      </c>
      <c r="L212" s="10">
        <v>8.882893789566666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1.524938873766667</v>
      </c>
      <c r="S212" s="9">
        <v>7.5574599908666675</v>
      </c>
      <c r="T212" s="9">
        <v>0</v>
      </c>
      <c r="U212" s="9">
        <v>0</v>
      </c>
      <c r="V212" s="10">
        <v>2.6134760549999996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0.03179676603333333</v>
      </c>
      <c r="AC212" s="9">
        <v>0</v>
      </c>
      <c r="AD212" s="9">
        <v>0</v>
      </c>
      <c r="AE212" s="9">
        <v>0</v>
      </c>
      <c r="AF212" s="10">
        <v>0.2486081226333333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0.009879956733333336</v>
      </c>
      <c r="AM212" s="9">
        <v>0</v>
      </c>
      <c r="AN212" s="9">
        <v>0</v>
      </c>
      <c r="AO212" s="9">
        <v>0</v>
      </c>
      <c r="AP212" s="10">
        <v>0</v>
      </c>
      <c r="AQ212" s="11">
        <v>0</v>
      </c>
      <c r="AR212" s="9">
        <v>5.033333333333335E-09</v>
      </c>
      <c r="AS212" s="9">
        <v>0</v>
      </c>
      <c r="AT212" s="9">
        <v>0</v>
      </c>
      <c r="AU212" s="10">
        <v>0</v>
      </c>
      <c r="AV212" s="11">
        <v>45.376645177299984</v>
      </c>
      <c r="AW212" s="9">
        <v>667.3835227355216</v>
      </c>
      <c r="AX212" s="9">
        <v>1.1189954721333335</v>
      </c>
      <c r="AY212" s="9">
        <v>0</v>
      </c>
      <c r="AZ212" s="10">
        <v>229.83418625526667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12.8060943198</v>
      </c>
      <c r="BG212" s="9">
        <v>133.8093430239333</v>
      </c>
      <c r="BH212" s="9">
        <v>4.6768373141</v>
      </c>
      <c r="BI212" s="9">
        <v>0</v>
      </c>
      <c r="BJ212" s="10">
        <v>37.07970811366667</v>
      </c>
      <c r="BK212" s="17">
        <f t="shared" si="6"/>
        <v>2232.199224410655</v>
      </c>
      <c r="BL212" s="16"/>
      <c r="BM212" s="57"/>
    </row>
    <row r="213" spans="1:65" s="12" customFormat="1" ht="15">
      <c r="A213" s="5"/>
      <c r="B213" s="8" t="s">
        <v>145</v>
      </c>
      <c r="C213" s="11">
        <v>0</v>
      </c>
      <c r="D213" s="9">
        <v>781.2512109192666</v>
      </c>
      <c r="E213" s="9">
        <v>0</v>
      </c>
      <c r="F213" s="9">
        <v>0</v>
      </c>
      <c r="G213" s="10">
        <v>0</v>
      </c>
      <c r="H213" s="11">
        <v>691.8979909464334</v>
      </c>
      <c r="I213" s="9">
        <v>5755.260242694567</v>
      </c>
      <c r="J213" s="9">
        <v>279.2507494057334</v>
      </c>
      <c r="K213" s="9">
        <v>82.25636330789999</v>
      </c>
      <c r="L213" s="10">
        <v>73.04997849319999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15.30828181073333</v>
      </c>
      <c r="S213" s="9">
        <v>900.1641495350669</v>
      </c>
      <c r="T213" s="9">
        <v>100.69216241116669</v>
      </c>
      <c r="U213" s="9">
        <v>0</v>
      </c>
      <c r="V213" s="10">
        <v>15.372881730066663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0.08190899863333334</v>
      </c>
      <c r="AC213" s="9">
        <v>0</v>
      </c>
      <c r="AD213" s="9">
        <v>0</v>
      </c>
      <c r="AE213" s="9">
        <v>0</v>
      </c>
      <c r="AF213" s="10">
        <v>0.005463452800000001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0.012419498733333334</v>
      </c>
      <c r="AM213" s="9">
        <v>0</v>
      </c>
      <c r="AN213" s="9">
        <v>0</v>
      </c>
      <c r="AO213" s="9">
        <v>0</v>
      </c>
      <c r="AP213" s="10">
        <v>0.009167961300000005</v>
      </c>
      <c r="AQ213" s="11">
        <v>0</v>
      </c>
      <c r="AR213" s="9">
        <v>106.18142651629996</v>
      </c>
      <c r="AS213" s="9">
        <v>0</v>
      </c>
      <c r="AT213" s="9">
        <v>0</v>
      </c>
      <c r="AU213" s="10">
        <v>0</v>
      </c>
      <c r="AV213" s="11">
        <v>152.17087825779996</v>
      </c>
      <c r="AW213" s="9">
        <v>1660.427784491338</v>
      </c>
      <c r="AX213" s="9">
        <v>22.088467415666667</v>
      </c>
      <c r="AY213" s="9">
        <v>0</v>
      </c>
      <c r="AZ213" s="10">
        <v>186.34330233700004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34.83598870886668</v>
      </c>
      <c r="BG213" s="9">
        <v>41.74139868376667</v>
      </c>
      <c r="BH213" s="9">
        <v>26.2806804709</v>
      </c>
      <c r="BI213" s="9">
        <v>0</v>
      </c>
      <c r="BJ213" s="10">
        <v>35.53741735693333</v>
      </c>
      <c r="BK213" s="17">
        <f t="shared" si="6"/>
        <v>10960.22031540417</v>
      </c>
      <c r="BL213" s="16"/>
      <c r="BM213" s="50"/>
    </row>
    <row r="214" spans="1:65" s="12" customFormat="1" ht="15">
      <c r="A214" s="5"/>
      <c r="B214" s="8" t="s">
        <v>146</v>
      </c>
      <c r="C214" s="11">
        <v>0</v>
      </c>
      <c r="D214" s="9">
        <v>10.653049028499998</v>
      </c>
      <c r="E214" s="9">
        <v>0</v>
      </c>
      <c r="F214" s="9">
        <v>0</v>
      </c>
      <c r="G214" s="10">
        <v>0</v>
      </c>
      <c r="H214" s="11">
        <v>253.43298185359993</v>
      </c>
      <c r="I214" s="9">
        <v>7289.517756711801</v>
      </c>
      <c r="J214" s="9">
        <v>1289.6550236232335</v>
      </c>
      <c r="K214" s="9">
        <v>29.557989074800002</v>
      </c>
      <c r="L214" s="10">
        <v>291.6976631350334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133.18014675446665</v>
      </c>
      <c r="S214" s="9">
        <v>347.7947760221999</v>
      </c>
      <c r="T214" s="9">
        <v>111.39703347060001</v>
      </c>
      <c r="U214" s="9">
        <v>0</v>
      </c>
      <c r="V214" s="10">
        <v>173.79971337063333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0.5570904130666667</v>
      </c>
      <c r="AC214" s="9">
        <v>0.0047036285666666655</v>
      </c>
      <c r="AD214" s="9">
        <v>0</v>
      </c>
      <c r="AE214" s="9">
        <v>0</v>
      </c>
      <c r="AF214" s="10">
        <v>2.418830116433334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0.4379137625999999</v>
      </c>
      <c r="AM214" s="9">
        <v>0.25894066226666657</v>
      </c>
      <c r="AN214" s="9">
        <v>0</v>
      </c>
      <c r="AO214" s="9">
        <v>0</v>
      </c>
      <c r="AP214" s="10">
        <v>0.04628888913333333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1397.3702364357</v>
      </c>
      <c r="AW214" s="9">
        <v>2890.507990322466</v>
      </c>
      <c r="AX214" s="9">
        <v>253.5206758993666</v>
      </c>
      <c r="AY214" s="9">
        <v>1364.0695917804333</v>
      </c>
      <c r="AZ214" s="10">
        <v>994.6570970882674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663.6673129146664</v>
      </c>
      <c r="BG214" s="9">
        <v>572.9722905520999</v>
      </c>
      <c r="BH214" s="9">
        <v>34.161822558766666</v>
      </c>
      <c r="BI214" s="9">
        <v>0</v>
      </c>
      <c r="BJ214" s="10">
        <v>282.11930739983336</v>
      </c>
      <c r="BK214" s="17">
        <f t="shared" si="6"/>
        <v>18387.456225468533</v>
      </c>
      <c r="BL214" s="16"/>
      <c r="BM214" s="50"/>
    </row>
    <row r="215" spans="1:65" s="12" customFormat="1" ht="15">
      <c r="A215" s="5"/>
      <c r="B215" s="8" t="s">
        <v>147</v>
      </c>
      <c r="C215" s="11">
        <v>0</v>
      </c>
      <c r="D215" s="9">
        <v>1.8895798797333332</v>
      </c>
      <c r="E215" s="9">
        <v>0</v>
      </c>
      <c r="F215" s="9">
        <v>0</v>
      </c>
      <c r="G215" s="10">
        <v>0</v>
      </c>
      <c r="H215" s="11">
        <v>12.713822275033333</v>
      </c>
      <c r="I215" s="9">
        <v>9.360338602966667</v>
      </c>
      <c r="J215" s="9">
        <v>0</v>
      </c>
      <c r="K215" s="9">
        <v>0</v>
      </c>
      <c r="L215" s="10">
        <v>63.190946583900015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8.109058343100001</v>
      </c>
      <c r="S215" s="9">
        <v>0.1685450966</v>
      </c>
      <c r="T215" s="9">
        <v>0</v>
      </c>
      <c r="U215" s="9">
        <v>0</v>
      </c>
      <c r="V215" s="10">
        <v>13.669229070799998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0.32860641443333344</v>
      </c>
      <c r="AC215" s="9">
        <v>0</v>
      </c>
      <c r="AD215" s="9">
        <v>0</v>
      </c>
      <c r="AE215" s="9">
        <v>0</v>
      </c>
      <c r="AF215" s="10">
        <v>0.7473315392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0.039707102933333335</v>
      </c>
      <c r="AM215" s="9">
        <v>0</v>
      </c>
      <c r="AN215" s="9">
        <v>0</v>
      </c>
      <c r="AO215" s="9">
        <v>0</v>
      </c>
      <c r="AP215" s="10">
        <v>0.0817916399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424.1254258866336</v>
      </c>
      <c r="AW215" s="9">
        <v>324.20995387720325</v>
      </c>
      <c r="AX215" s="9">
        <v>0.010606664666666668</v>
      </c>
      <c r="AY215" s="9">
        <v>0</v>
      </c>
      <c r="AZ215" s="10">
        <v>1092.8162924515664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254.42323329370006</v>
      </c>
      <c r="BG215" s="9">
        <v>40.797856965799994</v>
      </c>
      <c r="BH215" s="9">
        <v>3.3157252160333326</v>
      </c>
      <c r="BI215" s="9">
        <v>0</v>
      </c>
      <c r="BJ215" s="10">
        <v>280.90925842199994</v>
      </c>
      <c r="BK215" s="17">
        <f t="shared" si="6"/>
        <v>2530.9073093262027</v>
      </c>
      <c r="BL215" s="16"/>
      <c r="BM215" s="50"/>
    </row>
    <row r="216" spans="1:65" s="12" customFormat="1" ht="15">
      <c r="A216" s="5"/>
      <c r="B216" s="8" t="s">
        <v>148</v>
      </c>
      <c r="C216" s="11">
        <v>0</v>
      </c>
      <c r="D216" s="9">
        <v>88.1030866015</v>
      </c>
      <c r="E216" s="9">
        <v>0</v>
      </c>
      <c r="F216" s="9">
        <v>0</v>
      </c>
      <c r="G216" s="10">
        <v>0</v>
      </c>
      <c r="H216" s="11">
        <v>70.82913465373332</v>
      </c>
      <c r="I216" s="9">
        <v>1351.0286660008335</v>
      </c>
      <c r="J216" s="9">
        <v>0</v>
      </c>
      <c r="K216" s="9">
        <v>0</v>
      </c>
      <c r="L216" s="10">
        <v>53.126775090766664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8.0044198306</v>
      </c>
      <c r="S216" s="9">
        <v>1.9973500805</v>
      </c>
      <c r="T216" s="9">
        <v>0.14236671003333334</v>
      </c>
      <c r="U216" s="9">
        <v>0</v>
      </c>
      <c r="V216" s="10">
        <v>34.58467000363334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0.27888778536666664</v>
      </c>
      <c r="AC216" s="9">
        <v>0</v>
      </c>
      <c r="AD216" s="9">
        <v>0</v>
      </c>
      <c r="AE216" s="9">
        <v>0</v>
      </c>
      <c r="AF216" s="10">
        <v>0.1355119661666667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0.1354195346666667</v>
      </c>
      <c r="AM216" s="9">
        <v>0</v>
      </c>
      <c r="AN216" s="9">
        <v>0</v>
      </c>
      <c r="AO216" s="9">
        <v>0</v>
      </c>
      <c r="AP216" s="10">
        <v>0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501.8860563421667</v>
      </c>
      <c r="AW216" s="9">
        <v>928.9303714563305</v>
      </c>
      <c r="AX216" s="9">
        <v>1.1007331444666666</v>
      </c>
      <c r="AY216" s="9">
        <v>0</v>
      </c>
      <c r="AZ216" s="10">
        <v>712.7058855638331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48.990639729166666</v>
      </c>
      <c r="BG216" s="9">
        <v>459.2750619869999</v>
      </c>
      <c r="BH216" s="9">
        <v>7.253247377366667</v>
      </c>
      <c r="BI216" s="9">
        <v>0</v>
      </c>
      <c r="BJ216" s="10">
        <v>80.09033855943333</v>
      </c>
      <c r="BK216" s="17">
        <f t="shared" si="6"/>
        <v>4348.598622417562</v>
      </c>
      <c r="BL216" s="16"/>
      <c r="BM216" s="57"/>
    </row>
    <row r="217" spans="1:65" s="12" customFormat="1" ht="15">
      <c r="A217" s="5"/>
      <c r="B217" s="8" t="s">
        <v>174</v>
      </c>
      <c r="C217" s="11">
        <v>0</v>
      </c>
      <c r="D217" s="9">
        <v>5.3180925000000006</v>
      </c>
      <c r="E217" s="9">
        <v>0</v>
      </c>
      <c r="F217" s="9">
        <v>0</v>
      </c>
      <c r="G217" s="10">
        <v>0</v>
      </c>
      <c r="H217" s="11">
        <v>1.1772945068</v>
      </c>
      <c r="I217" s="9">
        <v>0</v>
      </c>
      <c r="J217" s="9">
        <v>0</v>
      </c>
      <c r="K217" s="9">
        <v>0</v>
      </c>
      <c r="L217" s="10">
        <v>0.1491416899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3.0647782000000006</v>
      </c>
      <c r="S217" s="9">
        <v>0</v>
      </c>
      <c r="T217" s="9">
        <v>0</v>
      </c>
      <c r="U217" s="9">
        <v>0</v>
      </c>
      <c r="V217" s="10">
        <v>0.17296660543333336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0.03831013453333333</v>
      </c>
      <c r="AC217" s="9">
        <v>0</v>
      </c>
      <c r="AD217" s="9">
        <v>0</v>
      </c>
      <c r="AE217" s="9">
        <v>0</v>
      </c>
      <c r="AF217" s="10">
        <v>0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0.012287133366666668</v>
      </c>
      <c r="AM217" s="9">
        <v>0</v>
      </c>
      <c r="AN217" s="9">
        <v>0</v>
      </c>
      <c r="AO217" s="9">
        <v>0</v>
      </c>
      <c r="AP217" s="10">
        <v>0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66.85380897829671</v>
      </c>
      <c r="AW217" s="9">
        <v>4.823403333333333E-05</v>
      </c>
      <c r="AX217" s="9">
        <v>0</v>
      </c>
      <c r="AY217" s="9">
        <v>0</v>
      </c>
      <c r="AZ217" s="10">
        <v>29.79140199583334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42.69422621303333</v>
      </c>
      <c r="BG217" s="9">
        <v>6.66E-06</v>
      </c>
      <c r="BH217" s="9">
        <v>0</v>
      </c>
      <c r="BI217" s="9">
        <v>0</v>
      </c>
      <c r="BJ217" s="10">
        <v>2.5565780144000003</v>
      </c>
      <c r="BK217" s="17">
        <f t="shared" si="6"/>
        <v>151.82894086563005</v>
      </c>
      <c r="BL217" s="16"/>
      <c r="BM217" s="50"/>
    </row>
    <row r="218" spans="1:65" s="12" customFormat="1" ht="15">
      <c r="A218" s="5"/>
      <c r="B218" s="8" t="s">
        <v>149</v>
      </c>
      <c r="C218" s="11">
        <v>0</v>
      </c>
      <c r="D218" s="9">
        <v>5.814047494033332</v>
      </c>
      <c r="E218" s="9">
        <v>0</v>
      </c>
      <c r="F218" s="9">
        <v>0</v>
      </c>
      <c r="G218" s="10">
        <v>0</v>
      </c>
      <c r="H218" s="11">
        <v>87.32108375893331</v>
      </c>
      <c r="I218" s="9">
        <v>516.5330928146332</v>
      </c>
      <c r="J218" s="9">
        <v>0</v>
      </c>
      <c r="K218" s="9">
        <v>0</v>
      </c>
      <c r="L218" s="10">
        <v>46.506543999633344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39.813893103699996</v>
      </c>
      <c r="S218" s="9">
        <v>66.93345821576666</v>
      </c>
      <c r="T218" s="9">
        <v>48.539301829100005</v>
      </c>
      <c r="U218" s="9">
        <v>0</v>
      </c>
      <c r="V218" s="10">
        <v>25.79152946283333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1.295479580966667</v>
      </c>
      <c r="AC218" s="9">
        <v>7.3961247824333345</v>
      </c>
      <c r="AD218" s="9">
        <v>0</v>
      </c>
      <c r="AE218" s="9">
        <v>0</v>
      </c>
      <c r="AF218" s="10">
        <v>0.47451825430000005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0.0404723136</v>
      </c>
      <c r="AM218" s="9">
        <v>0</v>
      </c>
      <c r="AN218" s="9">
        <v>0</v>
      </c>
      <c r="AO218" s="9">
        <v>0</v>
      </c>
      <c r="AP218" s="10">
        <v>0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1782.1434747190663</v>
      </c>
      <c r="AW218" s="9">
        <v>2146.8287362437286</v>
      </c>
      <c r="AX218" s="9">
        <v>16.921512407299996</v>
      </c>
      <c r="AY218" s="9">
        <v>0</v>
      </c>
      <c r="AZ218" s="10">
        <v>1598.0051480369334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728.3875123794999</v>
      </c>
      <c r="BG218" s="9">
        <v>353.40230355316663</v>
      </c>
      <c r="BH218" s="9">
        <v>146.31981176596665</v>
      </c>
      <c r="BI218" s="9">
        <v>0</v>
      </c>
      <c r="BJ218" s="10">
        <v>393.9578022560334</v>
      </c>
      <c r="BK218" s="17">
        <f t="shared" si="6"/>
        <v>8012.425846971628</v>
      </c>
      <c r="BL218" s="16"/>
      <c r="BM218" s="50"/>
    </row>
    <row r="219" spans="1:65" s="12" customFormat="1" ht="15">
      <c r="A219" s="5"/>
      <c r="B219" s="8" t="s">
        <v>316</v>
      </c>
      <c r="C219" s="11">
        <v>0</v>
      </c>
      <c r="D219" s="9">
        <v>551.9195137903</v>
      </c>
      <c r="E219" s="9">
        <v>0</v>
      </c>
      <c r="F219" s="9">
        <v>0</v>
      </c>
      <c r="G219" s="10">
        <v>51.50867307596666</v>
      </c>
      <c r="H219" s="11">
        <v>278.8937123973334</v>
      </c>
      <c r="I219" s="9">
        <v>8687.417414159036</v>
      </c>
      <c r="J219" s="9">
        <v>2005.2171460108666</v>
      </c>
      <c r="K219" s="9">
        <v>0</v>
      </c>
      <c r="L219" s="10">
        <v>90.69151167323332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107.58738500970003</v>
      </c>
      <c r="S219" s="9">
        <v>1081.3996722984332</v>
      </c>
      <c r="T219" s="9">
        <v>155.16475033119997</v>
      </c>
      <c r="U219" s="9">
        <v>0</v>
      </c>
      <c r="V219" s="10">
        <v>27.6632220077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0.0026355528</v>
      </c>
      <c r="AC219" s="9">
        <v>0</v>
      </c>
      <c r="AD219" s="9">
        <v>0</v>
      </c>
      <c r="AE219" s="9">
        <v>0</v>
      </c>
      <c r="AF219" s="10">
        <v>0.009107369833333332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0.004302743533333333</v>
      </c>
      <c r="AM219" s="9">
        <v>0</v>
      </c>
      <c r="AN219" s="9">
        <v>0</v>
      </c>
      <c r="AO219" s="9">
        <v>0</v>
      </c>
      <c r="AP219" s="10">
        <v>0.019391050400000002</v>
      </c>
      <c r="AQ219" s="11">
        <v>0</v>
      </c>
      <c r="AR219" s="9">
        <v>203.5307312546</v>
      </c>
      <c r="AS219" s="9">
        <v>0</v>
      </c>
      <c r="AT219" s="9">
        <v>0</v>
      </c>
      <c r="AU219" s="10">
        <v>0</v>
      </c>
      <c r="AV219" s="11">
        <v>818.2650970066331</v>
      </c>
      <c r="AW219" s="9">
        <v>1759.8282365627451</v>
      </c>
      <c r="AX219" s="9">
        <v>2.236645064433333</v>
      </c>
      <c r="AY219" s="9">
        <v>0</v>
      </c>
      <c r="AZ219" s="10">
        <v>344.9004498377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108.00625106266666</v>
      </c>
      <c r="BG219" s="9">
        <v>391.4205631217667</v>
      </c>
      <c r="BH219" s="9">
        <v>67.1895602459</v>
      </c>
      <c r="BI219" s="9">
        <v>0</v>
      </c>
      <c r="BJ219" s="10">
        <v>107.94725922623333</v>
      </c>
      <c r="BK219" s="17">
        <f t="shared" si="6"/>
        <v>16840.823230853013</v>
      </c>
      <c r="BL219" s="16"/>
      <c r="BM219" s="50"/>
    </row>
    <row r="220" spans="1:65" s="21" customFormat="1" ht="15">
      <c r="A220" s="5"/>
      <c r="B220" s="15" t="s">
        <v>20</v>
      </c>
      <c r="C220" s="20">
        <f>SUM(C209:C219)</f>
        <v>0</v>
      </c>
      <c r="D220" s="18">
        <f>SUM(D209:D219)</f>
        <v>1966.4669100695003</v>
      </c>
      <c r="E220" s="18">
        <f>SUM(E209:E219)</f>
        <v>0</v>
      </c>
      <c r="F220" s="18">
        <f>SUM(F209:F219)</f>
        <v>0</v>
      </c>
      <c r="G220" s="19">
        <f>SUM(G209:G219)</f>
        <v>75.17541436763332</v>
      </c>
      <c r="H220" s="20">
        <f aca="true" t="shared" si="7" ref="H220:BJ220">SUM(H209:H219)</f>
        <v>1678.6347079457669</v>
      </c>
      <c r="I220" s="18">
        <f t="shared" si="7"/>
        <v>32069.956414041008</v>
      </c>
      <c r="J220" s="18">
        <f t="shared" si="7"/>
        <v>4377.268993996134</v>
      </c>
      <c r="K220" s="18">
        <f t="shared" si="7"/>
        <v>111.8143523827</v>
      </c>
      <c r="L220" s="19">
        <f t="shared" si="7"/>
        <v>717.6959628897333</v>
      </c>
      <c r="M220" s="20">
        <f t="shared" si="7"/>
        <v>0</v>
      </c>
      <c r="N220" s="18">
        <f t="shared" si="7"/>
        <v>0</v>
      </c>
      <c r="O220" s="18">
        <f t="shared" si="7"/>
        <v>0</v>
      </c>
      <c r="P220" s="18">
        <f t="shared" si="7"/>
        <v>0</v>
      </c>
      <c r="Q220" s="19">
        <f t="shared" si="7"/>
        <v>0</v>
      </c>
      <c r="R220" s="20">
        <f t="shared" si="7"/>
        <v>379.0171370434667</v>
      </c>
      <c r="S220" s="18">
        <f t="shared" si="7"/>
        <v>3159.328019169866</v>
      </c>
      <c r="T220" s="18">
        <f t="shared" si="7"/>
        <v>578.1716035721</v>
      </c>
      <c r="U220" s="18">
        <f t="shared" si="7"/>
        <v>0</v>
      </c>
      <c r="V220" s="19">
        <f t="shared" si="7"/>
        <v>317.0172438984333</v>
      </c>
      <c r="W220" s="20">
        <f t="shared" si="7"/>
        <v>0</v>
      </c>
      <c r="X220" s="18">
        <f t="shared" si="7"/>
        <v>0</v>
      </c>
      <c r="Y220" s="18">
        <f t="shared" si="7"/>
        <v>0</v>
      </c>
      <c r="Z220" s="18">
        <f t="shared" si="7"/>
        <v>0</v>
      </c>
      <c r="AA220" s="19">
        <f t="shared" si="7"/>
        <v>0</v>
      </c>
      <c r="AB220" s="20">
        <f t="shared" si="7"/>
        <v>3.3999269714666673</v>
      </c>
      <c r="AC220" s="18">
        <f t="shared" si="7"/>
        <v>7.475979175366668</v>
      </c>
      <c r="AD220" s="18">
        <f t="shared" si="7"/>
        <v>1.6784801699333332</v>
      </c>
      <c r="AE220" s="18">
        <f t="shared" si="7"/>
        <v>0</v>
      </c>
      <c r="AF220" s="19">
        <f t="shared" si="7"/>
        <v>4.0472061647</v>
      </c>
      <c r="AG220" s="20">
        <f t="shared" si="7"/>
        <v>0</v>
      </c>
      <c r="AH220" s="18">
        <f t="shared" si="7"/>
        <v>0</v>
      </c>
      <c r="AI220" s="18">
        <f t="shared" si="7"/>
        <v>0</v>
      </c>
      <c r="AJ220" s="18">
        <f t="shared" si="7"/>
        <v>0</v>
      </c>
      <c r="AK220" s="19">
        <f t="shared" si="7"/>
        <v>0</v>
      </c>
      <c r="AL220" s="20">
        <f t="shared" si="7"/>
        <v>0.6924201635</v>
      </c>
      <c r="AM220" s="18">
        <f t="shared" si="7"/>
        <v>0.25894066226666657</v>
      </c>
      <c r="AN220" s="18">
        <f t="shared" si="7"/>
        <v>0</v>
      </c>
      <c r="AO220" s="18">
        <f t="shared" si="7"/>
        <v>0</v>
      </c>
      <c r="AP220" s="19">
        <f t="shared" si="7"/>
        <v>0.1745520169</v>
      </c>
      <c r="AQ220" s="20">
        <f t="shared" si="7"/>
        <v>0</v>
      </c>
      <c r="AR220" s="18">
        <f t="shared" si="7"/>
        <v>313.1341761535</v>
      </c>
      <c r="AS220" s="18">
        <f t="shared" si="7"/>
        <v>0</v>
      </c>
      <c r="AT220" s="18">
        <f t="shared" si="7"/>
        <v>0</v>
      </c>
      <c r="AU220" s="19">
        <f t="shared" si="7"/>
        <v>0</v>
      </c>
      <c r="AV220" s="20">
        <f t="shared" si="7"/>
        <v>6068.733867704464</v>
      </c>
      <c r="AW220" s="18">
        <f t="shared" si="7"/>
        <v>12119.05387043846</v>
      </c>
      <c r="AX220" s="18">
        <f t="shared" si="7"/>
        <v>311.8390763600666</v>
      </c>
      <c r="AY220" s="18">
        <f t="shared" si="7"/>
        <v>1364.0695917804333</v>
      </c>
      <c r="AZ220" s="19">
        <f t="shared" si="7"/>
        <v>5769.2584837397335</v>
      </c>
      <c r="BA220" s="20">
        <f t="shared" si="7"/>
        <v>0</v>
      </c>
      <c r="BB220" s="18">
        <f t="shared" si="7"/>
        <v>0</v>
      </c>
      <c r="BC220" s="18">
        <f t="shared" si="7"/>
        <v>0</v>
      </c>
      <c r="BD220" s="18">
        <f t="shared" si="7"/>
        <v>0</v>
      </c>
      <c r="BE220" s="19">
        <f t="shared" si="7"/>
        <v>0</v>
      </c>
      <c r="BF220" s="20">
        <f t="shared" si="7"/>
        <v>2108.8866808054663</v>
      </c>
      <c r="BG220" s="18">
        <f t="shared" si="7"/>
        <v>2143.912430899566</v>
      </c>
      <c r="BH220" s="18">
        <f t="shared" si="7"/>
        <v>316.4738953915</v>
      </c>
      <c r="BI220" s="18">
        <f t="shared" si="7"/>
        <v>0</v>
      </c>
      <c r="BJ220" s="19">
        <f t="shared" si="7"/>
        <v>1293.6522468305334</v>
      </c>
      <c r="BK220" s="32">
        <f>SUM(BK209:BK219)</f>
        <v>77257.28858480419</v>
      </c>
      <c r="BL220" s="16"/>
      <c r="BM220" s="50"/>
    </row>
    <row r="221" spans="1:65" s="21" customFormat="1" ht="15">
      <c r="A221" s="5"/>
      <c r="B221" s="15" t="s">
        <v>21</v>
      </c>
      <c r="C221" s="20">
        <f aca="true" t="shared" si="8" ref="C221:AH221">C220+C207+C204+C200+C17+C13</f>
        <v>0</v>
      </c>
      <c r="D221" s="18">
        <f t="shared" si="8"/>
        <v>4891.969359092733</v>
      </c>
      <c r="E221" s="18">
        <f t="shared" si="8"/>
        <v>0</v>
      </c>
      <c r="F221" s="18">
        <f t="shared" si="8"/>
        <v>0</v>
      </c>
      <c r="G221" s="19">
        <f t="shared" si="8"/>
        <v>233.10617417766667</v>
      </c>
      <c r="H221" s="20">
        <f t="shared" si="8"/>
        <v>2605.8761875701334</v>
      </c>
      <c r="I221" s="18">
        <f t="shared" si="8"/>
        <v>51993.82723277941</v>
      </c>
      <c r="J221" s="18">
        <f t="shared" si="8"/>
        <v>9072.898528847301</v>
      </c>
      <c r="K221" s="18">
        <f t="shared" si="8"/>
        <v>111.8643734475</v>
      </c>
      <c r="L221" s="19">
        <f t="shared" si="8"/>
        <v>1571.9048406708666</v>
      </c>
      <c r="M221" s="20">
        <f t="shared" si="8"/>
        <v>0</v>
      </c>
      <c r="N221" s="18">
        <f t="shared" si="8"/>
        <v>0</v>
      </c>
      <c r="O221" s="18">
        <f t="shared" si="8"/>
        <v>0</v>
      </c>
      <c r="P221" s="18">
        <f t="shared" si="8"/>
        <v>0</v>
      </c>
      <c r="Q221" s="19">
        <f t="shared" si="8"/>
        <v>0</v>
      </c>
      <c r="R221" s="20">
        <f t="shared" si="8"/>
        <v>647.6509977139667</v>
      </c>
      <c r="S221" s="18">
        <f t="shared" si="8"/>
        <v>7216.6090803267</v>
      </c>
      <c r="T221" s="18">
        <f t="shared" si="8"/>
        <v>1165.4790748032333</v>
      </c>
      <c r="U221" s="18">
        <f t="shared" si="8"/>
        <v>0</v>
      </c>
      <c r="V221" s="19">
        <f t="shared" si="8"/>
        <v>522.739444179</v>
      </c>
      <c r="W221" s="20">
        <f t="shared" si="8"/>
        <v>0</v>
      </c>
      <c r="X221" s="18">
        <f t="shared" si="8"/>
        <v>58.03190640799999</v>
      </c>
      <c r="Y221" s="18">
        <f t="shared" si="8"/>
        <v>0</v>
      </c>
      <c r="Z221" s="18">
        <f t="shared" si="8"/>
        <v>0</v>
      </c>
      <c r="AA221" s="19">
        <f t="shared" si="8"/>
        <v>0</v>
      </c>
      <c r="AB221" s="20">
        <f t="shared" si="8"/>
        <v>6.841137782366667</v>
      </c>
      <c r="AC221" s="18">
        <f t="shared" si="8"/>
        <v>11.198118429300001</v>
      </c>
      <c r="AD221" s="18">
        <f t="shared" si="8"/>
        <v>1.6784801699333332</v>
      </c>
      <c r="AE221" s="18">
        <f t="shared" si="8"/>
        <v>0</v>
      </c>
      <c r="AF221" s="19">
        <f t="shared" si="8"/>
        <v>7.0169510930333345</v>
      </c>
      <c r="AG221" s="20">
        <f t="shared" si="8"/>
        <v>0</v>
      </c>
      <c r="AH221" s="18">
        <f t="shared" si="8"/>
        <v>0</v>
      </c>
      <c r="AI221" s="18">
        <f aca="true" t="shared" si="9" ref="AI221:BK221">AI220+AI207+AI204+AI200+AI17+AI13</f>
        <v>0</v>
      </c>
      <c r="AJ221" s="18">
        <f t="shared" si="9"/>
        <v>0</v>
      </c>
      <c r="AK221" s="19">
        <f t="shared" si="9"/>
        <v>0</v>
      </c>
      <c r="AL221" s="20">
        <f t="shared" si="9"/>
        <v>1.0813452901333334</v>
      </c>
      <c r="AM221" s="18">
        <f t="shared" si="9"/>
        <v>0.25894066226666657</v>
      </c>
      <c r="AN221" s="18">
        <f t="shared" si="9"/>
        <v>0</v>
      </c>
      <c r="AO221" s="18">
        <f t="shared" si="9"/>
        <v>0</v>
      </c>
      <c r="AP221" s="19">
        <f t="shared" si="9"/>
        <v>0.3606242803</v>
      </c>
      <c r="AQ221" s="20">
        <f t="shared" si="9"/>
        <v>0</v>
      </c>
      <c r="AR221" s="18">
        <f t="shared" si="9"/>
        <v>916.3755859946333</v>
      </c>
      <c r="AS221" s="18">
        <f t="shared" si="9"/>
        <v>0.05777313333333334</v>
      </c>
      <c r="AT221" s="18">
        <f t="shared" si="9"/>
        <v>0</v>
      </c>
      <c r="AU221" s="19">
        <f t="shared" si="9"/>
        <v>0</v>
      </c>
      <c r="AV221" s="20">
        <f t="shared" si="9"/>
        <v>10615.717910210706</v>
      </c>
      <c r="AW221" s="18">
        <f t="shared" si="9"/>
        <v>24391.641145362388</v>
      </c>
      <c r="AX221" s="18">
        <f t="shared" si="9"/>
        <v>1080.7040431156665</v>
      </c>
      <c r="AY221" s="18">
        <f t="shared" si="9"/>
        <v>1364.0695917804333</v>
      </c>
      <c r="AZ221" s="19">
        <f t="shared" si="9"/>
        <v>8310.416195970332</v>
      </c>
      <c r="BA221" s="20">
        <f t="shared" si="9"/>
        <v>0</v>
      </c>
      <c r="BB221" s="18">
        <f t="shared" si="9"/>
        <v>0</v>
      </c>
      <c r="BC221" s="18">
        <f t="shared" si="9"/>
        <v>0</v>
      </c>
      <c r="BD221" s="18">
        <f t="shared" si="9"/>
        <v>0</v>
      </c>
      <c r="BE221" s="19">
        <f t="shared" si="9"/>
        <v>0</v>
      </c>
      <c r="BF221" s="20">
        <f t="shared" si="9"/>
        <v>3218.1943168901325</v>
      </c>
      <c r="BG221" s="18">
        <f t="shared" si="9"/>
        <v>4232.130930001733</v>
      </c>
      <c r="BH221" s="18">
        <f t="shared" si="9"/>
        <v>563.0457708884334</v>
      </c>
      <c r="BI221" s="18">
        <f t="shared" si="9"/>
        <v>0</v>
      </c>
      <c r="BJ221" s="19">
        <f t="shared" si="9"/>
        <v>2035.0839810905336</v>
      </c>
      <c r="BK221" s="19">
        <f t="shared" si="9"/>
        <v>136847.83004216218</v>
      </c>
      <c r="BL221" s="16"/>
      <c r="BM221" s="50"/>
    </row>
    <row r="222" spans="3:64" ht="15" customHeight="1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6"/>
    </row>
    <row r="223" spans="1:65" s="12" customFormat="1" ht="15" customHeight="1">
      <c r="A223" s="5" t="s">
        <v>22</v>
      </c>
      <c r="B223" s="26" t="s">
        <v>23</v>
      </c>
      <c r="C223" s="52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4"/>
      <c r="BK223" s="16"/>
      <c r="BL223" s="16"/>
      <c r="BM223" s="57"/>
    </row>
    <row r="224" spans="1:65" s="12" customFormat="1" ht="15">
      <c r="A224" s="5" t="s">
        <v>9</v>
      </c>
      <c r="B224" s="61" t="s">
        <v>98</v>
      </c>
      <c r="C224" s="11"/>
      <c r="D224" s="9"/>
      <c r="E224" s="9"/>
      <c r="F224" s="9"/>
      <c r="G224" s="10"/>
      <c r="H224" s="11"/>
      <c r="I224" s="9"/>
      <c r="J224" s="9"/>
      <c r="K224" s="9"/>
      <c r="L224" s="10"/>
      <c r="M224" s="11"/>
      <c r="N224" s="9"/>
      <c r="O224" s="9"/>
      <c r="P224" s="9"/>
      <c r="Q224" s="10"/>
      <c r="R224" s="11"/>
      <c r="S224" s="9"/>
      <c r="T224" s="9"/>
      <c r="U224" s="9"/>
      <c r="V224" s="10"/>
      <c r="W224" s="11"/>
      <c r="X224" s="9"/>
      <c r="Y224" s="9"/>
      <c r="Z224" s="9"/>
      <c r="AA224" s="10"/>
      <c r="AB224" s="11"/>
      <c r="AC224" s="9"/>
      <c r="AD224" s="9"/>
      <c r="AE224" s="9"/>
      <c r="AF224" s="10"/>
      <c r="AG224" s="11"/>
      <c r="AH224" s="9"/>
      <c r="AI224" s="9"/>
      <c r="AJ224" s="9"/>
      <c r="AK224" s="10"/>
      <c r="AL224" s="11"/>
      <c r="AM224" s="9"/>
      <c r="AN224" s="9"/>
      <c r="AO224" s="9"/>
      <c r="AP224" s="10"/>
      <c r="AQ224" s="11"/>
      <c r="AR224" s="9"/>
      <c r="AS224" s="9"/>
      <c r="AT224" s="9"/>
      <c r="AU224" s="10"/>
      <c r="AV224" s="11"/>
      <c r="AW224" s="9"/>
      <c r="AX224" s="9"/>
      <c r="AY224" s="9"/>
      <c r="AZ224" s="10"/>
      <c r="BA224" s="11"/>
      <c r="BB224" s="9"/>
      <c r="BC224" s="9"/>
      <c r="BD224" s="9"/>
      <c r="BE224" s="10"/>
      <c r="BF224" s="11"/>
      <c r="BG224" s="9"/>
      <c r="BH224" s="9"/>
      <c r="BI224" s="9"/>
      <c r="BJ224" s="10"/>
      <c r="BK224" s="17"/>
      <c r="BL224" s="16"/>
      <c r="BM224" s="57"/>
    </row>
    <row r="225" spans="1:65" s="12" customFormat="1" ht="15">
      <c r="A225" s="5"/>
      <c r="B225" s="8" t="s">
        <v>190</v>
      </c>
      <c r="C225" s="11">
        <v>0</v>
      </c>
      <c r="D225" s="9">
        <v>0</v>
      </c>
      <c r="E225" s="9">
        <v>0</v>
      </c>
      <c r="F225" s="9">
        <v>0</v>
      </c>
      <c r="G225" s="10">
        <v>0</v>
      </c>
      <c r="H225" s="11">
        <v>0.8304865211333334</v>
      </c>
      <c r="I225" s="9">
        <v>0</v>
      </c>
      <c r="J225" s="9">
        <v>0</v>
      </c>
      <c r="K225" s="9">
        <v>0</v>
      </c>
      <c r="L225" s="10">
        <v>0.5033737344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0.5401204941333333</v>
      </c>
      <c r="S225" s="9">
        <v>0</v>
      </c>
      <c r="T225" s="9">
        <v>0</v>
      </c>
      <c r="U225" s="9">
        <v>0</v>
      </c>
      <c r="V225" s="10">
        <v>0.09329936319999999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0.30277844366666673</v>
      </c>
      <c r="AC225" s="9">
        <v>0</v>
      </c>
      <c r="AD225" s="9">
        <v>0</v>
      </c>
      <c r="AE225" s="9">
        <v>0</v>
      </c>
      <c r="AF225" s="10">
        <v>0.20741332049999997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0.7360627295666667</v>
      </c>
      <c r="AM225" s="9">
        <v>0</v>
      </c>
      <c r="AN225" s="9">
        <v>0</v>
      </c>
      <c r="AO225" s="9">
        <v>0</v>
      </c>
      <c r="AP225" s="10">
        <v>0.143110117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39.1179207310213</v>
      </c>
      <c r="AW225" s="9">
        <v>0.013954413</v>
      </c>
      <c r="AX225" s="9">
        <v>0</v>
      </c>
      <c r="AY225" s="9">
        <v>0</v>
      </c>
      <c r="AZ225" s="10">
        <v>16.581568207300005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40.03001694710003</v>
      </c>
      <c r="BG225" s="9">
        <v>0.035520324</v>
      </c>
      <c r="BH225" s="9">
        <v>0</v>
      </c>
      <c r="BI225" s="9">
        <v>0</v>
      </c>
      <c r="BJ225" s="10">
        <v>9.458933976233334</v>
      </c>
      <c r="BK225" s="17">
        <f>SUM(C225:BJ225)</f>
        <v>108.59455932225467</v>
      </c>
      <c r="BL225" s="16"/>
      <c r="BM225" s="50"/>
    </row>
    <row r="226" spans="1:65" s="12" customFormat="1" ht="15">
      <c r="A226" s="5"/>
      <c r="B226" s="8" t="s">
        <v>33</v>
      </c>
      <c r="C226" s="11">
        <v>0</v>
      </c>
      <c r="D226" s="9">
        <v>0.5959573516999999</v>
      </c>
      <c r="E226" s="9">
        <v>0</v>
      </c>
      <c r="F226" s="9">
        <v>0</v>
      </c>
      <c r="G226" s="10">
        <v>0</v>
      </c>
      <c r="H226" s="11">
        <v>149.65850420733335</v>
      </c>
      <c r="I226" s="9">
        <v>0.3960644364000001</v>
      </c>
      <c r="J226" s="9">
        <v>0.0047932206</v>
      </c>
      <c r="K226" s="9">
        <v>0</v>
      </c>
      <c r="L226" s="10">
        <v>74.77961887289999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114.49299946113334</v>
      </c>
      <c r="S226" s="9">
        <v>0.2033985799666666</v>
      </c>
      <c r="T226" s="9">
        <v>0</v>
      </c>
      <c r="U226" s="9">
        <v>0</v>
      </c>
      <c r="V226" s="10">
        <v>38.47747176723334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6.586227287166667</v>
      </c>
      <c r="AC226" s="9">
        <v>0.008394009000000001</v>
      </c>
      <c r="AD226" s="9">
        <v>0</v>
      </c>
      <c r="AE226" s="9">
        <v>0</v>
      </c>
      <c r="AF226" s="10">
        <v>2.0251057879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5.183379530933332</v>
      </c>
      <c r="AM226" s="9">
        <v>36.33101746916666</v>
      </c>
      <c r="AN226" s="9">
        <v>0</v>
      </c>
      <c r="AO226" s="9">
        <v>0</v>
      </c>
      <c r="AP226" s="10">
        <v>1.5288404899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2194.569552166432</v>
      </c>
      <c r="AW226" s="9">
        <v>22.664618430877944</v>
      </c>
      <c r="AX226" s="9">
        <v>0.1726415502333333</v>
      </c>
      <c r="AY226" s="9">
        <v>0.020722020366666666</v>
      </c>
      <c r="AZ226" s="10">
        <v>936.4076622226656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1739.8646880367</v>
      </c>
      <c r="BG226" s="9">
        <v>21.094153854733335</v>
      </c>
      <c r="BH226" s="9">
        <v>0</v>
      </c>
      <c r="BI226" s="9">
        <v>0</v>
      </c>
      <c r="BJ226" s="10">
        <v>477.1217686568333</v>
      </c>
      <c r="BK226" s="17">
        <f>SUM(C226:BJ226)</f>
        <v>5822.187579410176</v>
      </c>
      <c r="BL226" s="16"/>
      <c r="BM226" s="50"/>
    </row>
    <row r="227" spans="1:65" s="21" customFormat="1" ht="15">
      <c r="A227" s="5"/>
      <c r="B227" s="15" t="s">
        <v>11</v>
      </c>
      <c r="C227" s="20">
        <f>SUM(C225:C226)</f>
        <v>0</v>
      </c>
      <c r="D227" s="18">
        <f aca="true" t="shared" si="10" ref="D227:BK227">SUM(D225:D226)</f>
        <v>0.5959573516999999</v>
      </c>
      <c r="E227" s="18">
        <f t="shared" si="10"/>
        <v>0</v>
      </c>
      <c r="F227" s="18">
        <f t="shared" si="10"/>
        <v>0</v>
      </c>
      <c r="G227" s="19">
        <f t="shared" si="10"/>
        <v>0</v>
      </c>
      <c r="H227" s="20">
        <f t="shared" si="10"/>
        <v>150.4889907284667</v>
      </c>
      <c r="I227" s="18">
        <f t="shared" si="10"/>
        <v>0.3960644364000001</v>
      </c>
      <c r="J227" s="18">
        <f t="shared" si="10"/>
        <v>0.0047932206</v>
      </c>
      <c r="K227" s="18">
        <f t="shared" si="10"/>
        <v>0</v>
      </c>
      <c r="L227" s="19">
        <f t="shared" si="10"/>
        <v>75.28299260729999</v>
      </c>
      <c r="M227" s="20">
        <f t="shared" si="10"/>
        <v>0</v>
      </c>
      <c r="N227" s="18">
        <f t="shared" si="10"/>
        <v>0</v>
      </c>
      <c r="O227" s="18">
        <f t="shared" si="10"/>
        <v>0</v>
      </c>
      <c r="P227" s="18">
        <f t="shared" si="10"/>
        <v>0</v>
      </c>
      <c r="Q227" s="19">
        <f t="shared" si="10"/>
        <v>0</v>
      </c>
      <c r="R227" s="20">
        <f t="shared" si="10"/>
        <v>115.03311995526667</v>
      </c>
      <c r="S227" s="18">
        <f t="shared" si="10"/>
        <v>0.2033985799666666</v>
      </c>
      <c r="T227" s="18">
        <f t="shared" si="10"/>
        <v>0</v>
      </c>
      <c r="U227" s="18">
        <f t="shared" si="10"/>
        <v>0</v>
      </c>
      <c r="V227" s="19">
        <f t="shared" si="10"/>
        <v>38.57077113043334</v>
      </c>
      <c r="W227" s="20">
        <f t="shared" si="10"/>
        <v>0</v>
      </c>
      <c r="X227" s="18">
        <f t="shared" si="10"/>
        <v>0</v>
      </c>
      <c r="Y227" s="18">
        <f t="shared" si="10"/>
        <v>0</v>
      </c>
      <c r="Z227" s="18">
        <f t="shared" si="10"/>
        <v>0</v>
      </c>
      <c r="AA227" s="19">
        <f t="shared" si="10"/>
        <v>0</v>
      </c>
      <c r="AB227" s="20">
        <f t="shared" si="10"/>
        <v>6.889005730833334</v>
      </c>
      <c r="AC227" s="18">
        <f t="shared" si="10"/>
        <v>0.008394009000000001</v>
      </c>
      <c r="AD227" s="18">
        <f t="shared" si="10"/>
        <v>0</v>
      </c>
      <c r="AE227" s="18">
        <f t="shared" si="10"/>
        <v>0</v>
      </c>
      <c r="AF227" s="19">
        <f t="shared" si="10"/>
        <v>2.2325191084</v>
      </c>
      <c r="AG227" s="20">
        <f t="shared" si="10"/>
        <v>0</v>
      </c>
      <c r="AH227" s="18">
        <f t="shared" si="10"/>
        <v>0</v>
      </c>
      <c r="AI227" s="18">
        <f t="shared" si="10"/>
        <v>0</v>
      </c>
      <c r="AJ227" s="18">
        <f t="shared" si="10"/>
        <v>0</v>
      </c>
      <c r="AK227" s="19">
        <f t="shared" si="10"/>
        <v>0</v>
      </c>
      <c r="AL227" s="20">
        <f t="shared" si="10"/>
        <v>5.919442260499999</v>
      </c>
      <c r="AM227" s="18">
        <f t="shared" si="10"/>
        <v>36.33101746916666</v>
      </c>
      <c r="AN227" s="18">
        <f t="shared" si="10"/>
        <v>0</v>
      </c>
      <c r="AO227" s="18">
        <f t="shared" si="10"/>
        <v>0</v>
      </c>
      <c r="AP227" s="19">
        <f t="shared" si="10"/>
        <v>1.6719506069</v>
      </c>
      <c r="AQ227" s="20">
        <f t="shared" si="10"/>
        <v>0</v>
      </c>
      <c r="AR227" s="18">
        <f t="shared" si="10"/>
        <v>0</v>
      </c>
      <c r="AS227" s="18">
        <f t="shared" si="10"/>
        <v>0</v>
      </c>
      <c r="AT227" s="18">
        <f t="shared" si="10"/>
        <v>0</v>
      </c>
      <c r="AU227" s="19">
        <f t="shared" si="10"/>
        <v>0</v>
      </c>
      <c r="AV227" s="20">
        <f t="shared" si="10"/>
        <v>2233.6874728974535</v>
      </c>
      <c r="AW227" s="18">
        <f t="shared" si="10"/>
        <v>22.678572843877944</v>
      </c>
      <c r="AX227" s="18">
        <f t="shared" si="10"/>
        <v>0.1726415502333333</v>
      </c>
      <c r="AY227" s="18">
        <f t="shared" si="10"/>
        <v>0.020722020366666666</v>
      </c>
      <c r="AZ227" s="19">
        <f t="shared" si="10"/>
        <v>952.9892304299657</v>
      </c>
      <c r="BA227" s="20">
        <f t="shared" si="10"/>
        <v>0</v>
      </c>
      <c r="BB227" s="18">
        <f t="shared" si="10"/>
        <v>0</v>
      </c>
      <c r="BC227" s="18">
        <f t="shared" si="10"/>
        <v>0</v>
      </c>
      <c r="BD227" s="18">
        <f t="shared" si="10"/>
        <v>0</v>
      </c>
      <c r="BE227" s="19">
        <f t="shared" si="10"/>
        <v>0</v>
      </c>
      <c r="BF227" s="20">
        <f t="shared" si="10"/>
        <v>1779.8947049838</v>
      </c>
      <c r="BG227" s="18">
        <f t="shared" si="10"/>
        <v>21.129674178733335</v>
      </c>
      <c r="BH227" s="18">
        <f t="shared" si="10"/>
        <v>0</v>
      </c>
      <c r="BI227" s="18">
        <f t="shared" si="10"/>
        <v>0</v>
      </c>
      <c r="BJ227" s="19">
        <f t="shared" si="10"/>
        <v>486.5807026330666</v>
      </c>
      <c r="BK227" s="32">
        <f t="shared" si="10"/>
        <v>5930.782138732431</v>
      </c>
      <c r="BL227" s="16"/>
      <c r="BM227" s="50"/>
    </row>
    <row r="228" spans="3:65" ht="15" customHeight="1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6"/>
      <c r="BM228" s="50"/>
    </row>
    <row r="229" spans="1:65" s="12" customFormat="1" ht="15">
      <c r="A229" s="5" t="s">
        <v>12</v>
      </c>
      <c r="B229" s="27" t="s">
        <v>24</v>
      </c>
      <c r="C229" s="11"/>
      <c r="D229" s="9"/>
      <c r="E229" s="9"/>
      <c r="F229" s="9"/>
      <c r="G229" s="10"/>
      <c r="H229" s="11"/>
      <c r="I229" s="9"/>
      <c r="J229" s="9"/>
      <c r="K229" s="9"/>
      <c r="L229" s="10"/>
      <c r="M229" s="11"/>
      <c r="N229" s="9"/>
      <c r="O229" s="9"/>
      <c r="P229" s="9"/>
      <c r="Q229" s="10"/>
      <c r="R229" s="11"/>
      <c r="S229" s="9"/>
      <c r="T229" s="9"/>
      <c r="U229" s="9"/>
      <c r="V229" s="10"/>
      <c r="W229" s="11"/>
      <c r="X229" s="9"/>
      <c r="Y229" s="9"/>
      <c r="Z229" s="9"/>
      <c r="AA229" s="10"/>
      <c r="AB229" s="11"/>
      <c r="AC229" s="9"/>
      <c r="AD229" s="9"/>
      <c r="AE229" s="9"/>
      <c r="AF229" s="10"/>
      <c r="AG229" s="11"/>
      <c r="AH229" s="9"/>
      <c r="AI229" s="9"/>
      <c r="AJ229" s="9"/>
      <c r="AK229" s="10"/>
      <c r="AL229" s="11"/>
      <c r="AM229" s="9"/>
      <c r="AN229" s="9"/>
      <c r="AO229" s="9"/>
      <c r="AP229" s="10"/>
      <c r="AQ229" s="11"/>
      <c r="AR229" s="9"/>
      <c r="AS229" s="9"/>
      <c r="AT229" s="9"/>
      <c r="AU229" s="10"/>
      <c r="AV229" s="11"/>
      <c r="AW229" s="9"/>
      <c r="AX229" s="9"/>
      <c r="AY229" s="9"/>
      <c r="AZ229" s="10"/>
      <c r="BA229" s="11"/>
      <c r="BB229" s="9"/>
      <c r="BC229" s="9"/>
      <c r="BD229" s="9"/>
      <c r="BE229" s="10"/>
      <c r="BF229" s="11"/>
      <c r="BG229" s="9"/>
      <c r="BH229" s="9"/>
      <c r="BI229" s="9"/>
      <c r="BJ229" s="10"/>
      <c r="BK229" s="17"/>
      <c r="BL229" s="16"/>
      <c r="BM229" s="50"/>
    </row>
    <row r="230" spans="1:65" s="12" customFormat="1" ht="15">
      <c r="A230" s="5"/>
      <c r="B230" s="8" t="s">
        <v>150</v>
      </c>
      <c r="C230" s="11">
        <v>0</v>
      </c>
      <c r="D230" s="9">
        <v>0.6024802669666668</v>
      </c>
      <c r="E230" s="9">
        <v>0</v>
      </c>
      <c r="F230" s="9">
        <v>0</v>
      </c>
      <c r="G230" s="10">
        <v>0</v>
      </c>
      <c r="H230" s="11">
        <v>299.2496077233332</v>
      </c>
      <c r="I230" s="9">
        <v>1263.1493880107337</v>
      </c>
      <c r="J230" s="9">
        <v>0</v>
      </c>
      <c r="K230" s="9">
        <v>0</v>
      </c>
      <c r="L230" s="10">
        <v>127.99242649516668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27.289873280933335</v>
      </c>
      <c r="S230" s="9">
        <v>209.72878075933332</v>
      </c>
      <c r="T230" s="9">
        <v>0</v>
      </c>
      <c r="U230" s="9">
        <v>0</v>
      </c>
      <c r="V230" s="10">
        <v>4.8398467691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0.07512515153333332</v>
      </c>
      <c r="AC230" s="9">
        <v>0</v>
      </c>
      <c r="AD230" s="9">
        <v>0</v>
      </c>
      <c r="AE230" s="9">
        <v>0</v>
      </c>
      <c r="AF230" s="10">
        <v>0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</v>
      </c>
      <c r="AM230" s="9">
        <v>0</v>
      </c>
      <c r="AN230" s="9">
        <v>0</v>
      </c>
      <c r="AO230" s="9">
        <v>0</v>
      </c>
      <c r="AP230" s="10">
        <v>0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875.6763348068001</v>
      </c>
      <c r="AW230" s="9">
        <v>634.8100354375764</v>
      </c>
      <c r="AX230" s="9">
        <v>0.12441679710000002</v>
      </c>
      <c r="AY230" s="9">
        <v>0</v>
      </c>
      <c r="AZ230" s="10">
        <v>229.87758315276665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195.90631132983336</v>
      </c>
      <c r="BG230" s="9">
        <v>54.1159345107</v>
      </c>
      <c r="BH230" s="9">
        <v>0</v>
      </c>
      <c r="BI230" s="9">
        <v>0</v>
      </c>
      <c r="BJ230" s="10">
        <v>16.7546173336</v>
      </c>
      <c r="BK230" s="17">
        <f>SUM(C230:BJ230)</f>
        <v>3940.1927618254763</v>
      </c>
      <c r="BL230" s="16"/>
      <c r="BM230" s="50"/>
    </row>
    <row r="231" spans="1:65" s="12" customFormat="1" ht="15">
      <c r="A231" s="5"/>
      <c r="B231" s="8" t="s">
        <v>151</v>
      </c>
      <c r="C231" s="11">
        <v>0</v>
      </c>
      <c r="D231" s="9">
        <v>11.440284252966668</v>
      </c>
      <c r="E231" s="9">
        <v>0</v>
      </c>
      <c r="F231" s="9">
        <v>0</v>
      </c>
      <c r="G231" s="10">
        <v>0</v>
      </c>
      <c r="H231" s="11">
        <v>37.12426260256667</v>
      </c>
      <c r="I231" s="9">
        <v>12.552628038966661</v>
      </c>
      <c r="J231" s="9">
        <v>10.195424803866665</v>
      </c>
      <c r="K231" s="9">
        <v>0</v>
      </c>
      <c r="L231" s="10">
        <v>96.22656277846664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22.089026179733334</v>
      </c>
      <c r="S231" s="9">
        <v>1.9221368528999998</v>
      </c>
      <c r="T231" s="9">
        <v>0</v>
      </c>
      <c r="U231" s="9">
        <v>0</v>
      </c>
      <c r="V231" s="10">
        <v>31.246676010500003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0.9965763856666667</v>
      </c>
      <c r="AC231" s="9">
        <v>0.003061259433333333</v>
      </c>
      <c r="AD231" s="9">
        <v>0</v>
      </c>
      <c r="AE231" s="9">
        <v>0</v>
      </c>
      <c r="AF231" s="10">
        <v>3.156125865066667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0.8107639677666667</v>
      </c>
      <c r="AM231" s="9">
        <v>0</v>
      </c>
      <c r="AN231" s="9">
        <v>0</v>
      </c>
      <c r="AO231" s="9">
        <v>0</v>
      </c>
      <c r="AP231" s="10">
        <v>0.3960710391666666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426.3913231641006</v>
      </c>
      <c r="AW231" s="9">
        <v>144.59285580016444</v>
      </c>
      <c r="AX231" s="9">
        <v>0.010863264566666666</v>
      </c>
      <c r="AY231" s="9">
        <v>0</v>
      </c>
      <c r="AZ231" s="10">
        <v>910.4228411712331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241.66424276736652</v>
      </c>
      <c r="BG231" s="9">
        <v>22.491728049699997</v>
      </c>
      <c r="BH231" s="9">
        <v>0</v>
      </c>
      <c r="BI231" s="9">
        <v>0</v>
      </c>
      <c r="BJ231" s="10">
        <v>253.46374568223328</v>
      </c>
      <c r="BK231" s="17">
        <f aca="true" t="shared" si="11" ref="BK231:BK260">SUM(C231:BJ231)</f>
        <v>2227.197199936431</v>
      </c>
      <c r="BL231" s="16"/>
      <c r="BM231" s="50"/>
    </row>
    <row r="232" spans="1:65" s="12" customFormat="1" ht="15">
      <c r="A232" s="5"/>
      <c r="B232" s="8" t="s">
        <v>201</v>
      </c>
      <c r="C232" s="11">
        <v>0</v>
      </c>
      <c r="D232" s="9">
        <v>0</v>
      </c>
      <c r="E232" s="9">
        <v>0</v>
      </c>
      <c r="F232" s="9">
        <v>0</v>
      </c>
      <c r="G232" s="10">
        <v>0</v>
      </c>
      <c r="H232" s="11">
        <v>0.35954284106666673</v>
      </c>
      <c r="I232" s="9">
        <v>0</v>
      </c>
      <c r="J232" s="9">
        <v>0</v>
      </c>
      <c r="K232" s="9">
        <v>0</v>
      </c>
      <c r="L232" s="10">
        <v>0.1147157257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0.0642027995</v>
      </c>
      <c r="S232" s="9">
        <v>0</v>
      </c>
      <c r="T232" s="9">
        <v>0</v>
      </c>
      <c r="U232" s="9">
        <v>0</v>
      </c>
      <c r="V232" s="10">
        <v>0.024106355000000003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0</v>
      </c>
      <c r="AC232" s="9">
        <v>0</v>
      </c>
      <c r="AD232" s="9">
        <v>0</v>
      </c>
      <c r="AE232" s="9">
        <v>0</v>
      </c>
      <c r="AF232" s="10">
        <v>0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0.0013519109999999995</v>
      </c>
      <c r="AM232" s="9">
        <v>0</v>
      </c>
      <c r="AN232" s="9">
        <v>0</v>
      </c>
      <c r="AO232" s="9">
        <v>0</v>
      </c>
      <c r="AP232" s="10">
        <v>0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135.532421927</v>
      </c>
      <c r="AW232" s="9">
        <v>83.82399355540592</v>
      </c>
      <c r="AX232" s="9">
        <v>0</v>
      </c>
      <c r="AY232" s="9">
        <v>0</v>
      </c>
      <c r="AZ232" s="10">
        <v>24.392230768933338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5.7981164545000015</v>
      </c>
      <c r="BG232" s="9">
        <v>1.5042519994333334</v>
      </c>
      <c r="BH232" s="9">
        <v>0</v>
      </c>
      <c r="BI232" s="9">
        <v>0</v>
      </c>
      <c r="BJ232" s="10">
        <v>0.5495518215</v>
      </c>
      <c r="BK232" s="17">
        <f t="shared" si="11"/>
        <v>252.16448615903923</v>
      </c>
      <c r="BL232" s="16"/>
      <c r="BM232" s="50"/>
    </row>
    <row r="233" spans="1:65" s="12" customFormat="1" ht="15">
      <c r="A233" s="5"/>
      <c r="B233" s="8" t="s">
        <v>152</v>
      </c>
      <c r="C233" s="11">
        <v>0</v>
      </c>
      <c r="D233" s="9">
        <v>0</v>
      </c>
      <c r="E233" s="9">
        <v>0</v>
      </c>
      <c r="F233" s="9">
        <v>0</v>
      </c>
      <c r="G233" s="10">
        <v>0</v>
      </c>
      <c r="H233" s="11">
        <v>1.1110382135666668</v>
      </c>
      <c r="I233" s="9">
        <v>1.8275662533333334</v>
      </c>
      <c r="J233" s="9">
        <v>0</v>
      </c>
      <c r="K233" s="9">
        <v>0</v>
      </c>
      <c r="L233" s="10">
        <v>2.674975281633333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1.3061147520000003</v>
      </c>
      <c r="S233" s="9">
        <v>2.806594794866667</v>
      </c>
      <c r="T233" s="9">
        <v>0</v>
      </c>
      <c r="U233" s="9">
        <v>0</v>
      </c>
      <c r="V233" s="10">
        <v>0.8585139167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1.0700017665333332</v>
      </c>
      <c r="AC233" s="9">
        <v>0</v>
      </c>
      <c r="AD233" s="9">
        <v>0</v>
      </c>
      <c r="AE233" s="9">
        <v>0</v>
      </c>
      <c r="AF233" s="10">
        <v>0.2817861164333333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0.033323233</v>
      </c>
      <c r="AM233" s="9">
        <v>0</v>
      </c>
      <c r="AN233" s="9">
        <v>0</v>
      </c>
      <c r="AO233" s="9">
        <v>0</v>
      </c>
      <c r="AP233" s="10">
        <v>0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175.89291565523348</v>
      </c>
      <c r="AW233" s="9">
        <v>18.15807402588485</v>
      </c>
      <c r="AX233" s="9">
        <v>0</v>
      </c>
      <c r="AY233" s="9">
        <v>0</v>
      </c>
      <c r="AZ233" s="10">
        <v>75.70809021533336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39.561285954133346</v>
      </c>
      <c r="BG233" s="9">
        <v>5.461592382366667</v>
      </c>
      <c r="BH233" s="9">
        <v>0</v>
      </c>
      <c r="BI233" s="9">
        <v>0</v>
      </c>
      <c r="BJ233" s="10">
        <v>21.1191423021</v>
      </c>
      <c r="BK233" s="17">
        <f t="shared" si="11"/>
        <v>347.8710148631184</v>
      </c>
      <c r="BL233" s="16"/>
      <c r="BM233" s="57"/>
    </row>
    <row r="234" spans="1:65" s="12" customFormat="1" ht="15">
      <c r="A234" s="5"/>
      <c r="B234" s="8" t="s">
        <v>153</v>
      </c>
      <c r="C234" s="11">
        <v>0</v>
      </c>
      <c r="D234" s="9">
        <v>0</v>
      </c>
      <c r="E234" s="9">
        <v>0</v>
      </c>
      <c r="F234" s="9">
        <v>0</v>
      </c>
      <c r="G234" s="10">
        <v>0</v>
      </c>
      <c r="H234" s="11">
        <v>1.6534836591666666</v>
      </c>
      <c r="I234" s="9">
        <v>0.0012203473333333333</v>
      </c>
      <c r="J234" s="9">
        <v>0</v>
      </c>
      <c r="K234" s="9">
        <v>0</v>
      </c>
      <c r="L234" s="10">
        <v>1.3757347339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3.9093737517333316</v>
      </c>
      <c r="S234" s="9">
        <v>0</v>
      </c>
      <c r="T234" s="9">
        <v>0</v>
      </c>
      <c r="U234" s="9">
        <v>0</v>
      </c>
      <c r="V234" s="10">
        <v>1.260041619466667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1.0608099385666667</v>
      </c>
      <c r="AC234" s="9">
        <v>0</v>
      </c>
      <c r="AD234" s="9">
        <v>0.0059093466666666665</v>
      </c>
      <c r="AE234" s="9">
        <v>0</v>
      </c>
      <c r="AF234" s="10">
        <v>0.1313071687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0.1650863639333333</v>
      </c>
      <c r="AM234" s="9">
        <v>0</v>
      </c>
      <c r="AN234" s="9">
        <v>0</v>
      </c>
      <c r="AO234" s="9">
        <v>0</v>
      </c>
      <c r="AP234" s="10">
        <v>0.0017728039999999998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172.11180310960012</v>
      </c>
      <c r="AW234" s="9">
        <v>22.521067368915325</v>
      </c>
      <c r="AX234" s="9">
        <v>0.007091215999999999</v>
      </c>
      <c r="AY234" s="9">
        <v>0</v>
      </c>
      <c r="AZ234" s="10">
        <v>92.90341546930001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119.81928394283325</v>
      </c>
      <c r="BG234" s="9">
        <v>8.960291445899998</v>
      </c>
      <c r="BH234" s="9">
        <v>1.1818693333333334</v>
      </c>
      <c r="BI234" s="9">
        <v>0</v>
      </c>
      <c r="BJ234" s="10">
        <v>58.12551598886667</v>
      </c>
      <c r="BK234" s="17">
        <f>SUM(C234:BJ234)</f>
        <v>485.19507760821534</v>
      </c>
      <c r="BL234" s="16"/>
      <c r="BM234" s="57"/>
    </row>
    <row r="235" spans="1:65" s="12" customFormat="1" ht="15">
      <c r="A235" s="5"/>
      <c r="B235" s="8" t="s">
        <v>154</v>
      </c>
      <c r="C235" s="11">
        <v>0</v>
      </c>
      <c r="D235" s="9">
        <v>0</v>
      </c>
      <c r="E235" s="9">
        <v>0</v>
      </c>
      <c r="F235" s="9">
        <v>0</v>
      </c>
      <c r="G235" s="10">
        <v>0</v>
      </c>
      <c r="H235" s="11">
        <v>0.8450706673333334</v>
      </c>
      <c r="I235" s="9">
        <v>0.306259</v>
      </c>
      <c r="J235" s="9">
        <v>0</v>
      </c>
      <c r="K235" s="9">
        <v>0</v>
      </c>
      <c r="L235" s="10">
        <v>0.7849014694000002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0.070981421</v>
      </c>
      <c r="S235" s="9">
        <v>0</v>
      </c>
      <c r="T235" s="9">
        <v>0</v>
      </c>
      <c r="U235" s="9">
        <v>0</v>
      </c>
      <c r="V235" s="10">
        <v>0.035514799033333336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0.04671145656666667</v>
      </c>
      <c r="AC235" s="9">
        <v>0</v>
      </c>
      <c r="AD235" s="9">
        <v>0</v>
      </c>
      <c r="AE235" s="9">
        <v>0</v>
      </c>
      <c r="AF235" s="10">
        <v>0.0060546092333333325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0</v>
      </c>
      <c r="AM235" s="9">
        <v>0</v>
      </c>
      <c r="AN235" s="9">
        <v>0</v>
      </c>
      <c r="AO235" s="9">
        <v>0</v>
      </c>
      <c r="AP235" s="10">
        <v>0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207.80330835006666</v>
      </c>
      <c r="AW235" s="9">
        <v>116.16127218959687</v>
      </c>
      <c r="AX235" s="9">
        <v>1.9086127199999998</v>
      </c>
      <c r="AY235" s="9">
        <v>0</v>
      </c>
      <c r="AZ235" s="10">
        <v>69.4881326749667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4.580146419433333</v>
      </c>
      <c r="BG235" s="9">
        <v>11.027540160000001</v>
      </c>
      <c r="BH235" s="9">
        <v>0</v>
      </c>
      <c r="BI235" s="9">
        <v>32.03019234009999</v>
      </c>
      <c r="BJ235" s="10">
        <v>0.2868685695666666</v>
      </c>
      <c r="BK235" s="17">
        <f t="shared" si="11"/>
        <v>445.3815668462969</v>
      </c>
      <c r="BL235" s="16"/>
      <c r="BM235" s="57"/>
    </row>
    <row r="236" spans="1:65" s="12" customFormat="1" ht="15">
      <c r="A236" s="5"/>
      <c r="B236" s="8" t="s">
        <v>155</v>
      </c>
      <c r="C236" s="11">
        <v>0</v>
      </c>
      <c r="D236" s="9">
        <v>0</v>
      </c>
      <c r="E236" s="9">
        <v>0</v>
      </c>
      <c r="F236" s="9">
        <v>0</v>
      </c>
      <c r="G236" s="10">
        <v>0</v>
      </c>
      <c r="H236" s="11">
        <v>7.119032771533333</v>
      </c>
      <c r="I236" s="9">
        <v>6.8436781175</v>
      </c>
      <c r="J236" s="9">
        <v>0</v>
      </c>
      <c r="K236" s="9">
        <v>0</v>
      </c>
      <c r="L236" s="10">
        <v>4.713798509466667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4.5937260060666665</v>
      </c>
      <c r="S236" s="9">
        <v>2.54518874</v>
      </c>
      <c r="T236" s="9">
        <v>0</v>
      </c>
      <c r="U236" s="9">
        <v>0</v>
      </c>
      <c r="V236" s="10">
        <v>1.5184304982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5.885197636766667</v>
      </c>
      <c r="AC236" s="9">
        <v>0</v>
      </c>
      <c r="AD236" s="9">
        <v>0</v>
      </c>
      <c r="AE236" s="9">
        <v>0</v>
      </c>
      <c r="AF236" s="10">
        <v>1.076858963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0.2026435734</v>
      </c>
      <c r="AM236" s="9">
        <v>0</v>
      </c>
      <c r="AN236" s="9">
        <v>0</v>
      </c>
      <c r="AO236" s="9">
        <v>0</v>
      </c>
      <c r="AP236" s="10">
        <v>0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378.94897520106673</v>
      </c>
      <c r="AW236" s="9">
        <v>92.29569371262288</v>
      </c>
      <c r="AX236" s="9">
        <v>5.421369085866668</v>
      </c>
      <c r="AY236" s="9">
        <v>0</v>
      </c>
      <c r="AZ236" s="10">
        <v>195.2306010858334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173.3851792272334</v>
      </c>
      <c r="BG236" s="9">
        <v>24.16559575416667</v>
      </c>
      <c r="BH236" s="9">
        <v>0</v>
      </c>
      <c r="BI236" s="9">
        <v>0</v>
      </c>
      <c r="BJ236" s="10">
        <v>58.519564894866676</v>
      </c>
      <c r="BK236" s="17">
        <f t="shared" si="11"/>
        <v>962.4655337775898</v>
      </c>
      <c r="BL236" s="16"/>
      <c r="BM236" s="57"/>
    </row>
    <row r="237" spans="1:65" s="12" customFormat="1" ht="15">
      <c r="A237" s="5"/>
      <c r="B237" s="8" t="s">
        <v>179</v>
      </c>
      <c r="C237" s="11">
        <v>0</v>
      </c>
      <c r="D237" s="9">
        <v>0</v>
      </c>
      <c r="E237" s="9">
        <v>0</v>
      </c>
      <c r="F237" s="9">
        <v>0</v>
      </c>
      <c r="G237" s="10">
        <v>0</v>
      </c>
      <c r="H237" s="11">
        <v>3.948601848233334</v>
      </c>
      <c r="I237" s="9">
        <v>0.5157993333333333</v>
      </c>
      <c r="J237" s="9">
        <v>0</v>
      </c>
      <c r="K237" s="9">
        <v>0</v>
      </c>
      <c r="L237" s="10">
        <v>0.8072793398666664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3.3945003275666674</v>
      </c>
      <c r="S237" s="9">
        <v>0.10315986666666667</v>
      </c>
      <c r="T237" s="9">
        <v>0</v>
      </c>
      <c r="U237" s="9">
        <v>0</v>
      </c>
      <c r="V237" s="10">
        <v>0.6588545007333333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0.020893980033333332</v>
      </c>
      <c r="AC237" s="9">
        <v>0</v>
      </c>
      <c r="AD237" s="9">
        <v>0</v>
      </c>
      <c r="AE237" s="9">
        <v>0</v>
      </c>
      <c r="AF237" s="10">
        <v>3.2751040833333334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0.0040308973333333335</v>
      </c>
      <c r="AM237" s="9">
        <v>0</v>
      </c>
      <c r="AN237" s="9">
        <v>0</v>
      </c>
      <c r="AO237" s="9">
        <v>0</v>
      </c>
      <c r="AP237" s="10">
        <v>0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170.83718920800013</v>
      </c>
      <c r="AW237" s="9">
        <v>19.16450470412206</v>
      </c>
      <c r="AX237" s="9">
        <v>0</v>
      </c>
      <c r="AY237" s="9">
        <v>0</v>
      </c>
      <c r="AZ237" s="10">
        <v>83.74752454753332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84.53243897116668</v>
      </c>
      <c r="BG237" s="9">
        <v>11.481770373533333</v>
      </c>
      <c r="BH237" s="9">
        <v>1.0077243333333334</v>
      </c>
      <c r="BI237" s="9">
        <v>0</v>
      </c>
      <c r="BJ237" s="10">
        <v>26.3973612959</v>
      </c>
      <c r="BK237" s="17">
        <f t="shared" si="11"/>
        <v>409.8967376106889</v>
      </c>
      <c r="BL237" s="16"/>
      <c r="BM237" s="57"/>
    </row>
    <row r="238" spans="1:65" s="12" customFormat="1" ht="15">
      <c r="A238" s="5"/>
      <c r="B238" s="8" t="s">
        <v>273</v>
      </c>
      <c r="C238" s="11">
        <v>0</v>
      </c>
      <c r="D238" s="9">
        <v>0</v>
      </c>
      <c r="E238" s="9">
        <v>0</v>
      </c>
      <c r="F238" s="9">
        <v>0</v>
      </c>
      <c r="G238" s="10">
        <v>0</v>
      </c>
      <c r="H238" s="11">
        <v>0.5667306822666665</v>
      </c>
      <c r="I238" s="9">
        <v>0.5378162166666667</v>
      </c>
      <c r="J238" s="9">
        <v>0</v>
      </c>
      <c r="K238" s="9">
        <v>0</v>
      </c>
      <c r="L238" s="10">
        <v>2.6816966683333328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0.2821042049</v>
      </c>
      <c r="S238" s="9">
        <v>0.03213187090000001</v>
      </c>
      <c r="T238" s="9">
        <v>0</v>
      </c>
      <c r="U238" s="9">
        <v>0</v>
      </c>
      <c r="V238" s="10">
        <v>0.16935255439999997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0</v>
      </c>
      <c r="AC238" s="9">
        <v>0</v>
      </c>
      <c r="AD238" s="9">
        <v>0</v>
      </c>
      <c r="AE238" s="9">
        <v>0</v>
      </c>
      <c r="AF238" s="10">
        <v>0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0.004808353333333334</v>
      </c>
      <c r="AM238" s="9">
        <v>0</v>
      </c>
      <c r="AN238" s="9">
        <v>0</v>
      </c>
      <c r="AO238" s="9">
        <v>0</v>
      </c>
      <c r="AP238" s="10">
        <v>0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45.63310665513333</v>
      </c>
      <c r="AW238" s="9">
        <v>1.0201682934615655</v>
      </c>
      <c r="AX238" s="9">
        <v>0</v>
      </c>
      <c r="AY238" s="9">
        <v>0</v>
      </c>
      <c r="AZ238" s="10">
        <v>9.967845301833334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19.38233659223333</v>
      </c>
      <c r="BG238" s="9">
        <v>0.3770559314333333</v>
      </c>
      <c r="BH238" s="9">
        <v>2.404176666666667</v>
      </c>
      <c r="BI238" s="9">
        <v>0</v>
      </c>
      <c r="BJ238" s="10">
        <v>5.534386844199998</v>
      </c>
      <c r="BK238" s="17">
        <f t="shared" si="11"/>
        <v>88.59371683576157</v>
      </c>
      <c r="BL238" s="16"/>
      <c r="BM238" s="50"/>
    </row>
    <row r="239" spans="1:65" s="12" customFormat="1" ht="15">
      <c r="A239" s="5"/>
      <c r="B239" s="8" t="s">
        <v>156</v>
      </c>
      <c r="C239" s="11">
        <v>0</v>
      </c>
      <c r="D239" s="9">
        <v>15.04628</v>
      </c>
      <c r="E239" s="9">
        <v>0</v>
      </c>
      <c r="F239" s="9">
        <v>0</v>
      </c>
      <c r="G239" s="10">
        <v>0</v>
      </c>
      <c r="H239" s="11">
        <v>50.69555583390001</v>
      </c>
      <c r="I239" s="9">
        <v>3.1597188000000003</v>
      </c>
      <c r="J239" s="9">
        <v>0</v>
      </c>
      <c r="K239" s="9">
        <v>0</v>
      </c>
      <c r="L239" s="10">
        <v>2.5544041338333323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2.302315038033334</v>
      </c>
      <c r="S239" s="9">
        <v>1.5798594000000001</v>
      </c>
      <c r="T239" s="9">
        <v>0.752314</v>
      </c>
      <c r="U239" s="9">
        <v>0</v>
      </c>
      <c r="V239" s="10">
        <v>0.7843364540333334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3.273052947466666</v>
      </c>
      <c r="AC239" s="9">
        <v>0.0009432438333333333</v>
      </c>
      <c r="AD239" s="9">
        <v>0</v>
      </c>
      <c r="AE239" s="9">
        <v>0</v>
      </c>
      <c r="AF239" s="10">
        <v>1.1717178814666664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1.2085579574666667</v>
      </c>
      <c r="AM239" s="9">
        <v>3.8295699633333338</v>
      </c>
      <c r="AN239" s="9">
        <v>0</v>
      </c>
      <c r="AO239" s="9">
        <v>0</v>
      </c>
      <c r="AP239" s="10">
        <v>0.1790953098666667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75.41868159660001</v>
      </c>
      <c r="AW239" s="9">
        <v>14.234684297188352</v>
      </c>
      <c r="AX239" s="9">
        <v>0.05033571666666667</v>
      </c>
      <c r="AY239" s="9">
        <v>0</v>
      </c>
      <c r="AZ239" s="10">
        <v>92.55141854429999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35.996636658600025</v>
      </c>
      <c r="BG239" s="9">
        <v>15.6396788881</v>
      </c>
      <c r="BH239" s="9">
        <v>0</v>
      </c>
      <c r="BI239" s="9">
        <v>0</v>
      </c>
      <c r="BJ239" s="10">
        <v>43.95857372956668</v>
      </c>
      <c r="BK239" s="17">
        <f t="shared" si="11"/>
        <v>364.3877303942551</v>
      </c>
      <c r="BL239" s="16"/>
      <c r="BM239" s="50"/>
    </row>
    <row r="240" spans="1:65" s="12" customFormat="1" ht="15">
      <c r="A240" s="5"/>
      <c r="B240" s="8" t="s">
        <v>157</v>
      </c>
      <c r="C240" s="11">
        <v>0</v>
      </c>
      <c r="D240" s="9">
        <v>0</v>
      </c>
      <c r="E240" s="9">
        <v>0</v>
      </c>
      <c r="F240" s="9">
        <v>0</v>
      </c>
      <c r="G240" s="10">
        <v>0</v>
      </c>
      <c r="H240" s="11">
        <v>0.4131411659666666</v>
      </c>
      <c r="I240" s="9">
        <v>0.49600325</v>
      </c>
      <c r="J240" s="9">
        <v>0</v>
      </c>
      <c r="K240" s="9">
        <v>0</v>
      </c>
      <c r="L240" s="10">
        <v>0.5514872116666667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0.6701448271333331</v>
      </c>
      <c r="S240" s="9">
        <v>0</v>
      </c>
      <c r="T240" s="9">
        <v>0</v>
      </c>
      <c r="U240" s="9">
        <v>0</v>
      </c>
      <c r="V240" s="10">
        <v>0.5864094608666668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0.8828468111666665</v>
      </c>
      <c r="AC240" s="9">
        <v>0</v>
      </c>
      <c r="AD240" s="9">
        <v>0</v>
      </c>
      <c r="AE240" s="9">
        <v>0</v>
      </c>
      <c r="AF240" s="10">
        <v>0.2797796606333333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0.07083587623333332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42.975416245599995</v>
      </c>
      <c r="AW240" s="9">
        <v>6.46880944653363</v>
      </c>
      <c r="AX240" s="9">
        <v>0</v>
      </c>
      <c r="AY240" s="9">
        <v>0</v>
      </c>
      <c r="AZ240" s="10">
        <v>38.35909570429998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18.699424904533338</v>
      </c>
      <c r="BG240" s="9">
        <v>3.668259352300001</v>
      </c>
      <c r="BH240" s="9">
        <v>0</v>
      </c>
      <c r="BI240" s="9">
        <v>0</v>
      </c>
      <c r="BJ240" s="10">
        <v>12.477321119800004</v>
      </c>
      <c r="BK240" s="17">
        <f t="shared" si="11"/>
        <v>126.59897503673362</v>
      </c>
      <c r="BL240" s="16"/>
      <c r="BM240" s="50"/>
    </row>
    <row r="241" spans="1:65" s="12" customFormat="1" ht="15">
      <c r="A241" s="5"/>
      <c r="B241" s="8" t="s">
        <v>158</v>
      </c>
      <c r="C241" s="11">
        <v>0</v>
      </c>
      <c r="D241" s="9">
        <v>0</v>
      </c>
      <c r="E241" s="9">
        <v>0</v>
      </c>
      <c r="F241" s="9">
        <v>0</v>
      </c>
      <c r="G241" s="10">
        <v>0</v>
      </c>
      <c r="H241" s="11">
        <v>0.6503924366333333</v>
      </c>
      <c r="I241" s="9">
        <v>0.13526716666666666</v>
      </c>
      <c r="J241" s="9">
        <v>0</v>
      </c>
      <c r="K241" s="9">
        <v>0</v>
      </c>
      <c r="L241" s="10">
        <v>0.9688914090333334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0.5682196806666666</v>
      </c>
      <c r="S241" s="9">
        <v>1.5170312688999998</v>
      </c>
      <c r="T241" s="9">
        <v>0</v>
      </c>
      <c r="U241" s="9">
        <v>0</v>
      </c>
      <c r="V241" s="10">
        <v>1.046051617166667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0.7886231808999999</v>
      </c>
      <c r="AC241" s="9">
        <v>0</v>
      </c>
      <c r="AD241" s="9">
        <v>0</v>
      </c>
      <c r="AE241" s="9">
        <v>0</v>
      </c>
      <c r="AF241" s="10">
        <v>0.40721036493333335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0.07577455779999999</v>
      </c>
      <c r="AM241" s="9">
        <v>0</v>
      </c>
      <c r="AN241" s="9">
        <v>0</v>
      </c>
      <c r="AO241" s="9">
        <v>0</v>
      </c>
      <c r="AP241" s="10">
        <v>0.024036641833333337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98.83353427213332</v>
      </c>
      <c r="AW241" s="9">
        <v>9.498287916412565</v>
      </c>
      <c r="AX241" s="9">
        <v>0</v>
      </c>
      <c r="AY241" s="9">
        <v>0</v>
      </c>
      <c r="AZ241" s="10">
        <v>63.23149115890002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24.211984084633325</v>
      </c>
      <c r="BG241" s="9">
        <v>2.1237948667000004</v>
      </c>
      <c r="BH241" s="9">
        <v>0</v>
      </c>
      <c r="BI241" s="9">
        <v>0</v>
      </c>
      <c r="BJ241" s="10">
        <v>17.364147195399994</v>
      </c>
      <c r="BK241" s="17">
        <f t="shared" si="11"/>
        <v>221.44473781871255</v>
      </c>
      <c r="BL241" s="16"/>
      <c r="BM241" s="50"/>
    </row>
    <row r="242" spans="1:65" s="12" customFormat="1" ht="15">
      <c r="A242" s="5"/>
      <c r="B242" s="8" t="s">
        <v>202</v>
      </c>
      <c r="C242" s="11">
        <v>0</v>
      </c>
      <c r="D242" s="9">
        <v>20.93166546046667</v>
      </c>
      <c r="E242" s="9">
        <v>0</v>
      </c>
      <c r="F242" s="9">
        <v>0</v>
      </c>
      <c r="G242" s="10">
        <v>0</v>
      </c>
      <c r="H242" s="11">
        <v>85.61171470306668</v>
      </c>
      <c r="I242" s="9">
        <v>104.67105040883334</v>
      </c>
      <c r="J242" s="9">
        <v>0</v>
      </c>
      <c r="K242" s="9">
        <v>0</v>
      </c>
      <c r="L242" s="10">
        <v>29.065168582233323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13.463973741333334</v>
      </c>
      <c r="S242" s="9">
        <v>11.121576014266665</v>
      </c>
      <c r="T242" s="9">
        <v>0</v>
      </c>
      <c r="U242" s="9">
        <v>0</v>
      </c>
      <c r="V242" s="10">
        <v>11.0872826665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3.5149105448</v>
      </c>
      <c r="AC242" s="9">
        <v>0.021534499400000007</v>
      </c>
      <c r="AD242" s="9">
        <v>0</v>
      </c>
      <c r="AE242" s="9">
        <v>0</v>
      </c>
      <c r="AF242" s="10">
        <v>1.8827544438666666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7.3965971009333344</v>
      </c>
      <c r="AM242" s="9">
        <v>13.702888406099998</v>
      </c>
      <c r="AN242" s="9">
        <v>0</v>
      </c>
      <c r="AO242" s="9">
        <v>0</v>
      </c>
      <c r="AP242" s="10">
        <v>1.8820862930333333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574.3595758364522</v>
      </c>
      <c r="AW242" s="9">
        <v>168.48370182806667</v>
      </c>
      <c r="AX242" s="9">
        <v>0.015631188999999997</v>
      </c>
      <c r="AY242" s="9">
        <v>0.5987459544000001</v>
      </c>
      <c r="AZ242" s="10">
        <v>527.6584581145663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377.58364806766684</v>
      </c>
      <c r="BG242" s="9">
        <v>98.367673115</v>
      </c>
      <c r="BH242" s="9">
        <v>0.7443953946999999</v>
      </c>
      <c r="BI242" s="9">
        <v>0</v>
      </c>
      <c r="BJ242" s="10">
        <v>184.79862012073326</v>
      </c>
      <c r="BK242" s="17">
        <f t="shared" si="11"/>
        <v>2236.9636524854186</v>
      </c>
      <c r="BL242" s="16"/>
      <c r="BM242" s="50"/>
    </row>
    <row r="243" spans="1:65" s="12" customFormat="1" ht="15">
      <c r="A243" s="5"/>
      <c r="B243" s="8" t="s">
        <v>159</v>
      </c>
      <c r="C243" s="11">
        <v>0</v>
      </c>
      <c r="D243" s="9">
        <v>6.129783356033335</v>
      </c>
      <c r="E243" s="9">
        <v>0</v>
      </c>
      <c r="F243" s="9">
        <v>0</v>
      </c>
      <c r="G243" s="10">
        <v>0</v>
      </c>
      <c r="H243" s="11">
        <v>8.4881671037</v>
      </c>
      <c r="I243" s="9">
        <v>8.0689927206</v>
      </c>
      <c r="J243" s="9">
        <v>0</v>
      </c>
      <c r="K243" s="9">
        <v>0</v>
      </c>
      <c r="L243" s="10">
        <v>11.045230362966674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4.0271841445000005</v>
      </c>
      <c r="S243" s="9">
        <v>0.4659821627666666</v>
      </c>
      <c r="T243" s="9">
        <v>0</v>
      </c>
      <c r="U243" s="9">
        <v>0</v>
      </c>
      <c r="V243" s="10">
        <v>2.1139140498666666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0.6881361956333334</v>
      </c>
      <c r="AC243" s="9">
        <v>0</v>
      </c>
      <c r="AD243" s="9">
        <v>0</v>
      </c>
      <c r="AE243" s="9">
        <v>0</v>
      </c>
      <c r="AF243" s="10">
        <v>1.4942730797666666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0.6513923178666666</v>
      </c>
      <c r="AM243" s="9">
        <v>0</v>
      </c>
      <c r="AN243" s="9">
        <v>0</v>
      </c>
      <c r="AO243" s="9">
        <v>0</v>
      </c>
      <c r="AP243" s="10">
        <v>0.1451009028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339.5367443075998</v>
      </c>
      <c r="AW243" s="9">
        <v>28.843489020108493</v>
      </c>
      <c r="AX243" s="9">
        <v>0</v>
      </c>
      <c r="AY243" s="9">
        <v>0</v>
      </c>
      <c r="AZ243" s="10">
        <v>298.7593228834668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244.39133642573304</v>
      </c>
      <c r="BG243" s="9">
        <v>12.987635265266665</v>
      </c>
      <c r="BH243" s="9">
        <v>0</v>
      </c>
      <c r="BI243" s="9">
        <v>0</v>
      </c>
      <c r="BJ243" s="10">
        <v>64.5406332858</v>
      </c>
      <c r="BK243" s="17">
        <f t="shared" si="11"/>
        <v>1032.377317584475</v>
      </c>
      <c r="BL243" s="16"/>
      <c r="BM243" s="50"/>
    </row>
    <row r="244" spans="1:65" s="12" customFormat="1" ht="15">
      <c r="A244" s="5"/>
      <c r="B244" s="8" t="s">
        <v>160</v>
      </c>
      <c r="C244" s="11">
        <v>0</v>
      </c>
      <c r="D244" s="9">
        <v>18.787982495900003</v>
      </c>
      <c r="E244" s="9">
        <v>0</v>
      </c>
      <c r="F244" s="9">
        <v>0</v>
      </c>
      <c r="G244" s="10">
        <v>0</v>
      </c>
      <c r="H244" s="11">
        <v>590.2944550990002</v>
      </c>
      <c r="I244" s="9">
        <v>91.66719454750002</v>
      </c>
      <c r="J244" s="9">
        <v>0.7720400244666664</v>
      </c>
      <c r="K244" s="9">
        <v>235.16771347489995</v>
      </c>
      <c r="L244" s="10">
        <v>191.44076812796663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71.43434001783332</v>
      </c>
      <c r="S244" s="9">
        <v>107.94695293316664</v>
      </c>
      <c r="T244" s="9">
        <v>0</v>
      </c>
      <c r="U244" s="9">
        <v>0</v>
      </c>
      <c r="V244" s="10">
        <v>92.07061338880003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5.347941909533333</v>
      </c>
      <c r="AC244" s="9">
        <v>0.1966382209</v>
      </c>
      <c r="AD244" s="9">
        <v>0</v>
      </c>
      <c r="AE244" s="9">
        <v>0</v>
      </c>
      <c r="AF244" s="10">
        <v>5.530208315233333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4.6171839362</v>
      </c>
      <c r="AM244" s="9">
        <v>177.9075384748334</v>
      </c>
      <c r="AN244" s="9">
        <v>0</v>
      </c>
      <c r="AO244" s="9">
        <v>0</v>
      </c>
      <c r="AP244" s="10">
        <v>1.3297568525333334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2353.385843101664</v>
      </c>
      <c r="AW244" s="9">
        <v>458.4700605819793</v>
      </c>
      <c r="AX244" s="9">
        <v>0.2182693947333333</v>
      </c>
      <c r="AY244" s="9">
        <v>0.4047771360333335</v>
      </c>
      <c r="AZ244" s="10">
        <v>2995.708078260436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1436.1131198328003</v>
      </c>
      <c r="BG244" s="9">
        <v>108.22931225033334</v>
      </c>
      <c r="BH244" s="9">
        <v>2.6305312161999996</v>
      </c>
      <c r="BI244" s="9">
        <v>0</v>
      </c>
      <c r="BJ244" s="10">
        <v>816.1952470714999</v>
      </c>
      <c r="BK244" s="17">
        <f t="shared" si="11"/>
        <v>9765.866566664447</v>
      </c>
      <c r="BL244" s="16"/>
      <c r="BM244" s="50"/>
    </row>
    <row r="245" spans="1:65" s="12" customFormat="1" ht="15">
      <c r="A245" s="5"/>
      <c r="B245" s="8" t="s">
        <v>191</v>
      </c>
      <c r="C245" s="11">
        <v>0</v>
      </c>
      <c r="D245" s="9">
        <v>0.5455275</v>
      </c>
      <c r="E245" s="9">
        <v>0</v>
      </c>
      <c r="F245" s="9">
        <v>0</v>
      </c>
      <c r="G245" s="10">
        <v>0</v>
      </c>
      <c r="H245" s="11">
        <v>4.088795863466666</v>
      </c>
      <c r="I245" s="9">
        <v>9.710493273033332</v>
      </c>
      <c r="J245" s="9">
        <v>0</v>
      </c>
      <c r="K245" s="9">
        <v>0</v>
      </c>
      <c r="L245" s="10">
        <v>3.0717201205333327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5.628466534300001</v>
      </c>
      <c r="S245" s="9">
        <v>16.441615806500003</v>
      </c>
      <c r="T245" s="9">
        <v>0</v>
      </c>
      <c r="U245" s="9">
        <v>0</v>
      </c>
      <c r="V245" s="10">
        <v>2.0879227255999995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0.0049799559</v>
      </c>
      <c r="AC245" s="9">
        <v>0</v>
      </c>
      <c r="AD245" s="9">
        <v>0</v>
      </c>
      <c r="AE245" s="9">
        <v>0</v>
      </c>
      <c r="AF245" s="10">
        <v>0.0132834471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0.016237580133333335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260.19967191246667</v>
      </c>
      <c r="AW245" s="9">
        <v>89.8473539075903</v>
      </c>
      <c r="AX245" s="9">
        <v>0</v>
      </c>
      <c r="AY245" s="9">
        <v>0</v>
      </c>
      <c r="AZ245" s="10">
        <v>60.99376504236667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109.85115696463336</v>
      </c>
      <c r="BG245" s="9">
        <v>21.754511202200007</v>
      </c>
      <c r="BH245" s="9">
        <v>2.230660050866667</v>
      </c>
      <c r="BI245" s="9">
        <v>0</v>
      </c>
      <c r="BJ245" s="10">
        <v>28.212214478199996</v>
      </c>
      <c r="BK245" s="17">
        <f t="shared" si="11"/>
        <v>614.6983763648902</v>
      </c>
      <c r="BL245" s="16"/>
      <c r="BM245" s="50"/>
    </row>
    <row r="246" spans="1:65" s="12" customFormat="1" ht="15">
      <c r="A246" s="5"/>
      <c r="B246" s="8" t="s">
        <v>161</v>
      </c>
      <c r="C246" s="11">
        <v>0</v>
      </c>
      <c r="D246" s="9">
        <v>13.625921872833331</v>
      </c>
      <c r="E246" s="9">
        <v>0</v>
      </c>
      <c r="F246" s="9">
        <v>0</v>
      </c>
      <c r="G246" s="10">
        <v>0</v>
      </c>
      <c r="H246" s="11">
        <v>64.65189883289999</v>
      </c>
      <c r="I246" s="9">
        <v>20.153787126900003</v>
      </c>
      <c r="J246" s="9">
        <v>0</v>
      </c>
      <c r="K246" s="9">
        <v>0</v>
      </c>
      <c r="L246" s="10">
        <v>222.11577406420005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48.11153795363333</v>
      </c>
      <c r="S246" s="9">
        <v>20.771131987233332</v>
      </c>
      <c r="T246" s="9">
        <v>0</v>
      </c>
      <c r="U246" s="9">
        <v>0</v>
      </c>
      <c r="V246" s="10">
        <v>71.83287494409998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4.104817716466666</v>
      </c>
      <c r="AC246" s="9">
        <v>0.010062659900000001</v>
      </c>
      <c r="AD246" s="9">
        <v>0</v>
      </c>
      <c r="AE246" s="9">
        <v>0</v>
      </c>
      <c r="AF246" s="10">
        <v>4.940520996799999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4.262662177633333</v>
      </c>
      <c r="AM246" s="9">
        <v>0.06649954833333332</v>
      </c>
      <c r="AN246" s="9">
        <v>0</v>
      </c>
      <c r="AO246" s="9">
        <v>0</v>
      </c>
      <c r="AP246" s="10">
        <v>2.5095314046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935.5454836424984</v>
      </c>
      <c r="AW246" s="9">
        <v>192.3135674885442</v>
      </c>
      <c r="AX246" s="9">
        <v>0.002599632433333334</v>
      </c>
      <c r="AY246" s="9">
        <v>0</v>
      </c>
      <c r="AZ246" s="10">
        <v>2199.5065681533674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813.4095264352997</v>
      </c>
      <c r="BG246" s="9">
        <v>46.53403321303333</v>
      </c>
      <c r="BH246" s="9">
        <v>2.2526525657000005</v>
      </c>
      <c r="BI246" s="9">
        <v>0.8338739270666669</v>
      </c>
      <c r="BJ246" s="10">
        <v>866.1881194777669</v>
      </c>
      <c r="BK246" s="17">
        <f t="shared" si="11"/>
        <v>5533.743445821245</v>
      </c>
      <c r="BL246" s="16"/>
      <c r="BM246" s="50"/>
    </row>
    <row r="247" spans="1:65" s="12" customFormat="1" ht="15">
      <c r="A247" s="5"/>
      <c r="B247" s="8" t="s">
        <v>162</v>
      </c>
      <c r="C247" s="11">
        <v>0</v>
      </c>
      <c r="D247" s="9">
        <v>18.212462610866666</v>
      </c>
      <c r="E247" s="9">
        <v>0</v>
      </c>
      <c r="F247" s="9">
        <v>0</v>
      </c>
      <c r="G247" s="10">
        <v>0</v>
      </c>
      <c r="H247" s="11">
        <v>38.005492271099996</v>
      </c>
      <c r="I247" s="9">
        <v>21.139913896733333</v>
      </c>
      <c r="J247" s="9">
        <v>0.2647167790333333</v>
      </c>
      <c r="K247" s="9">
        <v>0</v>
      </c>
      <c r="L247" s="10">
        <v>81.75343863963333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20.991644987366662</v>
      </c>
      <c r="S247" s="9">
        <v>10.970621701199997</v>
      </c>
      <c r="T247" s="9">
        <v>0</v>
      </c>
      <c r="U247" s="9">
        <v>0</v>
      </c>
      <c r="V247" s="10">
        <v>26.534758851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7.722759562699999</v>
      </c>
      <c r="AC247" s="9">
        <v>0.0917348618</v>
      </c>
      <c r="AD247" s="9">
        <v>0</v>
      </c>
      <c r="AE247" s="9">
        <v>0</v>
      </c>
      <c r="AF247" s="10">
        <v>2.353120846933332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16.326275477699998</v>
      </c>
      <c r="AM247" s="9">
        <v>0.22833827766666673</v>
      </c>
      <c r="AN247" s="9">
        <v>0</v>
      </c>
      <c r="AO247" s="9">
        <v>0</v>
      </c>
      <c r="AP247" s="10">
        <v>3.081704047933334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742.2993284401689</v>
      </c>
      <c r="AW247" s="9">
        <v>139.91423515628694</v>
      </c>
      <c r="AX247" s="9">
        <v>0.09292491583333334</v>
      </c>
      <c r="AY247" s="9">
        <v>0</v>
      </c>
      <c r="AZ247" s="10">
        <v>885.3769740228008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618.3725638228974</v>
      </c>
      <c r="BG247" s="9">
        <v>46.64165837696666</v>
      </c>
      <c r="BH247" s="9">
        <v>2.1150178272666667</v>
      </c>
      <c r="BI247" s="9">
        <v>0</v>
      </c>
      <c r="BJ247" s="10">
        <v>269.85727161223326</v>
      </c>
      <c r="BK247" s="17">
        <f t="shared" si="11"/>
        <v>2952.34695698612</v>
      </c>
      <c r="BL247" s="16"/>
      <c r="BM247" s="50"/>
    </row>
    <row r="248" spans="1:65" s="12" customFormat="1" ht="15">
      <c r="A248" s="5"/>
      <c r="B248" s="8" t="s">
        <v>163</v>
      </c>
      <c r="C248" s="11">
        <v>0</v>
      </c>
      <c r="D248" s="9">
        <v>10.8004</v>
      </c>
      <c r="E248" s="9">
        <v>0</v>
      </c>
      <c r="F248" s="9">
        <v>0</v>
      </c>
      <c r="G248" s="10">
        <v>0</v>
      </c>
      <c r="H248" s="11">
        <v>0.7477822388333333</v>
      </c>
      <c r="I248" s="9">
        <v>5.400425064166667</v>
      </c>
      <c r="J248" s="9">
        <v>0</v>
      </c>
      <c r="K248" s="9">
        <v>0</v>
      </c>
      <c r="L248" s="10">
        <v>0.35577593830000004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0.3090696244333333</v>
      </c>
      <c r="S248" s="9">
        <v>0.07822573143333332</v>
      </c>
      <c r="T248" s="9">
        <v>0</v>
      </c>
      <c r="U248" s="9">
        <v>0</v>
      </c>
      <c r="V248" s="10">
        <v>0.1433827509666667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0.0026595575</v>
      </c>
      <c r="AC248" s="9">
        <v>0</v>
      </c>
      <c r="AD248" s="9">
        <v>0</v>
      </c>
      <c r="AE248" s="9">
        <v>0</v>
      </c>
      <c r="AF248" s="10">
        <v>0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0.0002220645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5.319115</v>
      </c>
      <c r="AS248" s="9">
        <v>0</v>
      </c>
      <c r="AT248" s="9">
        <v>0</v>
      </c>
      <c r="AU248" s="10">
        <v>0</v>
      </c>
      <c r="AV248" s="11">
        <v>1.8076065615</v>
      </c>
      <c r="AW248" s="9">
        <v>0.44464660290718155</v>
      </c>
      <c r="AX248" s="9">
        <v>0</v>
      </c>
      <c r="AY248" s="9">
        <v>0</v>
      </c>
      <c r="AZ248" s="10">
        <v>0.9449524881333335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0.4885607143666667</v>
      </c>
      <c r="BG248" s="9">
        <v>0.06283515213333334</v>
      </c>
      <c r="BH248" s="9">
        <v>0</v>
      </c>
      <c r="BI248" s="9">
        <v>0</v>
      </c>
      <c r="BJ248" s="10">
        <v>0.11475486373333334</v>
      </c>
      <c r="BK248" s="17">
        <f t="shared" si="11"/>
        <v>27.020414352907185</v>
      </c>
      <c r="BL248" s="16"/>
      <c r="BM248" s="50"/>
    </row>
    <row r="249" spans="1:65" s="12" customFormat="1" ht="15">
      <c r="A249" s="5"/>
      <c r="B249" s="8" t="s">
        <v>180</v>
      </c>
      <c r="C249" s="11">
        <v>0</v>
      </c>
      <c r="D249" s="9">
        <v>7.453360709</v>
      </c>
      <c r="E249" s="9">
        <v>0</v>
      </c>
      <c r="F249" s="9">
        <v>0</v>
      </c>
      <c r="G249" s="10">
        <v>0</v>
      </c>
      <c r="H249" s="11">
        <v>24.30291386543334</v>
      </c>
      <c r="I249" s="9">
        <v>43.2528359042</v>
      </c>
      <c r="J249" s="9">
        <v>0</v>
      </c>
      <c r="K249" s="9">
        <v>0</v>
      </c>
      <c r="L249" s="10">
        <v>30.010872375233337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20.501580520033333</v>
      </c>
      <c r="S249" s="9">
        <v>1.4030375775</v>
      </c>
      <c r="T249" s="9">
        <v>0</v>
      </c>
      <c r="U249" s="9">
        <v>0</v>
      </c>
      <c r="V249" s="10">
        <v>17.336694295833336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5.771462263433334</v>
      </c>
      <c r="AC249" s="9">
        <v>0.20837626170000004</v>
      </c>
      <c r="AD249" s="9">
        <v>0</v>
      </c>
      <c r="AE249" s="9">
        <v>0</v>
      </c>
      <c r="AF249" s="10">
        <v>2.184599456933334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12.472299181799999</v>
      </c>
      <c r="AM249" s="9">
        <v>0.13260146333333334</v>
      </c>
      <c r="AN249" s="9">
        <v>0</v>
      </c>
      <c r="AO249" s="9">
        <v>0</v>
      </c>
      <c r="AP249" s="10">
        <v>2.3396297686333334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610.626774308535</v>
      </c>
      <c r="AW249" s="9">
        <v>154.98145449397995</v>
      </c>
      <c r="AX249" s="9">
        <v>0</v>
      </c>
      <c r="AY249" s="9">
        <v>1.4054926553333333</v>
      </c>
      <c r="AZ249" s="10">
        <v>635.0739787250337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558.6556711927328</v>
      </c>
      <c r="BG249" s="9">
        <v>47.050818825</v>
      </c>
      <c r="BH249" s="9">
        <v>0</v>
      </c>
      <c r="BI249" s="9">
        <v>0</v>
      </c>
      <c r="BJ249" s="10">
        <v>224.19536142099992</v>
      </c>
      <c r="BK249" s="17">
        <f t="shared" si="11"/>
        <v>2399.359815264682</v>
      </c>
      <c r="BL249" s="16"/>
      <c r="BM249" s="50"/>
    </row>
    <row r="250" spans="1:65" s="12" customFormat="1" ht="15">
      <c r="A250" s="5"/>
      <c r="B250" s="8" t="s">
        <v>164</v>
      </c>
      <c r="C250" s="11">
        <v>0</v>
      </c>
      <c r="D250" s="9">
        <v>2.0550893946000004</v>
      </c>
      <c r="E250" s="9">
        <v>0</v>
      </c>
      <c r="F250" s="9">
        <v>0</v>
      </c>
      <c r="G250" s="10">
        <v>0</v>
      </c>
      <c r="H250" s="11">
        <v>1.8488225127333335</v>
      </c>
      <c r="I250" s="9">
        <v>0.06740607733333331</v>
      </c>
      <c r="J250" s="9">
        <v>0</v>
      </c>
      <c r="K250" s="9">
        <v>0</v>
      </c>
      <c r="L250" s="10">
        <v>3.1572389583000007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0.7425066497000001</v>
      </c>
      <c r="S250" s="9">
        <v>0.006121981166666667</v>
      </c>
      <c r="T250" s="9">
        <v>0</v>
      </c>
      <c r="U250" s="9">
        <v>0</v>
      </c>
      <c r="V250" s="10">
        <v>0.8139340355666668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0.0909332551</v>
      </c>
      <c r="AC250" s="9">
        <v>0</v>
      </c>
      <c r="AD250" s="9">
        <v>0</v>
      </c>
      <c r="AE250" s="9">
        <v>0</v>
      </c>
      <c r="AF250" s="10">
        <v>0.08306336493333333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0.10582661609999998</v>
      </c>
      <c r="AM250" s="9">
        <v>0.0006490724333333333</v>
      </c>
      <c r="AN250" s="9">
        <v>0</v>
      </c>
      <c r="AO250" s="9">
        <v>0</v>
      </c>
      <c r="AP250" s="10">
        <v>0.0639561473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17.844036626299996</v>
      </c>
      <c r="AW250" s="9">
        <v>7.5334216035646175</v>
      </c>
      <c r="AX250" s="9">
        <v>0</v>
      </c>
      <c r="AY250" s="9">
        <v>0</v>
      </c>
      <c r="AZ250" s="10">
        <v>34.71453753106666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8.800888217233334</v>
      </c>
      <c r="BG250" s="9">
        <v>0.40554553046666664</v>
      </c>
      <c r="BH250" s="9">
        <v>0</v>
      </c>
      <c r="BI250" s="9">
        <v>0</v>
      </c>
      <c r="BJ250" s="10">
        <v>8.156149504166665</v>
      </c>
      <c r="BK250" s="17">
        <f t="shared" si="11"/>
        <v>86.49012707806462</v>
      </c>
      <c r="BL250" s="16"/>
      <c r="BM250" s="50"/>
    </row>
    <row r="251" spans="1:65" s="12" customFormat="1" ht="15">
      <c r="A251" s="5"/>
      <c r="B251" s="8" t="s">
        <v>165</v>
      </c>
      <c r="C251" s="11">
        <v>0</v>
      </c>
      <c r="D251" s="9">
        <v>0.5944234674333335</v>
      </c>
      <c r="E251" s="9">
        <v>0</v>
      </c>
      <c r="F251" s="9">
        <v>0</v>
      </c>
      <c r="G251" s="10">
        <v>0</v>
      </c>
      <c r="H251" s="11">
        <v>0.16287678396666666</v>
      </c>
      <c r="I251" s="9">
        <v>0</v>
      </c>
      <c r="J251" s="9">
        <v>0</v>
      </c>
      <c r="K251" s="9">
        <v>0</v>
      </c>
      <c r="L251" s="10">
        <v>5.0958179713666665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0.0004926880666666667</v>
      </c>
      <c r="S251" s="9">
        <v>0</v>
      </c>
      <c r="T251" s="9">
        <v>0</v>
      </c>
      <c r="U251" s="9">
        <v>0</v>
      </c>
      <c r="V251" s="10">
        <v>0.15181221923333332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0.012878218066666666</v>
      </c>
      <c r="AC251" s="9">
        <v>0</v>
      </c>
      <c r="AD251" s="9">
        <v>0</v>
      </c>
      <c r="AE251" s="9">
        <v>0</v>
      </c>
      <c r="AF251" s="10">
        <v>0.041468296433333336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</v>
      </c>
      <c r="AM251" s="9">
        <v>0</v>
      </c>
      <c r="AN251" s="9">
        <v>0</v>
      </c>
      <c r="AO251" s="9">
        <v>0</v>
      </c>
      <c r="AP251" s="10">
        <v>0.021081895933333334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3.4212071884000315</v>
      </c>
      <c r="AW251" s="9">
        <v>0</v>
      </c>
      <c r="AX251" s="9">
        <v>0</v>
      </c>
      <c r="AY251" s="9">
        <v>0</v>
      </c>
      <c r="AZ251" s="10">
        <v>70.2519783419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0.09269679323333334</v>
      </c>
      <c r="BG251" s="9">
        <v>0</v>
      </c>
      <c r="BH251" s="9">
        <v>0</v>
      </c>
      <c r="BI251" s="9">
        <v>0</v>
      </c>
      <c r="BJ251" s="10">
        <v>1.8565487761666664</v>
      </c>
      <c r="BK251" s="17">
        <f t="shared" si="11"/>
        <v>81.70328264020002</v>
      </c>
      <c r="BL251" s="16"/>
      <c r="BM251" s="50"/>
    </row>
    <row r="252" spans="1:65" s="12" customFormat="1" ht="15">
      <c r="A252" s="5"/>
      <c r="B252" s="8" t="s">
        <v>166</v>
      </c>
      <c r="C252" s="11">
        <v>0</v>
      </c>
      <c r="D252" s="9">
        <v>1.5920026878666662</v>
      </c>
      <c r="E252" s="9">
        <v>0</v>
      </c>
      <c r="F252" s="9">
        <v>0</v>
      </c>
      <c r="G252" s="10">
        <v>0</v>
      </c>
      <c r="H252" s="11">
        <v>6.354729255666667</v>
      </c>
      <c r="I252" s="9">
        <v>18.121172414099995</v>
      </c>
      <c r="J252" s="9">
        <v>0</v>
      </c>
      <c r="K252" s="9">
        <v>0</v>
      </c>
      <c r="L252" s="10">
        <v>2.6432607388000005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1.4463102834666666</v>
      </c>
      <c r="S252" s="9">
        <v>4.859168010899998</v>
      </c>
      <c r="T252" s="9">
        <v>0</v>
      </c>
      <c r="U252" s="9">
        <v>0</v>
      </c>
      <c r="V252" s="10">
        <v>0.45342376210000007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0.05397305709999999</v>
      </c>
      <c r="AC252" s="9">
        <v>0</v>
      </c>
      <c r="AD252" s="9">
        <v>0</v>
      </c>
      <c r="AE252" s="9">
        <v>0</v>
      </c>
      <c r="AF252" s="10">
        <v>0.001265346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0.11259705609999998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38.348725350233344</v>
      </c>
      <c r="AW252" s="9">
        <v>5.0780796365112515</v>
      </c>
      <c r="AX252" s="9">
        <v>0</v>
      </c>
      <c r="AY252" s="9">
        <v>0</v>
      </c>
      <c r="AZ252" s="10">
        <v>8.059813728866668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13.764900764766672</v>
      </c>
      <c r="BG252" s="9">
        <v>2.145181417</v>
      </c>
      <c r="BH252" s="9">
        <v>0</v>
      </c>
      <c r="BI252" s="9">
        <v>0</v>
      </c>
      <c r="BJ252" s="10">
        <v>4.066231424466666</v>
      </c>
      <c r="BK252" s="17">
        <f t="shared" si="11"/>
        <v>107.1008349339446</v>
      </c>
      <c r="BL252" s="16"/>
      <c r="BM252" s="50"/>
    </row>
    <row r="253" spans="1:65" s="12" customFormat="1" ht="15">
      <c r="A253" s="5"/>
      <c r="B253" s="8" t="s">
        <v>167</v>
      </c>
      <c r="C253" s="11">
        <v>0</v>
      </c>
      <c r="D253" s="9">
        <v>2.1780710145333333</v>
      </c>
      <c r="E253" s="9">
        <v>0</v>
      </c>
      <c r="F253" s="9">
        <v>0</v>
      </c>
      <c r="G253" s="10">
        <v>0</v>
      </c>
      <c r="H253" s="11">
        <v>50.072342702966665</v>
      </c>
      <c r="I253" s="9">
        <v>9.562961137666669</v>
      </c>
      <c r="J253" s="9">
        <v>0.9648123702666667</v>
      </c>
      <c r="K253" s="9">
        <v>0.0333734689</v>
      </c>
      <c r="L253" s="10">
        <v>75.65097304863335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21.80091233903334</v>
      </c>
      <c r="S253" s="9">
        <v>0.9076838052333331</v>
      </c>
      <c r="T253" s="9">
        <v>0</v>
      </c>
      <c r="U253" s="9">
        <v>0</v>
      </c>
      <c r="V253" s="10">
        <v>21.3081047378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0.5250207555333333</v>
      </c>
      <c r="AC253" s="9">
        <v>0</v>
      </c>
      <c r="AD253" s="9">
        <v>0</v>
      </c>
      <c r="AE253" s="9">
        <v>0</v>
      </c>
      <c r="AF253" s="10">
        <v>0.4324451468666667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0.5292973701999999</v>
      </c>
      <c r="AM253" s="9">
        <v>0</v>
      </c>
      <c r="AN253" s="9">
        <v>0</v>
      </c>
      <c r="AO253" s="9">
        <v>0</v>
      </c>
      <c r="AP253" s="10">
        <v>0.24356759476666662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366.97277692766653</v>
      </c>
      <c r="AW253" s="9">
        <v>79.54277171821444</v>
      </c>
      <c r="AX253" s="9">
        <v>0</v>
      </c>
      <c r="AY253" s="9">
        <v>0</v>
      </c>
      <c r="AZ253" s="10">
        <v>558.6864327292332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203.91551298589997</v>
      </c>
      <c r="BG253" s="9">
        <v>15.845472189300002</v>
      </c>
      <c r="BH253" s="9">
        <v>0.042197155833333326</v>
      </c>
      <c r="BI253" s="9">
        <v>0</v>
      </c>
      <c r="BJ253" s="10">
        <v>146.45814476696668</v>
      </c>
      <c r="BK253" s="17">
        <f t="shared" si="11"/>
        <v>1555.6728739655139</v>
      </c>
      <c r="BL253" s="16"/>
      <c r="BM253" s="50"/>
    </row>
    <row r="254" spans="1:65" s="12" customFormat="1" ht="15">
      <c r="A254" s="5"/>
      <c r="B254" s="8" t="s">
        <v>168</v>
      </c>
      <c r="C254" s="11">
        <v>0</v>
      </c>
      <c r="D254" s="9">
        <v>1.9550565398666666</v>
      </c>
      <c r="E254" s="9">
        <v>0</v>
      </c>
      <c r="F254" s="9">
        <v>0</v>
      </c>
      <c r="G254" s="10">
        <v>0</v>
      </c>
      <c r="H254" s="11">
        <v>16.464656364033328</v>
      </c>
      <c r="I254" s="9">
        <v>14.198515073833331</v>
      </c>
      <c r="J254" s="9">
        <v>0</v>
      </c>
      <c r="K254" s="9">
        <v>0</v>
      </c>
      <c r="L254" s="10">
        <v>33.73227375156665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12.378489628500004</v>
      </c>
      <c r="S254" s="9">
        <v>0.4920395387666666</v>
      </c>
      <c r="T254" s="9">
        <v>0</v>
      </c>
      <c r="U254" s="9">
        <v>0</v>
      </c>
      <c r="V254" s="10">
        <v>12.2426271525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3.2547292903</v>
      </c>
      <c r="AC254" s="9">
        <v>0.007857539166666669</v>
      </c>
      <c r="AD254" s="9">
        <v>0</v>
      </c>
      <c r="AE254" s="9">
        <v>0</v>
      </c>
      <c r="AF254" s="10">
        <v>1.4728968058666667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4.908868976833334</v>
      </c>
      <c r="AM254" s="9">
        <v>0.03252602386666667</v>
      </c>
      <c r="AN254" s="9">
        <v>0</v>
      </c>
      <c r="AO254" s="9">
        <v>0</v>
      </c>
      <c r="AP254" s="10">
        <v>1.7738145186333336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355.96288478873396</v>
      </c>
      <c r="AW254" s="9">
        <v>35.682511667651774</v>
      </c>
      <c r="AX254" s="9">
        <v>0</v>
      </c>
      <c r="AY254" s="9">
        <v>0</v>
      </c>
      <c r="AZ254" s="10">
        <v>498.1385962120674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304.1758279713998</v>
      </c>
      <c r="BG254" s="9">
        <v>10.389511131566662</v>
      </c>
      <c r="BH254" s="9">
        <v>0</v>
      </c>
      <c r="BI254" s="9">
        <v>0</v>
      </c>
      <c r="BJ254" s="10">
        <v>194.58778584093338</v>
      </c>
      <c r="BK254" s="17">
        <f t="shared" si="11"/>
        <v>1501.8514688160863</v>
      </c>
      <c r="BL254" s="16"/>
      <c r="BM254" s="50"/>
    </row>
    <row r="255" spans="1:65" s="12" customFormat="1" ht="15">
      <c r="A255" s="5"/>
      <c r="B255" s="8" t="s">
        <v>169</v>
      </c>
      <c r="C255" s="11">
        <v>0</v>
      </c>
      <c r="D255" s="9">
        <v>0.5335507425333335</v>
      </c>
      <c r="E255" s="9">
        <v>0</v>
      </c>
      <c r="F255" s="9">
        <v>0</v>
      </c>
      <c r="G255" s="10">
        <v>0</v>
      </c>
      <c r="H255" s="11">
        <v>0.30789965923333323</v>
      </c>
      <c r="I255" s="9">
        <v>0.0301001169</v>
      </c>
      <c r="J255" s="9">
        <v>0</v>
      </c>
      <c r="K255" s="9">
        <v>0</v>
      </c>
      <c r="L255" s="10">
        <v>2.0484215976333338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0.20926313359999998</v>
      </c>
      <c r="S255" s="9">
        <v>0.3392732709666668</v>
      </c>
      <c r="T255" s="9">
        <v>0</v>
      </c>
      <c r="U255" s="9">
        <v>0</v>
      </c>
      <c r="V255" s="10">
        <v>0.43718100986666675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0.019617715766666665</v>
      </c>
      <c r="AC255" s="9">
        <v>0</v>
      </c>
      <c r="AD255" s="9">
        <v>0</v>
      </c>
      <c r="AE255" s="9">
        <v>0</v>
      </c>
      <c r="AF255" s="10">
        <v>0.01714473946666667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0.04749458703333335</v>
      </c>
      <c r="AM255" s="9">
        <v>0</v>
      </c>
      <c r="AN255" s="9">
        <v>0</v>
      </c>
      <c r="AO255" s="9">
        <v>0</v>
      </c>
      <c r="AP255" s="10">
        <v>0.028501350133333336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4.974113166533334</v>
      </c>
      <c r="AW255" s="9">
        <v>1.471419239719815</v>
      </c>
      <c r="AX255" s="9">
        <v>0</v>
      </c>
      <c r="AY255" s="9">
        <v>0</v>
      </c>
      <c r="AZ255" s="10">
        <v>11.951700031700002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3.263597222200001</v>
      </c>
      <c r="BG255" s="9">
        <v>0.0010440200666666666</v>
      </c>
      <c r="BH255" s="9">
        <v>0</v>
      </c>
      <c r="BI255" s="9">
        <v>0</v>
      </c>
      <c r="BJ255" s="10">
        <v>3.763452479333333</v>
      </c>
      <c r="BK255" s="17">
        <f t="shared" si="11"/>
        <v>29.443774082686488</v>
      </c>
      <c r="BL255" s="16"/>
      <c r="BM255" s="50"/>
    </row>
    <row r="256" spans="1:65" s="12" customFormat="1" ht="15">
      <c r="A256" s="5"/>
      <c r="B256" s="8" t="s">
        <v>175</v>
      </c>
      <c r="C256" s="11">
        <v>0</v>
      </c>
      <c r="D256" s="9">
        <v>0.5246946666666666</v>
      </c>
      <c r="E256" s="9">
        <v>0</v>
      </c>
      <c r="F256" s="9">
        <v>0</v>
      </c>
      <c r="G256" s="10">
        <v>0</v>
      </c>
      <c r="H256" s="11">
        <v>6.771863933100001</v>
      </c>
      <c r="I256" s="9">
        <v>0</v>
      </c>
      <c r="J256" s="9">
        <v>0</v>
      </c>
      <c r="K256" s="9">
        <v>0</v>
      </c>
      <c r="L256" s="10">
        <v>1.4193373811333332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4.898086781866666</v>
      </c>
      <c r="S256" s="9">
        <v>0</v>
      </c>
      <c r="T256" s="9">
        <v>0</v>
      </c>
      <c r="U256" s="9">
        <v>0</v>
      </c>
      <c r="V256" s="10">
        <v>0.8463006143666666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0.23853856870000004</v>
      </c>
      <c r="AC256" s="9">
        <v>0</v>
      </c>
      <c r="AD256" s="9">
        <v>0</v>
      </c>
      <c r="AE256" s="9">
        <v>0</v>
      </c>
      <c r="AF256" s="10">
        <v>0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0.21939262693333336</v>
      </c>
      <c r="AM256" s="9">
        <v>0</v>
      </c>
      <c r="AN256" s="9">
        <v>0</v>
      </c>
      <c r="AO256" s="9">
        <v>0</v>
      </c>
      <c r="AP256" s="10">
        <v>0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247.05863573492465</v>
      </c>
      <c r="AW256" s="9">
        <v>0.0012628463333333334</v>
      </c>
      <c r="AX256" s="9">
        <v>0</v>
      </c>
      <c r="AY256" s="9">
        <v>0</v>
      </c>
      <c r="AZ256" s="10">
        <v>44.49599091723332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213.84320367466668</v>
      </c>
      <c r="BG256" s="9">
        <v>0.00040145736666666657</v>
      </c>
      <c r="BH256" s="9">
        <v>0</v>
      </c>
      <c r="BI256" s="9">
        <v>0</v>
      </c>
      <c r="BJ256" s="10">
        <v>11.298342229233334</v>
      </c>
      <c r="BK256" s="17">
        <f t="shared" si="11"/>
        <v>531.6160514325247</v>
      </c>
      <c r="BL256" s="16"/>
      <c r="BM256" s="50"/>
    </row>
    <row r="257" spans="1:65" s="12" customFormat="1" ht="15">
      <c r="A257" s="5"/>
      <c r="B257" s="8" t="s">
        <v>170</v>
      </c>
      <c r="C257" s="11">
        <v>0</v>
      </c>
      <c r="D257" s="9">
        <v>0.6303041297333334</v>
      </c>
      <c r="E257" s="9">
        <v>0</v>
      </c>
      <c r="F257" s="9">
        <v>0</v>
      </c>
      <c r="G257" s="10">
        <v>0</v>
      </c>
      <c r="H257" s="11">
        <v>99.25310561413336</v>
      </c>
      <c r="I257" s="9">
        <v>12.949617196266665</v>
      </c>
      <c r="J257" s="9">
        <v>0.06311486490000003</v>
      </c>
      <c r="K257" s="9">
        <v>0</v>
      </c>
      <c r="L257" s="10">
        <v>89.66539198246664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68.15668586403334</v>
      </c>
      <c r="S257" s="9">
        <v>2.6833504292333346</v>
      </c>
      <c r="T257" s="9">
        <v>0</v>
      </c>
      <c r="U257" s="9">
        <v>0</v>
      </c>
      <c r="V257" s="10">
        <v>37.4797519115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1.5717568553333334</v>
      </c>
      <c r="AC257" s="9">
        <v>0.059699287666666656</v>
      </c>
      <c r="AD257" s="9">
        <v>0</v>
      </c>
      <c r="AE257" s="9">
        <v>0</v>
      </c>
      <c r="AF257" s="10">
        <v>1.2175851722666668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1.0644969030333333</v>
      </c>
      <c r="AM257" s="9">
        <v>0</v>
      </c>
      <c r="AN257" s="9">
        <v>0</v>
      </c>
      <c r="AO257" s="9">
        <v>0</v>
      </c>
      <c r="AP257" s="10">
        <v>0.21111078636666666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842.3535082982676</v>
      </c>
      <c r="AW257" s="9">
        <v>61.80205628874738</v>
      </c>
      <c r="AX257" s="9">
        <v>0.0012866579666666663</v>
      </c>
      <c r="AY257" s="9">
        <v>0</v>
      </c>
      <c r="AZ257" s="10">
        <v>464.6294788274666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591.6439139140334</v>
      </c>
      <c r="BG257" s="9">
        <v>71.29125471803333</v>
      </c>
      <c r="BH257" s="9">
        <v>0.05397561186666667</v>
      </c>
      <c r="BI257" s="9">
        <v>0</v>
      </c>
      <c r="BJ257" s="10">
        <v>232.24261040443332</v>
      </c>
      <c r="BK257" s="17">
        <f t="shared" si="11"/>
        <v>2579.024055717748</v>
      </c>
      <c r="BL257" s="16"/>
      <c r="BM257" s="50"/>
    </row>
    <row r="258" spans="1:65" s="12" customFormat="1" ht="15">
      <c r="A258" s="5"/>
      <c r="B258" s="8" t="s">
        <v>192</v>
      </c>
      <c r="C258" s="11">
        <v>0</v>
      </c>
      <c r="D258" s="9">
        <v>4.158712031933335</v>
      </c>
      <c r="E258" s="9">
        <v>0</v>
      </c>
      <c r="F258" s="9">
        <v>0</v>
      </c>
      <c r="G258" s="10">
        <v>0</v>
      </c>
      <c r="H258" s="11">
        <v>27.435065533600003</v>
      </c>
      <c r="I258" s="9">
        <v>9.632627470033334</v>
      </c>
      <c r="J258" s="9">
        <v>0</v>
      </c>
      <c r="K258" s="9">
        <v>0</v>
      </c>
      <c r="L258" s="10">
        <v>81.41819265263332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26.225781011966664</v>
      </c>
      <c r="S258" s="9">
        <v>8.938723363299998</v>
      </c>
      <c r="T258" s="9">
        <v>0</v>
      </c>
      <c r="U258" s="9">
        <v>0</v>
      </c>
      <c r="V258" s="10">
        <v>33.29721672480001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1.6994290628333335</v>
      </c>
      <c r="AC258" s="9">
        <v>0</v>
      </c>
      <c r="AD258" s="9">
        <v>0</v>
      </c>
      <c r="AE258" s="9">
        <v>0</v>
      </c>
      <c r="AF258" s="10">
        <v>1.7165362684666663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3.0041856562666664</v>
      </c>
      <c r="AM258" s="9">
        <v>0.0002336407333333334</v>
      </c>
      <c r="AN258" s="9">
        <v>0</v>
      </c>
      <c r="AO258" s="9">
        <v>0</v>
      </c>
      <c r="AP258" s="10">
        <v>1.2343020046000002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531.3943568814339</v>
      </c>
      <c r="AW258" s="9">
        <v>52.59171114900981</v>
      </c>
      <c r="AX258" s="9">
        <v>0.3535464194</v>
      </c>
      <c r="AY258" s="9">
        <v>0</v>
      </c>
      <c r="AZ258" s="10">
        <v>878.6091317707336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529.8173909319333</v>
      </c>
      <c r="BG258" s="9">
        <v>13.6413647534</v>
      </c>
      <c r="BH258" s="9">
        <v>0</v>
      </c>
      <c r="BI258" s="9">
        <v>0</v>
      </c>
      <c r="BJ258" s="10">
        <v>507.96600121309984</v>
      </c>
      <c r="BK258" s="17">
        <f t="shared" si="11"/>
        <v>2713.134508540177</v>
      </c>
      <c r="BL258" s="16"/>
      <c r="BM258" s="57"/>
    </row>
    <row r="259" spans="1:65" s="12" customFormat="1" ht="15">
      <c r="A259" s="5"/>
      <c r="B259" s="8" t="s">
        <v>171</v>
      </c>
      <c r="C259" s="11">
        <v>0</v>
      </c>
      <c r="D259" s="9">
        <v>0.05256437226666666</v>
      </c>
      <c r="E259" s="9">
        <v>0</v>
      </c>
      <c r="F259" s="9">
        <v>0</v>
      </c>
      <c r="G259" s="10">
        <v>0</v>
      </c>
      <c r="H259" s="11">
        <v>0.3324706037666667</v>
      </c>
      <c r="I259" s="9">
        <v>0.0004238911333333335</v>
      </c>
      <c r="J259" s="9">
        <v>0</v>
      </c>
      <c r="K259" s="9">
        <v>0</v>
      </c>
      <c r="L259" s="10">
        <v>0.5240819435666667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0.23989263406666664</v>
      </c>
      <c r="S259" s="9">
        <v>0.20524135426666673</v>
      </c>
      <c r="T259" s="9">
        <v>0</v>
      </c>
      <c r="U259" s="9">
        <v>0</v>
      </c>
      <c r="V259" s="10">
        <v>0.2324485232666667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0</v>
      </c>
      <c r="AC259" s="9">
        <v>0</v>
      </c>
      <c r="AD259" s="9">
        <v>0</v>
      </c>
      <c r="AE259" s="9">
        <v>0</v>
      </c>
      <c r="AF259" s="10">
        <v>0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0.0046550577000000004</v>
      </c>
      <c r="AM259" s="9">
        <v>0</v>
      </c>
      <c r="AN259" s="9">
        <v>0</v>
      </c>
      <c r="AO259" s="9">
        <v>0</v>
      </c>
      <c r="AP259" s="10">
        <v>0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1.6095596235999996</v>
      </c>
      <c r="AW259" s="9">
        <v>0.07404252989499766</v>
      </c>
      <c r="AX259" s="9">
        <v>0</v>
      </c>
      <c r="AY259" s="9">
        <v>0</v>
      </c>
      <c r="AZ259" s="10">
        <v>0.9359569716999999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0.3284411855333333</v>
      </c>
      <c r="BG259" s="9">
        <v>0</v>
      </c>
      <c r="BH259" s="9">
        <v>0</v>
      </c>
      <c r="BI259" s="9">
        <v>0</v>
      </c>
      <c r="BJ259" s="10">
        <v>0.2868594891</v>
      </c>
      <c r="BK259" s="17">
        <f t="shared" si="11"/>
        <v>4.826638179861664</v>
      </c>
      <c r="BL259" s="16"/>
      <c r="BM259" s="57"/>
    </row>
    <row r="260" spans="1:65" s="12" customFormat="1" ht="15">
      <c r="A260" s="5"/>
      <c r="B260" s="8" t="s">
        <v>203</v>
      </c>
      <c r="C260" s="11">
        <v>0</v>
      </c>
      <c r="D260" s="9">
        <v>1.5707555</v>
      </c>
      <c r="E260" s="9">
        <v>0</v>
      </c>
      <c r="F260" s="9">
        <v>0</v>
      </c>
      <c r="G260" s="10">
        <v>0</v>
      </c>
      <c r="H260" s="11">
        <v>0.7970884408333334</v>
      </c>
      <c r="I260" s="9">
        <v>0.2624763622</v>
      </c>
      <c r="J260" s="9">
        <v>0</v>
      </c>
      <c r="K260" s="9">
        <v>0</v>
      </c>
      <c r="L260" s="10">
        <v>1.4448180744333334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0.4924933250333333</v>
      </c>
      <c r="S260" s="9">
        <v>0</v>
      </c>
      <c r="T260" s="9">
        <v>0</v>
      </c>
      <c r="U260" s="9">
        <v>0</v>
      </c>
      <c r="V260" s="10">
        <v>0.44744788876666663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0.0005170678333333333</v>
      </c>
      <c r="AC260" s="9">
        <v>0</v>
      </c>
      <c r="AD260" s="9">
        <v>0</v>
      </c>
      <c r="AE260" s="9">
        <v>0</v>
      </c>
      <c r="AF260" s="10">
        <v>0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</v>
      </c>
      <c r="AM260" s="9">
        <v>0</v>
      </c>
      <c r="AN260" s="9">
        <v>0</v>
      </c>
      <c r="AO260" s="9">
        <v>0</v>
      </c>
      <c r="AP260" s="10">
        <v>0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3.2566933178333337</v>
      </c>
      <c r="AW260" s="9">
        <v>0.2592520060645488</v>
      </c>
      <c r="AX260" s="9">
        <v>0</v>
      </c>
      <c r="AY260" s="9">
        <v>0</v>
      </c>
      <c r="AZ260" s="10">
        <v>0.8778324175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1.7885481529333334</v>
      </c>
      <c r="BG260" s="9">
        <v>6.666663333333333E-05</v>
      </c>
      <c r="BH260" s="9">
        <v>0</v>
      </c>
      <c r="BI260" s="9">
        <v>0</v>
      </c>
      <c r="BJ260" s="10">
        <v>0.5264161642666667</v>
      </c>
      <c r="BK260" s="17">
        <f t="shared" si="11"/>
        <v>11.724405384331217</v>
      </c>
      <c r="BL260" s="16"/>
      <c r="BM260" s="50"/>
    </row>
    <row r="261" spans="1:65" s="21" customFormat="1" ht="15">
      <c r="A261" s="5"/>
      <c r="B261" s="15" t="s">
        <v>14</v>
      </c>
      <c r="C261" s="20">
        <f aca="true" t="shared" si="12" ref="C261:AH261">SUM(C230:C260)</f>
        <v>0</v>
      </c>
      <c r="D261" s="18">
        <f t="shared" si="12"/>
        <v>139.42137307246665</v>
      </c>
      <c r="E261" s="18">
        <f t="shared" si="12"/>
        <v>0</v>
      </c>
      <c r="F261" s="18">
        <f t="shared" si="12"/>
        <v>0</v>
      </c>
      <c r="G261" s="19">
        <f t="shared" si="12"/>
        <v>0</v>
      </c>
      <c r="H261" s="20">
        <f t="shared" si="12"/>
        <v>1429.7286018270995</v>
      </c>
      <c r="I261" s="18">
        <f t="shared" si="12"/>
        <v>1658.4153372159672</v>
      </c>
      <c r="J261" s="18">
        <f t="shared" si="12"/>
        <v>12.26010884253333</v>
      </c>
      <c r="K261" s="18">
        <f t="shared" si="12"/>
        <v>235.20108694379996</v>
      </c>
      <c r="L261" s="19">
        <f t="shared" si="12"/>
        <v>1107.1054300680669</v>
      </c>
      <c r="M261" s="20">
        <f t="shared" si="12"/>
        <v>0</v>
      </c>
      <c r="N261" s="18">
        <f t="shared" si="12"/>
        <v>0</v>
      </c>
      <c r="O261" s="18">
        <f t="shared" si="12"/>
        <v>0</v>
      </c>
      <c r="P261" s="18">
        <f t="shared" si="12"/>
        <v>0</v>
      </c>
      <c r="Q261" s="19">
        <f t="shared" si="12"/>
        <v>0</v>
      </c>
      <c r="R261" s="20">
        <f t="shared" si="12"/>
        <v>387.5992941320333</v>
      </c>
      <c r="S261" s="18">
        <f t="shared" si="12"/>
        <v>407.86562922146663</v>
      </c>
      <c r="T261" s="18">
        <f t="shared" si="12"/>
        <v>0.752314</v>
      </c>
      <c r="U261" s="18">
        <f t="shared" si="12"/>
        <v>0</v>
      </c>
      <c r="V261" s="19">
        <f t="shared" si="12"/>
        <v>373.94582680763335</v>
      </c>
      <c r="W261" s="20">
        <f t="shared" si="12"/>
        <v>0</v>
      </c>
      <c r="X261" s="18">
        <f t="shared" si="12"/>
        <v>0</v>
      </c>
      <c r="Y261" s="18">
        <f t="shared" si="12"/>
        <v>0</v>
      </c>
      <c r="Z261" s="18">
        <f t="shared" si="12"/>
        <v>0</v>
      </c>
      <c r="AA261" s="19">
        <f t="shared" si="12"/>
        <v>0</v>
      </c>
      <c r="AB261" s="20">
        <f t="shared" si="12"/>
        <v>48.72490080773334</v>
      </c>
      <c r="AC261" s="18">
        <f t="shared" si="12"/>
        <v>0.5999078338</v>
      </c>
      <c r="AD261" s="18">
        <f t="shared" si="12"/>
        <v>0.0059093466666666665</v>
      </c>
      <c r="AE261" s="18">
        <f t="shared" si="12"/>
        <v>0</v>
      </c>
      <c r="AF261" s="19">
        <f t="shared" si="12"/>
        <v>33.167110439733335</v>
      </c>
      <c r="AG261" s="20">
        <f t="shared" si="12"/>
        <v>0</v>
      </c>
      <c r="AH261" s="18">
        <f t="shared" si="12"/>
        <v>0</v>
      </c>
      <c r="AI261" s="18">
        <f aca="true" t="shared" si="13" ref="AI261:BK261">SUM(AI230:AI260)</f>
        <v>0</v>
      </c>
      <c r="AJ261" s="18">
        <f t="shared" si="13"/>
        <v>0</v>
      </c>
      <c r="AK261" s="19">
        <f t="shared" si="13"/>
        <v>0</v>
      </c>
      <c r="AL261" s="20">
        <f t="shared" si="13"/>
        <v>58.31686137823332</v>
      </c>
      <c r="AM261" s="18">
        <f t="shared" si="13"/>
        <v>195.9008448706334</v>
      </c>
      <c r="AN261" s="18">
        <f t="shared" si="13"/>
        <v>0</v>
      </c>
      <c r="AO261" s="18">
        <f t="shared" si="13"/>
        <v>0</v>
      </c>
      <c r="AP261" s="19">
        <f t="shared" si="13"/>
        <v>15.465119362133336</v>
      </c>
      <c r="AQ261" s="20">
        <f t="shared" si="13"/>
        <v>0</v>
      </c>
      <c r="AR261" s="18">
        <f t="shared" si="13"/>
        <v>5.319115</v>
      </c>
      <c r="AS261" s="18">
        <f t="shared" si="13"/>
        <v>0</v>
      </c>
      <c r="AT261" s="18">
        <f t="shared" si="13"/>
        <v>0</v>
      </c>
      <c r="AU261" s="19">
        <f t="shared" si="13"/>
        <v>0</v>
      </c>
      <c r="AV261" s="20">
        <f t="shared" si="13"/>
        <v>11037.012536206144</v>
      </c>
      <c r="AW261" s="18">
        <f t="shared" si="13"/>
        <v>2640.084484513059</v>
      </c>
      <c r="AX261" s="18">
        <f t="shared" si="13"/>
        <v>8.206947009566669</v>
      </c>
      <c r="AY261" s="18">
        <f t="shared" si="13"/>
        <v>2.409015745766667</v>
      </c>
      <c r="AZ261" s="19">
        <f t="shared" si="13"/>
        <v>12061.25381696487</v>
      </c>
      <c r="BA261" s="20">
        <f t="shared" si="13"/>
        <v>0</v>
      </c>
      <c r="BB261" s="18">
        <f t="shared" si="13"/>
        <v>0</v>
      </c>
      <c r="BC261" s="18">
        <f t="shared" si="13"/>
        <v>0</v>
      </c>
      <c r="BD261" s="18">
        <f t="shared" si="13"/>
        <v>0</v>
      </c>
      <c r="BE261" s="19">
        <f t="shared" si="13"/>
        <v>0</v>
      </c>
      <c r="BF261" s="20">
        <f t="shared" si="13"/>
        <v>6993.837892576463</v>
      </c>
      <c r="BG261" s="18">
        <f t="shared" si="13"/>
        <v>656.3658129981001</v>
      </c>
      <c r="BH261" s="18">
        <f t="shared" si="13"/>
        <v>14.663200155766667</v>
      </c>
      <c r="BI261" s="18">
        <f t="shared" si="13"/>
        <v>32.864066267166656</v>
      </c>
      <c r="BJ261" s="19">
        <f t="shared" si="13"/>
        <v>4079.8615614007335</v>
      </c>
      <c r="BK261" s="32">
        <f t="shared" si="13"/>
        <v>43636.35410500763</v>
      </c>
      <c r="BL261" s="16"/>
      <c r="BM261" s="50"/>
    </row>
    <row r="262" spans="1:65" s="21" customFormat="1" ht="15">
      <c r="A262" s="5"/>
      <c r="B262" s="15" t="s">
        <v>25</v>
      </c>
      <c r="C262" s="20">
        <f aca="true" t="shared" si="14" ref="C262:AH262">C261+C227</f>
        <v>0</v>
      </c>
      <c r="D262" s="18">
        <f t="shared" si="14"/>
        <v>140.01733042416666</v>
      </c>
      <c r="E262" s="18">
        <f t="shared" si="14"/>
        <v>0</v>
      </c>
      <c r="F262" s="18">
        <f t="shared" si="14"/>
        <v>0</v>
      </c>
      <c r="G262" s="19">
        <f t="shared" si="14"/>
        <v>0</v>
      </c>
      <c r="H262" s="20">
        <f t="shared" si="14"/>
        <v>1580.2175925555662</v>
      </c>
      <c r="I262" s="18">
        <f t="shared" si="14"/>
        <v>1658.811401652367</v>
      </c>
      <c r="J262" s="18">
        <f t="shared" si="14"/>
        <v>12.26490206313333</v>
      </c>
      <c r="K262" s="18">
        <f t="shared" si="14"/>
        <v>235.20108694379996</v>
      </c>
      <c r="L262" s="19">
        <f t="shared" si="14"/>
        <v>1182.3884226753669</v>
      </c>
      <c r="M262" s="20">
        <f t="shared" si="14"/>
        <v>0</v>
      </c>
      <c r="N262" s="18">
        <f t="shared" si="14"/>
        <v>0</v>
      </c>
      <c r="O262" s="18">
        <f t="shared" si="14"/>
        <v>0</v>
      </c>
      <c r="P262" s="18">
        <f t="shared" si="14"/>
        <v>0</v>
      </c>
      <c r="Q262" s="19">
        <f t="shared" si="14"/>
        <v>0</v>
      </c>
      <c r="R262" s="20">
        <f t="shared" si="14"/>
        <v>502.6324140873</v>
      </c>
      <c r="S262" s="18">
        <f t="shared" si="14"/>
        <v>408.0690278014333</v>
      </c>
      <c r="T262" s="18">
        <f t="shared" si="14"/>
        <v>0.752314</v>
      </c>
      <c r="U262" s="18">
        <f t="shared" si="14"/>
        <v>0</v>
      </c>
      <c r="V262" s="19">
        <f t="shared" si="14"/>
        <v>412.5165979380667</v>
      </c>
      <c r="W262" s="20">
        <f t="shared" si="14"/>
        <v>0</v>
      </c>
      <c r="X262" s="18">
        <f t="shared" si="14"/>
        <v>0</v>
      </c>
      <c r="Y262" s="18">
        <f t="shared" si="14"/>
        <v>0</v>
      </c>
      <c r="Z262" s="18">
        <f t="shared" si="14"/>
        <v>0</v>
      </c>
      <c r="AA262" s="19">
        <f t="shared" si="14"/>
        <v>0</v>
      </c>
      <c r="AB262" s="20">
        <f t="shared" si="14"/>
        <v>55.613906538566674</v>
      </c>
      <c r="AC262" s="18">
        <f t="shared" si="14"/>
        <v>0.6083018428</v>
      </c>
      <c r="AD262" s="18">
        <f t="shared" si="14"/>
        <v>0.0059093466666666665</v>
      </c>
      <c r="AE262" s="18">
        <f t="shared" si="14"/>
        <v>0</v>
      </c>
      <c r="AF262" s="19">
        <f t="shared" si="14"/>
        <v>35.39962954813333</v>
      </c>
      <c r="AG262" s="20">
        <f t="shared" si="14"/>
        <v>0</v>
      </c>
      <c r="AH262" s="18">
        <f t="shared" si="14"/>
        <v>0</v>
      </c>
      <c r="AI262" s="18">
        <f aca="true" t="shared" si="15" ref="AI262:BK262">AI261+AI227</f>
        <v>0</v>
      </c>
      <c r="AJ262" s="18">
        <f t="shared" si="15"/>
        <v>0</v>
      </c>
      <c r="AK262" s="19">
        <f t="shared" si="15"/>
        <v>0</v>
      </c>
      <c r="AL262" s="20">
        <f t="shared" si="15"/>
        <v>64.23630363873332</v>
      </c>
      <c r="AM262" s="18">
        <f t="shared" si="15"/>
        <v>232.23186233980005</v>
      </c>
      <c r="AN262" s="18">
        <f t="shared" si="15"/>
        <v>0</v>
      </c>
      <c r="AO262" s="18">
        <f t="shared" si="15"/>
        <v>0</v>
      </c>
      <c r="AP262" s="19">
        <f t="shared" si="15"/>
        <v>17.137069969033337</v>
      </c>
      <c r="AQ262" s="20">
        <f t="shared" si="15"/>
        <v>0</v>
      </c>
      <c r="AR262" s="18">
        <f t="shared" si="15"/>
        <v>5.319115</v>
      </c>
      <c r="AS262" s="18">
        <f t="shared" si="15"/>
        <v>0</v>
      </c>
      <c r="AT262" s="18">
        <f t="shared" si="15"/>
        <v>0</v>
      </c>
      <c r="AU262" s="19">
        <f t="shared" si="15"/>
        <v>0</v>
      </c>
      <c r="AV262" s="20">
        <f t="shared" si="15"/>
        <v>13270.700009103599</v>
      </c>
      <c r="AW262" s="18">
        <f t="shared" si="15"/>
        <v>2662.763057356937</v>
      </c>
      <c r="AX262" s="18">
        <f t="shared" si="15"/>
        <v>8.379588559800002</v>
      </c>
      <c r="AY262" s="18">
        <f t="shared" si="15"/>
        <v>2.429737766133334</v>
      </c>
      <c r="AZ262" s="19">
        <f t="shared" si="15"/>
        <v>13014.243047394837</v>
      </c>
      <c r="BA262" s="20">
        <f t="shared" si="15"/>
        <v>0</v>
      </c>
      <c r="BB262" s="18">
        <f t="shared" si="15"/>
        <v>0</v>
      </c>
      <c r="BC262" s="18">
        <f t="shared" si="15"/>
        <v>0</v>
      </c>
      <c r="BD262" s="18">
        <f t="shared" si="15"/>
        <v>0</v>
      </c>
      <c r="BE262" s="19">
        <f t="shared" si="15"/>
        <v>0</v>
      </c>
      <c r="BF262" s="20">
        <f t="shared" si="15"/>
        <v>8773.732597560263</v>
      </c>
      <c r="BG262" s="18">
        <f t="shared" si="15"/>
        <v>677.4954871768334</v>
      </c>
      <c r="BH262" s="18">
        <f t="shared" si="15"/>
        <v>14.663200155766667</v>
      </c>
      <c r="BI262" s="18">
        <f t="shared" si="15"/>
        <v>32.864066267166656</v>
      </c>
      <c r="BJ262" s="19">
        <f t="shared" si="15"/>
        <v>4566.4422640338</v>
      </c>
      <c r="BK262" s="19">
        <f t="shared" si="15"/>
        <v>49567.13624374006</v>
      </c>
      <c r="BL262" s="16"/>
      <c r="BM262" s="50"/>
    </row>
    <row r="263" spans="3:65" ht="15" customHeight="1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6"/>
      <c r="BM263" s="50"/>
    </row>
    <row r="264" spans="1:65" s="12" customFormat="1" ht="15">
      <c r="A264" s="5" t="s">
        <v>26</v>
      </c>
      <c r="B264" s="27" t="s">
        <v>27</v>
      </c>
      <c r="C264" s="11"/>
      <c r="D264" s="9"/>
      <c r="E264" s="9"/>
      <c r="F264" s="9"/>
      <c r="G264" s="10"/>
      <c r="H264" s="11"/>
      <c r="I264" s="9"/>
      <c r="J264" s="9"/>
      <c r="K264" s="9"/>
      <c r="L264" s="10"/>
      <c r="M264" s="11"/>
      <c r="N264" s="9"/>
      <c r="O264" s="9"/>
      <c r="P264" s="9"/>
      <c r="Q264" s="10"/>
      <c r="R264" s="11"/>
      <c r="S264" s="9"/>
      <c r="T264" s="9"/>
      <c r="U264" s="9"/>
      <c r="V264" s="10"/>
      <c r="W264" s="11"/>
      <c r="X264" s="9"/>
      <c r="Y264" s="9"/>
      <c r="Z264" s="9"/>
      <c r="AA264" s="10"/>
      <c r="AB264" s="11"/>
      <c r="AC264" s="9"/>
      <c r="AD264" s="9"/>
      <c r="AE264" s="9"/>
      <c r="AF264" s="10"/>
      <c r="AG264" s="11"/>
      <c r="AH264" s="9"/>
      <c r="AI264" s="9"/>
      <c r="AJ264" s="9"/>
      <c r="AK264" s="10"/>
      <c r="AL264" s="11"/>
      <c r="AM264" s="9"/>
      <c r="AN264" s="9"/>
      <c r="AO264" s="9"/>
      <c r="AP264" s="10"/>
      <c r="AQ264" s="11"/>
      <c r="AR264" s="9"/>
      <c r="AS264" s="9"/>
      <c r="AT264" s="9"/>
      <c r="AU264" s="10"/>
      <c r="AV264" s="11"/>
      <c r="AW264" s="9"/>
      <c r="AX264" s="9"/>
      <c r="AY264" s="9"/>
      <c r="AZ264" s="10"/>
      <c r="BA264" s="11"/>
      <c r="BB264" s="9"/>
      <c r="BC264" s="9"/>
      <c r="BD264" s="9"/>
      <c r="BE264" s="10"/>
      <c r="BF264" s="11"/>
      <c r="BG264" s="9"/>
      <c r="BH264" s="9"/>
      <c r="BI264" s="9"/>
      <c r="BJ264" s="10"/>
      <c r="BK264" s="17"/>
      <c r="BL264" s="16"/>
      <c r="BM264" s="50"/>
    </row>
    <row r="265" spans="1:65" s="12" customFormat="1" ht="15">
      <c r="A265" s="5" t="s">
        <v>9</v>
      </c>
      <c r="B265" s="15" t="s">
        <v>28</v>
      </c>
      <c r="C265" s="11"/>
      <c r="D265" s="9"/>
      <c r="E265" s="9"/>
      <c r="F265" s="9"/>
      <c r="G265" s="10"/>
      <c r="H265" s="11"/>
      <c r="I265" s="9"/>
      <c r="J265" s="9"/>
      <c r="K265" s="9"/>
      <c r="L265" s="10"/>
      <c r="M265" s="11"/>
      <c r="N265" s="9"/>
      <c r="O265" s="9"/>
      <c r="P265" s="9"/>
      <c r="Q265" s="10"/>
      <c r="R265" s="11"/>
      <c r="S265" s="9"/>
      <c r="T265" s="9"/>
      <c r="U265" s="9"/>
      <c r="V265" s="10"/>
      <c r="W265" s="11"/>
      <c r="X265" s="9"/>
      <c r="Y265" s="9"/>
      <c r="Z265" s="9"/>
      <c r="AA265" s="10"/>
      <c r="AB265" s="11"/>
      <c r="AC265" s="9"/>
      <c r="AD265" s="9"/>
      <c r="AE265" s="9"/>
      <c r="AF265" s="10"/>
      <c r="AG265" s="11"/>
      <c r="AH265" s="9"/>
      <c r="AI265" s="9"/>
      <c r="AJ265" s="9"/>
      <c r="AK265" s="10"/>
      <c r="AL265" s="11"/>
      <c r="AM265" s="9"/>
      <c r="AN265" s="9"/>
      <c r="AO265" s="9"/>
      <c r="AP265" s="10"/>
      <c r="AQ265" s="11"/>
      <c r="AR265" s="9"/>
      <c r="AS265" s="9"/>
      <c r="AT265" s="9"/>
      <c r="AU265" s="10"/>
      <c r="AV265" s="11"/>
      <c r="AW265" s="9"/>
      <c r="AX265" s="9"/>
      <c r="AY265" s="9"/>
      <c r="AZ265" s="10"/>
      <c r="BA265" s="11"/>
      <c r="BB265" s="9"/>
      <c r="BC265" s="9"/>
      <c r="BD265" s="9"/>
      <c r="BE265" s="10"/>
      <c r="BF265" s="11"/>
      <c r="BG265" s="9"/>
      <c r="BH265" s="9"/>
      <c r="BI265" s="9"/>
      <c r="BJ265" s="10"/>
      <c r="BK265" s="17"/>
      <c r="BL265" s="16"/>
      <c r="BM265" s="50"/>
    </row>
    <row r="266" spans="1:65" s="12" customFormat="1" ht="15">
      <c r="A266" s="5"/>
      <c r="B266" s="8" t="s">
        <v>204</v>
      </c>
      <c r="C266" s="11">
        <v>0</v>
      </c>
      <c r="D266" s="9">
        <v>6.168040709966668</v>
      </c>
      <c r="E266" s="9">
        <v>0</v>
      </c>
      <c r="F266" s="9">
        <v>0</v>
      </c>
      <c r="G266" s="10">
        <v>0</v>
      </c>
      <c r="H266" s="11">
        <v>37.55925337113332</v>
      </c>
      <c r="I266" s="9">
        <v>48.5027205111</v>
      </c>
      <c r="J266" s="9">
        <v>0.5524144996333332</v>
      </c>
      <c r="K266" s="9">
        <v>0</v>
      </c>
      <c r="L266" s="10">
        <v>32.0794932988</v>
      </c>
      <c r="M266" s="11">
        <v>0</v>
      </c>
      <c r="N266" s="9">
        <v>0</v>
      </c>
      <c r="O266" s="9">
        <v>0</v>
      </c>
      <c r="P266" s="9">
        <v>0</v>
      </c>
      <c r="Q266" s="10">
        <v>0</v>
      </c>
      <c r="R266" s="11">
        <v>16.882422558300004</v>
      </c>
      <c r="S266" s="9">
        <v>36.35913666916667</v>
      </c>
      <c r="T266" s="9">
        <v>0</v>
      </c>
      <c r="U266" s="9">
        <v>0</v>
      </c>
      <c r="V266" s="10">
        <v>15.86460159226667</v>
      </c>
      <c r="W266" s="11">
        <v>0</v>
      </c>
      <c r="X266" s="9">
        <v>0</v>
      </c>
      <c r="Y266" s="9">
        <v>0</v>
      </c>
      <c r="Z266" s="9">
        <v>0</v>
      </c>
      <c r="AA266" s="10">
        <v>0</v>
      </c>
      <c r="AB266" s="11">
        <v>0.9208645751</v>
      </c>
      <c r="AC266" s="9">
        <v>0.0016822674666666666</v>
      </c>
      <c r="AD266" s="9">
        <v>0</v>
      </c>
      <c r="AE266" s="9">
        <v>0</v>
      </c>
      <c r="AF266" s="10">
        <v>0.143752844</v>
      </c>
      <c r="AG266" s="11">
        <v>0</v>
      </c>
      <c r="AH266" s="9">
        <v>0</v>
      </c>
      <c r="AI266" s="9">
        <v>0</v>
      </c>
      <c r="AJ266" s="9">
        <v>0</v>
      </c>
      <c r="AK266" s="10">
        <v>0</v>
      </c>
      <c r="AL266" s="11">
        <v>0.2095820454</v>
      </c>
      <c r="AM266" s="9">
        <v>0</v>
      </c>
      <c r="AN266" s="9">
        <v>0</v>
      </c>
      <c r="AO266" s="9">
        <v>0</v>
      </c>
      <c r="AP266" s="10">
        <v>0.17334571776666668</v>
      </c>
      <c r="AQ266" s="11">
        <v>0</v>
      </c>
      <c r="AR266" s="9">
        <v>0</v>
      </c>
      <c r="AS266" s="9">
        <v>0</v>
      </c>
      <c r="AT266" s="9">
        <v>0</v>
      </c>
      <c r="AU266" s="10">
        <v>0</v>
      </c>
      <c r="AV266" s="11">
        <v>1145.1358531246</v>
      </c>
      <c r="AW266" s="9">
        <v>280.2658389332727</v>
      </c>
      <c r="AX266" s="9">
        <v>0.19989867460000008</v>
      </c>
      <c r="AY266" s="9">
        <v>0</v>
      </c>
      <c r="AZ266" s="10">
        <v>694.8067813292662</v>
      </c>
      <c r="BA266" s="11">
        <v>0</v>
      </c>
      <c r="BB266" s="9">
        <v>0</v>
      </c>
      <c r="BC266" s="9">
        <v>0</v>
      </c>
      <c r="BD266" s="9">
        <v>0</v>
      </c>
      <c r="BE266" s="10">
        <v>0</v>
      </c>
      <c r="BF266" s="11">
        <v>879.3637602638667</v>
      </c>
      <c r="BG266" s="9">
        <v>175.87838223226666</v>
      </c>
      <c r="BH266" s="9">
        <v>11.1554466029</v>
      </c>
      <c r="BI266" s="9">
        <v>0</v>
      </c>
      <c r="BJ266" s="10">
        <v>376.3611014388</v>
      </c>
      <c r="BK266" s="17">
        <f>SUM(C266:BJ266)</f>
        <v>3758.5843732596722</v>
      </c>
      <c r="BL266" s="16"/>
      <c r="BM266" s="50"/>
    </row>
    <row r="267" spans="1:65" s="21" customFormat="1" ht="15">
      <c r="A267" s="5"/>
      <c r="B267" s="15" t="s">
        <v>29</v>
      </c>
      <c r="C267" s="20">
        <f>SUM(C266)</f>
        <v>0</v>
      </c>
      <c r="D267" s="18">
        <f>SUM(D266)</f>
        <v>6.168040709966668</v>
      </c>
      <c r="E267" s="18">
        <f>SUM(E266)</f>
        <v>0</v>
      </c>
      <c r="F267" s="18">
        <f>SUM(F266)</f>
        <v>0</v>
      </c>
      <c r="G267" s="19">
        <f>SUM(G266)</f>
        <v>0</v>
      </c>
      <c r="H267" s="20">
        <f aca="true" t="shared" si="16" ref="H267:BJ267">SUM(H266)</f>
        <v>37.55925337113332</v>
      </c>
      <c r="I267" s="18">
        <f t="shared" si="16"/>
        <v>48.5027205111</v>
      </c>
      <c r="J267" s="18">
        <f t="shared" si="16"/>
        <v>0.5524144996333332</v>
      </c>
      <c r="K267" s="18">
        <f t="shared" si="16"/>
        <v>0</v>
      </c>
      <c r="L267" s="19">
        <f t="shared" si="16"/>
        <v>32.0794932988</v>
      </c>
      <c r="M267" s="20">
        <f t="shared" si="16"/>
        <v>0</v>
      </c>
      <c r="N267" s="18">
        <f t="shared" si="16"/>
        <v>0</v>
      </c>
      <c r="O267" s="18">
        <f t="shared" si="16"/>
        <v>0</v>
      </c>
      <c r="P267" s="18">
        <f t="shared" si="16"/>
        <v>0</v>
      </c>
      <c r="Q267" s="19">
        <f t="shared" si="16"/>
        <v>0</v>
      </c>
      <c r="R267" s="20">
        <f t="shared" si="16"/>
        <v>16.882422558300004</v>
      </c>
      <c r="S267" s="18">
        <f t="shared" si="16"/>
        <v>36.35913666916667</v>
      </c>
      <c r="T267" s="18">
        <f t="shared" si="16"/>
        <v>0</v>
      </c>
      <c r="U267" s="18">
        <f t="shared" si="16"/>
        <v>0</v>
      </c>
      <c r="V267" s="19">
        <f t="shared" si="16"/>
        <v>15.86460159226667</v>
      </c>
      <c r="W267" s="20">
        <f t="shared" si="16"/>
        <v>0</v>
      </c>
      <c r="X267" s="18">
        <f t="shared" si="16"/>
        <v>0</v>
      </c>
      <c r="Y267" s="18">
        <f t="shared" si="16"/>
        <v>0</v>
      </c>
      <c r="Z267" s="18">
        <f t="shared" si="16"/>
        <v>0</v>
      </c>
      <c r="AA267" s="19">
        <f t="shared" si="16"/>
        <v>0</v>
      </c>
      <c r="AB267" s="20">
        <f t="shared" si="16"/>
        <v>0.9208645751</v>
      </c>
      <c r="AC267" s="18">
        <f t="shared" si="16"/>
        <v>0.0016822674666666666</v>
      </c>
      <c r="AD267" s="18">
        <f t="shared" si="16"/>
        <v>0</v>
      </c>
      <c r="AE267" s="18">
        <f t="shared" si="16"/>
        <v>0</v>
      </c>
      <c r="AF267" s="19">
        <f t="shared" si="16"/>
        <v>0.143752844</v>
      </c>
      <c r="AG267" s="20">
        <f t="shared" si="16"/>
        <v>0</v>
      </c>
      <c r="AH267" s="18">
        <f t="shared" si="16"/>
        <v>0</v>
      </c>
      <c r="AI267" s="18">
        <f t="shared" si="16"/>
        <v>0</v>
      </c>
      <c r="AJ267" s="18">
        <f t="shared" si="16"/>
        <v>0</v>
      </c>
      <c r="AK267" s="19">
        <f t="shared" si="16"/>
        <v>0</v>
      </c>
      <c r="AL267" s="20">
        <f t="shared" si="16"/>
        <v>0.2095820454</v>
      </c>
      <c r="AM267" s="18">
        <f t="shared" si="16"/>
        <v>0</v>
      </c>
      <c r="AN267" s="18">
        <f t="shared" si="16"/>
        <v>0</v>
      </c>
      <c r="AO267" s="18">
        <f t="shared" si="16"/>
        <v>0</v>
      </c>
      <c r="AP267" s="19">
        <f t="shared" si="16"/>
        <v>0.17334571776666668</v>
      </c>
      <c r="AQ267" s="20">
        <f t="shared" si="16"/>
        <v>0</v>
      </c>
      <c r="AR267" s="18">
        <f t="shared" si="16"/>
        <v>0</v>
      </c>
      <c r="AS267" s="18">
        <f t="shared" si="16"/>
        <v>0</v>
      </c>
      <c r="AT267" s="18">
        <f t="shared" si="16"/>
        <v>0</v>
      </c>
      <c r="AU267" s="19">
        <f t="shared" si="16"/>
        <v>0</v>
      </c>
      <c r="AV267" s="20">
        <f t="shared" si="16"/>
        <v>1145.1358531246</v>
      </c>
      <c r="AW267" s="18">
        <f t="shared" si="16"/>
        <v>280.2658389332727</v>
      </c>
      <c r="AX267" s="18">
        <f t="shared" si="16"/>
        <v>0.19989867460000008</v>
      </c>
      <c r="AY267" s="18">
        <f t="shared" si="16"/>
        <v>0</v>
      </c>
      <c r="AZ267" s="19">
        <f t="shared" si="16"/>
        <v>694.8067813292662</v>
      </c>
      <c r="BA267" s="20">
        <f t="shared" si="16"/>
        <v>0</v>
      </c>
      <c r="BB267" s="18">
        <f t="shared" si="16"/>
        <v>0</v>
      </c>
      <c r="BC267" s="18">
        <f t="shared" si="16"/>
        <v>0</v>
      </c>
      <c r="BD267" s="18">
        <f t="shared" si="16"/>
        <v>0</v>
      </c>
      <c r="BE267" s="19">
        <f t="shared" si="16"/>
        <v>0</v>
      </c>
      <c r="BF267" s="20">
        <f t="shared" si="16"/>
        <v>879.3637602638667</v>
      </c>
      <c r="BG267" s="18">
        <f t="shared" si="16"/>
        <v>175.87838223226666</v>
      </c>
      <c r="BH267" s="18">
        <f t="shared" si="16"/>
        <v>11.1554466029</v>
      </c>
      <c r="BI267" s="18">
        <f t="shared" si="16"/>
        <v>0</v>
      </c>
      <c r="BJ267" s="19">
        <f t="shared" si="16"/>
        <v>376.3611014388</v>
      </c>
      <c r="BK267" s="32">
        <f>SUM(BK266)</f>
        <v>3758.5843732596722</v>
      </c>
      <c r="BL267" s="16"/>
      <c r="BM267" s="50"/>
    </row>
    <row r="268" spans="3:65" ht="15" customHeight="1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6"/>
      <c r="BM268" s="50"/>
    </row>
    <row r="269" spans="1:65" s="12" customFormat="1" ht="15">
      <c r="A269" s="5" t="s">
        <v>43</v>
      </c>
      <c r="B269" s="24" t="s">
        <v>44</v>
      </c>
      <c r="C269" s="52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4"/>
      <c r="BL269" s="16"/>
      <c r="BM269" s="50"/>
    </row>
    <row r="270" spans="1:65" s="12" customFormat="1" ht="15">
      <c r="A270" s="5" t="s">
        <v>9</v>
      </c>
      <c r="B270" s="33" t="s">
        <v>45</v>
      </c>
      <c r="C270" s="52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4"/>
      <c r="BL270" s="16"/>
      <c r="BM270" s="50"/>
    </row>
    <row r="271" spans="1:65" s="12" customFormat="1" ht="15">
      <c r="A271" s="5"/>
      <c r="B271" s="8" t="s">
        <v>333</v>
      </c>
      <c r="C271" s="11">
        <v>0</v>
      </c>
      <c r="D271" s="9">
        <v>0.08173017290296777</v>
      </c>
      <c r="E271" s="9">
        <v>0</v>
      </c>
      <c r="F271" s="9">
        <v>0</v>
      </c>
      <c r="G271" s="10">
        <v>0</v>
      </c>
      <c r="H271" s="11">
        <v>31.58736707009704</v>
      </c>
      <c r="I271" s="9">
        <v>93.8461</v>
      </c>
      <c r="J271" s="9">
        <v>0.0001</v>
      </c>
      <c r="K271" s="9">
        <v>0.2042</v>
      </c>
      <c r="L271" s="10">
        <v>28.5915</v>
      </c>
      <c r="M271" s="11">
        <v>0</v>
      </c>
      <c r="N271" s="9">
        <v>0</v>
      </c>
      <c r="O271" s="9">
        <v>0</v>
      </c>
      <c r="P271" s="9">
        <v>0</v>
      </c>
      <c r="Q271" s="10">
        <v>0</v>
      </c>
      <c r="R271" s="11">
        <v>16.5348</v>
      </c>
      <c r="S271" s="9">
        <v>0.5578</v>
      </c>
      <c r="T271" s="9">
        <v>0.001</v>
      </c>
      <c r="U271" s="9">
        <v>0</v>
      </c>
      <c r="V271" s="10">
        <v>3.9459</v>
      </c>
      <c r="W271" s="11">
        <v>0</v>
      </c>
      <c r="X271" s="9">
        <v>0</v>
      </c>
      <c r="Y271" s="9">
        <v>0</v>
      </c>
      <c r="Z271" s="9">
        <v>0</v>
      </c>
      <c r="AA271" s="10">
        <v>0</v>
      </c>
      <c r="AB271" s="11">
        <v>0</v>
      </c>
      <c r="AC271" s="9">
        <v>0</v>
      </c>
      <c r="AD271" s="9">
        <v>0</v>
      </c>
      <c r="AE271" s="9">
        <v>0</v>
      </c>
      <c r="AF271" s="10">
        <v>0</v>
      </c>
      <c r="AG271" s="11">
        <v>0</v>
      </c>
      <c r="AH271" s="9">
        <v>0</v>
      </c>
      <c r="AI271" s="9">
        <v>0</v>
      </c>
      <c r="AJ271" s="9">
        <v>0</v>
      </c>
      <c r="AK271" s="10">
        <v>0</v>
      </c>
      <c r="AL271" s="11">
        <v>0</v>
      </c>
      <c r="AM271" s="9">
        <v>0</v>
      </c>
      <c r="AN271" s="9">
        <v>0</v>
      </c>
      <c r="AO271" s="9">
        <v>0</v>
      </c>
      <c r="AP271" s="10">
        <v>0</v>
      </c>
      <c r="AQ271" s="11">
        <v>0</v>
      </c>
      <c r="AR271" s="9">
        <v>0</v>
      </c>
      <c r="AS271" s="9">
        <v>0</v>
      </c>
      <c r="AT271" s="9">
        <v>0</v>
      </c>
      <c r="AU271" s="10">
        <v>0</v>
      </c>
      <c r="AV271" s="11">
        <v>0</v>
      </c>
      <c r="AW271" s="9">
        <v>0</v>
      </c>
      <c r="AX271" s="9">
        <v>0</v>
      </c>
      <c r="AY271" s="9">
        <v>0</v>
      </c>
      <c r="AZ271" s="10">
        <v>0</v>
      </c>
      <c r="BA271" s="11">
        <v>0</v>
      </c>
      <c r="BB271" s="9">
        <v>0</v>
      </c>
      <c r="BC271" s="9">
        <v>0</v>
      </c>
      <c r="BD271" s="9">
        <v>0</v>
      </c>
      <c r="BE271" s="10">
        <v>0</v>
      </c>
      <c r="BF271" s="11">
        <v>0</v>
      </c>
      <c r="BG271" s="9">
        <v>0</v>
      </c>
      <c r="BH271" s="9">
        <v>0</v>
      </c>
      <c r="BI271" s="9">
        <v>0</v>
      </c>
      <c r="BJ271" s="10">
        <v>0</v>
      </c>
      <c r="BK271" s="17">
        <f>SUM(C271:BJ271)</f>
        <v>175.350497243</v>
      </c>
      <c r="BL271" s="25"/>
      <c r="BM271" s="57"/>
    </row>
    <row r="272" spans="1:65" s="12" customFormat="1" ht="15">
      <c r="A272" s="5"/>
      <c r="B272" s="8" t="s">
        <v>346</v>
      </c>
      <c r="C272" s="11">
        <v>0</v>
      </c>
      <c r="D272" s="9">
        <v>0.499856338981168</v>
      </c>
      <c r="E272" s="9">
        <v>0</v>
      </c>
      <c r="F272" s="9">
        <v>0</v>
      </c>
      <c r="G272" s="10">
        <v>0</v>
      </c>
      <c r="H272" s="11">
        <v>482.1660910565013</v>
      </c>
      <c r="I272" s="9">
        <v>1212.6368</v>
      </c>
      <c r="J272" s="9">
        <v>9.415000000000001</v>
      </c>
      <c r="K272" s="9">
        <v>1.1988</v>
      </c>
      <c r="L272" s="10">
        <v>508.11300000000006</v>
      </c>
      <c r="M272" s="11">
        <v>0</v>
      </c>
      <c r="N272" s="9">
        <v>0</v>
      </c>
      <c r="O272" s="9">
        <v>0</v>
      </c>
      <c r="P272" s="9">
        <v>0</v>
      </c>
      <c r="Q272" s="10">
        <v>0</v>
      </c>
      <c r="R272" s="11">
        <v>201.4428</v>
      </c>
      <c r="S272" s="9">
        <v>8.7414</v>
      </c>
      <c r="T272" s="9">
        <v>0.0017000000000000001</v>
      </c>
      <c r="U272" s="9">
        <v>0</v>
      </c>
      <c r="V272" s="10">
        <v>118.18820000000001</v>
      </c>
      <c r="W272" s="11">
        <v>0</v>
      </c>
      <c r="X272" s="9">
        <v>0</v>
      </c>
      <c r="Y272" s="9">
        <v>0</v>
      </c>
      <c r="Z272" s="9">
        <v>0</v>
      </c>
      <c r="AA272" s="10">
        <v>0</v>
      </c>
      <c r="AB272" s="11">
        <v>0</v>
      </c>
      <c r="AC272" s="9">
        <v>0</v>
      </c>
      <c r="AD272" s="9">
        <v>0</v>
      </c>
      <c r="AE272" s="9">
        <v>0</v>
      </c>
      <c r="AF272" s="10">
        <v>0</v>
      </c>
      <c r="AG272" s="11">
        <v>0</v>
      </c>
      <c r="AH272" s="9">
        <v>0</v>
      </c>
      <c r="AI272" s="9">
        <v>0</v>
      </c>
      <c r="AJ272" s="9">
        <v>0</v>
      </c>
      <c r="AK272" s="10">
        <v>0</v>
      </c>
      <c r="AL272" s="11">
        <v>0</v>
      </c>
      <c r="AM272" s="9">
        <v>0</v>
      </c>
      <c r="AN272" s="9">
        <v>0</v>
      </c>
      <c r="AO272" s="9">
        <v>0</v>
      </c>
      <c r="AP272" s="10">
        <v>0</v>
      </c>
      <c r="AQ272" s="11">
        <v>0</v>
      </c>
      <c r="AR272" s="9">
        <v>0</v>
      </c>
      <c r="AS272" s="9">
        <v>0</v>
      </c>
      <c r="AT272" s="9">
        <v>0</v>
      </c>
      <c r="AU272" s="10">
        <v>0</v>
      </c>
      <c r="AV272" s="11">
        <v>0</v>
      </c>
      <c r="AW272" s="9">
        <v>0</v>
      </c>
      <c r="AX272" s="9">
        <v>0</v>
      </c>
      <c r="AY272" s="9">
        <v>0</v>
      </c>
      <c r="AZ272" s="10">
        <v>0</v>
      </c>
      <c r="BA272" s="11">
        <v>0</v>
      </c>
      <c r="BB272" s="9">
        <v>0</v>
      </c>
      <c r="BC272" s="9">
        <v>0</v>
      </c>
      <c r="BD272" s="9">
        <v>0</v>
      </c>
      <c r="BE272" s="10">
        <v>0</v>
      </c>
      <c r="BF272" s="11">
        <v>0</v>
      </c>
      <c r="BG272" s="9">
        <v>0</v>
      </c>
      <c r="BH272" s="9">
        <v>0</v>
      </c>
      <c r="BI272" s="9">
        <v>0</v>
      </c>
      <c r="BJ272" s="10">
        <v>0</v>
      </c>
      <c r="BK272" s="17">
        <f>SUM(C272:BJ272)</f>
        <v>2542.4036473954816</v>
      </c>
      <c r="BL272" s="25"/>
      <c r="BM272" s="50"/>
    </row>
    <row r="273" spans="1:65" s="21" customFormat="1" ht="15">
      <c r="A273" s="5"/>
      <c r="B273" s="15" t="s">
        <v>11</v>
      </c>
      <c r="C273" s="20">
        <f>C271+C272</f>
        <v>0</v>
      </c>
      <c r="D273" s="20">
        <f aca="true" t="shared" si="17" ref="D273:BK273">D271+D272</f>
        <v>0.5815865118841358</v>
      </c>
      <c r="E273" s="20">
        <f t="shared" si="17"/>
        <v>0</v>
      </c>
      <c r="F273" s="20">
        <f t="shared" si="17"/>
        <v>0</v>
      </c>
      <c r="G273" s="20">
        <f t="shared" si="17"/>
        <v>0</v>
      </c>
      <c r="H273" s="20">
        <f t="shared" si="17"/>
        <v>513.7534581265983</v>
      </c>
      <c r="I273" s="20">
        <f t="shared" si="17"/>
        <v>1306.4829</v>
      </c>
      <c r="J273" s="20">
        <f t="shared" si="17"/>
        <v>9.4151</v>
      </c>
      <c r="K273" s="20">
        <f t="shared" si="17"/>
        <v>1.403</v>
      </c>
      <c r="L273" s="20">
        <f t="shared" si="17"/>
        <v>536.7045</v>
      </c>
      <c r="M273" s="20">
        <f t="shared" si="17"/>
        <v>0</v>
      </c>
      <c r="N273" s="20">
        <f t="shared" si="17"/>
        <v>0</v>
      </c>
      <c r="O273" s="20">
        <f t="shared" si="17"/>
        <v>0</v>
      </c>
      <c r="P273" s="20">
        <f t="shared" si="17"/>
        <v>0</v>
      </c>
      <c r="Q273" s="20">
        <f t="shared" si="17"/>
        <v>0</v>
      </c>
      <c r="R273" s="20">
        <f t="shared" si="17"/>
        <v>217.9776</v>
      </c>
      <c r="S273" s="20">
        <f t="shared" si="17"/>
        <v>9.2992</v>
      </c>
      <c r="T273" s="20">
        <f t="shared" si="17"/>
        <v>0.0027</v>
      </c>
      <c r="U273" s="20">
        <f t="shared" si="17"/>
        <v>0</v>
      </c>
      <c r="V273" s="20">
        <f t="shared" si="17"/>
        <v>122.1341</v>
      </c>
      <c r="W273" s="20">
        <f t="shared" si="17"/>
        <v>0</v>
      </c>
      <c r="X273" s="20">
        <f t="shared" si="17"/>
        <v>0</v>
      </c>
      <c r="Y273" s="20">
        <f t="shared" si="17"/>
        <v>0</v>
      </c>
      <c r="Z273" s="20">
        <f t="shared" si="17"/>
        <v>0</v>
      </c>
      <c r="AA273" s="20">
        <f t="shared" si="17"/>
        <v>0</v>
      </c>
      <c r="AB273" s="20">
        <f t="shared" si="17"/>
        <v>0</v>
      </c>
      <c r="AC273" s="20">
        <f t="shared" si="17"/>
        <v>0</v>
      </c>
      <c r="AD273" s="20">
        <f t="shared" si="17"/>
        <v>0</v>
      </c>
      <c r="AE273" s="20">
        <f t="shared" si="17"/>
        <v>0</v>
      </c>
      <c r="AF273" s="20">
        <f t="shared" si="17"/>
        <v>0</v>
      </c>
      <c r="AG273" s="20">
        <f t="shared" si="17"/>
        <v>0</v>
      </c>
      <c r="AH273" s="20">
        <f t="shared" si="17"/>
        <v>0</v>
      </c>
      <c r="AI273" s="20">
        <f t="shared" si="17"/>
        <v>0</v>
      </c>
      <c r="AJ273" s="20">
        <f t="shared" si="17"/>
        <v>0</v>
      </c>
      <c r="AK273" s="20">
        <f t="shared" si="17"/>
        <v>0</v>
      </c>
      <c r="AL273" s="20">
        <f t="shared" si="17"/>
        <v>0</v>
      </c>
      <c r="AM273" s="20">
        <f t="shared" si="17"/>
        <v>0</v>
      </c>
      <c r="AN273" s="20">
        <f t="shared" si="17"/>
        <v>0</v>
      </c>
      <c r="AO273" s="20">
        <f t="shared" si="17"/>
        <v>0</v>
      </c>
      <c r="AP273" s="20">
        <f t="shared" si="17"/>
        <v>0</v>
      </c>
      <c r="AQ273" s="20">
        <f t="shared" si="17"/>
        <v>0</v>
      </c>
      <c r="AR273" s="20">
        <f t="shared" si="17"/>
        <v>0</v>
      </c>
      <c r="AS273" s="20">
        <f t="shared" si="17"/>
        <v>0</v>
      </c>
      <c r="AT273" s="20">
        <f t="shared" si="17"/>
        <v>0</v>
      </c>
      <c r="AU273" s="20">
        <f t="shared" si="17"/>
        <v>0</v>
      </c>
      <c r="AV273" s="20">
        <f t="shared" si="17"/>
        <v>0</v>
      </c>
      <c r="AW273" s="20">
        <f t="shared" si="17"/>
        <v>0</v>
      </c>
      <c r="AX273" s="20">
        <f t="shared" si="17"/>
        <v>0</v>
      </c>
      <c r="AY273" s="20">
        <f t="shared" si="17"/>
        <v>0</v>
      </c>
      <c r="AZ273" s="20">
        <f t="shared" si="17"/>
        <v>0</v>
      </c>
      <c r="BA273" s="20">
        <f t="shared" si="17"/>
        <v>0</v>
      </c>
      <c r="BB273" s="20">
        <f t="shared" si="17"/>
        <v>0</v>
      </c>
      <c r="BC273" s="20">
        <f t="shared" si="17"/>
        <v>0</v>
      </c>
      <c r="BD273" s="20">
        <f t="shared" si="17"/>
        <v>0</v>
      </c>
      <c r="BE273" s="20">
        <f t="shared" si="17"/>
        <v>0</v>
      </c>
      <c r="BF273" s="20">
        <f t="shared" si="17"/>
        <v>0</v>
      </c>
      <c r="BG273" s="20">
        <f t="shared" si="17"/>
        <v>0</v>
      </c>
      <c r="BH273" s="20">
        <f t="shared" si="17"/>
        <v>0</v>
      </c>
      <c r="BI273" s="20">
        <f t="shared" si="17"/>
        <v>0</v>
      </c>
      <c r="BJ273" s="20">
        <f t="shared" si="17"/>
        <v>0</v>
      </c>
      <c r="BK273" s="20">
        <f t="shared" si="17"/>
        <v>2717.7541446384816</v>
      </c>
      <c r="BL273" s="16"/>
      <c r="BM273" s="50"/>
    </row>
    <row r="274" spans="1:65" s="12" customFormat="1" ht="15">
      <c r="A274" s="5" t="s">
        <v>12</v>
      </c>
      <c r="B274" s="6" t="s">
        <v>46</v>
      </c>
      <c r="C274" s="52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4"/>
      <c r="BL274" s="16"/>
      <c r="BM274" s="50"/>
    </row>
    <row r="275" spans="1:65" s="12" customFormat="1" ht="15">
      <c r="A275" s="5"/>
      <c r="B275" s="8" t="s">
        <v>334</v>
      </c>
      <c r="C275" s="11">
        <v>0</v>
      </c>
      <c r="D275" s="9">
        <v>2.6857014288854346</v>
      </c>
      <c r="E275" s="9">
        <v>0</v>
      </c>
      <c r="F275" s="9">
        <v>0</v>
      </c>
      <c r="G275" s="10">
        <v>0</v>
      </c>
      <c r="H275" s="11">
        <v>0.9785487574650006</v>
      </c>
      <c r="I275" s="9">
        <v>2.105198571114565</v>
      </c>
      <c r="J275" s="9">
        <v>0</v>
      </c>
      <c r="K275" s="9">
        <v>0</v>
      </c>
      <c r="L275" s="10">
        <v>0</v>
      </c>
      <c r="M275" s="11">
        <v>0</v>
      </c>
      <c r="N275" s="9">
        <v>0</v>
      </c>
      <c r="O275" s="9">
        <v>0</v>
      </c>
      <c r="P275" s="9">
        <v>0</v>
      </c>
      <c r="Q275" s="10">
        <v>0</v>
      </c>
      <c r="R275" s="11">
        <v>1.0346</v>
      </c>
      <c r="S275" s="9">
        <v>0</v>
      </c>
      <c r="T275" s="9">
        <v>0</v>
      </c>
      <c r="U275" s="9">
        <v>0</v>
      </c>
      <c r="V275" s="10">
        <v>0</v>
      </c>
      <c r="W275" s="11">
        <v>0</v>
      </c>
      <c r="X275" s="9">
        <v>0</v>
      </c>
      <c r="Y275" s="9">
        <v>0</v>
      </c>
      <c r="Z275" s="9">
        <v>0</v>
      </c>
      <c r="AA275" s="10">
        <v>0</v>
      </c>
      <c r="AB275" s="11">
        <v>0</v>
      </c>
      <c r="AC275" s="9">
        <v>0</v>
      </c>
      <c r="AD275" s="9">
        <v>0</v>
      </c>
      <c r="AE275" s="9">
        <v>0</v>
      </c>
      <c r="AF275" s="10">
        <v>0</v>
      </c>
      <c r="AG275" s="11">
        <v>0</v>
      </c>
      <c r="AH275" s="9">
        <v>0</v>
      </c>
      <c r="AI275" s="9">
        <v>0</v>
      </c>
      <c r="AJ275" s="9">
        <v>0</v>
      </c>
      <c r="AK275" s="10">
        <v>0</v>
      </c>
      <c r="AL275" s="11">
        <v>0</v>
      </c>
      <c r="AM275" s="9">
        <v>0</v>
      </c>
      <c r="AN275" s="9">
        <v>0</v>
      </c>
      <c r="AO275" s="9">
        <v>0</v>
      </c>
      <c r="AP275" s="10">
        <v>0</v>
      </c>
      <c r="AQ275" s="11">
        <v>0</v>
      </c>
      <c r="AR275" s="9">
        <v>0</v>
      </c>
      <c r="AS275" s="9">
        <v>0</v>
      </c>
      <c r="AT275" s="9">
        <v>0</v>
      </c>
      <c r="AU275" s="10">
        <v>0</v>
      </c>
      <c r="AV275" s="11">
        <v>0</v>
      </c>
      <c r="AW275" s="9">
        <v>0</v>
      </c>
      <c r="AX275" s="9">
        <v>0</v>
      </c>
      <c r="AY275" s="9">
        <v>0</v>
      </c>
      <c r="AZ275" s="10">
        <v>0</v>
      </c>
      <c r="BA275" s="11">
        <v>0</v>
      </c>
      <c r="BB275" s="9">
        <v>0</v>
      </c>
      <c r="BC275" s="9">
        <v>0</v>
      </c>
      <c r="BD275" s="9">
        <v>0</v>
      </c>
      <c r="BE275" s="10">
        <v>0</v>
      </c>
      <c r="BF275" s="11">
        <v>0</v>
      </c>
      <c r="BG275" s="9">
        <v>0</v>
      </c>
      <c r="BH275" s="9">
        <v>0</v>
      </c>
      <c r="BI275" s="9">
        <v>0</v>
      </c>
      <c r="BJ275" s="10">
        <v>0</v>
      </c>
      <c r="BK275" s="17">
        <f aca="true" t="shared" si="18" ref="BK275:BK291">SUM(C275:BJ275)</f>
        <v>6.804048757465</v>
      </c>
      <c r="BL275" s="25"/>
      <c r="BM275" s="50"/>
    </row>
    <row r="276" spans="1:65" s="12" customFormat="1" ht="15">
      <c r="A276" s="5"/>
      <c r="B276" s="8" t="s">
        <v>335</v>
      </c>
      <c r="C276" s="11">
        <v>0</v>
      </c>
      <c r="D276" s="9">
        <v>11.947457081591848</v>
      </c>
      <c r="E276" s="9">
        <v>0</v>
      </c>
      <c r="F276" s="9">
        <v>0</v>
      </c>
      <c r="G276" s="10">
        <v>0</v>
      </c>
      <c r="H276" s="11">
        <v>0.32764111197166346</v>
      </c>
      <c r="I276" s="9">
        <v>2.445242918408148</v>
      </c>
      <c r="J276" s="9">
        <v>0</v>
      </c>
      <c r="K276" s="9">
        <v>0</v>
      </c>
      <c r="L276" s="10">
        <v>0.1521</v>
      </c>
      <c r="M276" s="11">
        <v>0</v>
      </c>
      <c r="N276" s="9">
        <v>0</v>
      </c>
      <c r="O276" s="9">
        <v>0</v>
      </c>
      <c r="P276" s="9">
        <v>0</v>
      </c>
      <c r="Q276" s="10">
        <v>0</v>
      </c>
      <c r="R276" s="11">
        <v>0.155</v>
      </c>
      <c r="S276" s="9">
        <v>0</v>
      </c>
      <c r="T276" s="9">
        <v>0</v>
      </c>
      <c r="U276" s="9">
        <v>0</v>
      </c>
      <c r="V276" s="10">
        <v>0</v>
      </c>
      <c r="W276" s="11">
        <v>0</v>
      </c>
      <c r="X276" s="9">
        <v>0</v>
      </c>
      <c r="Y276" s="9">
        <v>0</v>
      </c>
      <c r="Z276" s="9">
        <v>0</v>
      </c>
      <c r="AA276" s="10">
        <v>0</v>
      </c>
      <c r="AB276" s="11">
        <v>0</v>
      </c>
      <c r="AC276" s="9">
        <v>0</v>
      </c>
      <c r="AD276" s="9">
        <v>0</v>
      </c>
      <c r="AE276" s="9">
        <v>0</v>
      </c>
      <c r="AF276" s="10">
        <v>0</v>
      </c>
      <c r="AG276" s="11">
        <v>0</v>
      </c>
      <c r="AH276" s="9">
        <v>0</v>
      </c>
      <c r="AI276" s="9">
        <v>0</v>
      </c>
      <c r="AJ276" s="9">
        <v>0</v>
      </c>
      <c r="AK276" s="10">
        <v>0</v>
      </c>
      <c r="AL276" s="11">
        <v>0</v>
      </c>
      <c r="AM276" s="9">
        <v>0</v>
      </c>
      <c r="AN276" s="9">
        <v>0</v>
      </c>
      <c r="AO276" s="9">
        <v>0</v>
      </c>
      <c r="AP276" s="10">
        <v>0</v>
      </c>
      <c r="AQ276" s="11">
        <v>0</v>
      </c>
      <c r="AR276" s="9">
        <v>0</v>
      </c>
      <c r="AS276" s="9">
        <v>0</v>
      </c>
      <c r="AT276" s="9">
        <v>0</v>
      </c>
      <c r="AU276" s="10">
        <v>0</v>
      </c>
      <c r="AV276" s="11">
        <v>0</v>
      </c>
      <c r="AW276" s="9">
        <v>0</v>
      </c>
      <c r="AX276" s="9">
        <v>0</v>
      </c>
      <c r="AY276" s="9">
        <v>0</v>
      </c>
      <c r="AZ276" s="10">
        <v>0</v>
      </c>
      <c r="BA276" s="11">
        <v>0</v>
      </c>
      <c r="BB276" s="9">
        <v>0</v>
      </c>
      <c r="BC276" s="9">
        <v>0</v>
      </c>
      <c r="BD276" s="9">
        <v>0</v>
      </c>
      <c r="BE276" s="10">
        <v>0</v>
      </c>
      <c r="BF276" s="11">
        <v>0</v>
      </c>
      <c r="BG276" s="9">
        <v>0</v>
      </c>
      <c r="BH276" s="9">
        <v>0</v>
      </c>
      <c r="BI276" s="9">
        <v>0</v>
      </c>
      <c r="BJ276" s="10">
        <v>0</v>
      </c>
      <c r="BK276" s="17">
        <f t="shared" si="18"/>
        <v>15.02744111197166</v>
      </c>
      <c r="BL276" s="25"/>
      <c r="BM276" s="57"/>
    </row>
    <row r="277" spans="1:65" s="12" customFormat="1" ht="15">
      <c r="A277" s="5"/>
      <c r="B277" s="8" t="s">
        <v>336</v>
      </c>
      <c r="C277" s="11">
        <v>0</v>
      </c>
      <c r="D277" s="9">
        <v>11.31289605348756</v>
      </c>
      <c r="E277" s="9">
        <v>0</v>
      </c>
      <c r="F277" s="9">
        <v>0</v>
      </c>
      <c r="G277" s="10">
        <v>0</v>
      </c>
      <c r="H277" s="11">
        <v>0.3837749779039959</v>
      </c>
      <c r="I277" s="9">
        <v>1.9042039465124403</v>
      </c>
      <c r="J277" s="9">
        <v>0</v>
      </c>
      <c r="K277" s="9">
        <v>0</v>
      </c>
      <c r="L277" s="10">
        <v>0.0382</v>
      </c>
      <c r="M277" s="11">
        <v>0</v>
      </c>
      <c r="N277" s="9">
        <v>0</v>
      </c>
      <c r="O277" s="9">
        <v>0</v>
      </c>
      <c r="P277" s="9">
        <v>0</v>
      </c>
      <c r="Q277" s="10">
        <v>0</v>
      </c>
      <c r="R277" s="11">
        <v>0.1263</v>
      </c>
      <c r="S277" s="9">
        <v>0</v>
      </c>
      <c r="T277" s="9">
        <v>0</v>
      </c>
      <c r="U277" s="9">
        <v>0</v>
      </c>
      <c r="V277" s="10">
        <v>0.0954</v>
      </c>
      <c r="W277" s="11">
        <v>0</v>
      </c>
      <c r="X277" s="9">
        <v>0</v>
      </c>
      <c r="Y277" s="9">
        <v>0</v>
      </c>
      <c r="Z277" s="9">
        <v>0</v>
      </c>
      <c r="AA277" s="10">
        <v>0</v>
      </c>
      <c r="AB277" s="11">
        <v>0</v>
      </c>
      <c r="AC277" s="9">
        <v>0</v>
      </c>
      <c r="AD277" s="9">
        <v>0</v>
      </c>
      <c r="AE277" s="9">
        <v>0</v>
      </c>
      <c r="AF277" s="10">
        <v>0</v>
      </c>
      <c r="AG277" s="11">
        <v>0</v>
      </c>
      <c r="AH277" s="9">
        <v>0</v>
      </c>
      <c r="AI277" s="9">
        <v>0</v>
      </c>
      <c r="AJ277" s="9">
        <v>0</v>
      </c>
      <c r="AK277" s="10">
        <v>0</v>
      </c>
      <c r="AL277" s="11">
        <v>0</v>
      </c>
      <c r="AM277" s="9">
        <v>0</v>
      </c>
      <c r="AN277" s="9">
        <v>0</v>
      </c>
      <c r="AO277" s="9">
        <v>0</v>
      </c>
      <c r="AP277" s="10">
        <v>0</v>
      </c>
      <c r="AQ277" s="11">
        <v>0</v>
      </c>
      <c r="AR277" s="9">
        <v>0</v>
      </c>
      <c r="AS277" s="9">
        <v>0</v>
      </c>
      <c r="AT277" s="9">
        <v>0</v>
      </c>
      <c r="AU277" s="10">
        <v>0</v>
      </c>
      <c r="AV277" s="11">
        <v>0</v>
      </c>
      <c r="AW277" s="9">
        <v>0</v>
      </c>
      <c r="AX277" s="9">
        <v>0</v>
      </c>
      <c r="AY277" s="9">
        <v>0</v>
      </c>
      <c r="AZ277" s="10">
        <v>0</v>
      </c>
      <c r="BA277" s="11">
        <v>0</v>
      </c>
      <c r="BB277" s="9">
        <v>0</v>
      </c>
      <c r="BC277" s="9">
        <v>0</v>
      </c>
      <c r="BD277" s="9">
        <v>0</v>
      </c>
      <c r="BE277" s="10">
        <v>0</v>
      </c>
      <c r="BF277" s="11">
        <v>0</v>
      </c>
      <c r="BG277" s="9">
        <v>0</v>
      </c>
      <c r="BH277" s="9">
        <v>0</v>
      </c>
      <c r="BI277" s="9">
        <v>0</v>
      </c>
      <c r="BJ277" s="10">
        <v>0</v>
      </c>
      <c r="BK277" s="17">
        <f t="shared" si="18"/>
        <v>13.860774977903997</v>
      </c>
      <c r="BL277" s="25"/>
      <c r="BM277" s="50"/>
    </row>
    <row r="278" spans="1:65" s="12" customFormat="1" ht="15">
      <c r="A278" s="5"/>
      <c r="B278" s="8" t="s">
        <v>326</v>
      </c>
      <c r="C278" s="11">
        <v>0</v>
      </c>
      <c r="D278" s="9">
        <v>16.239021194381145</v>
      </c>
      <c r="E278" s="9">
        <v>0</v>
      </c>
      <c r="F278" s="9">
        <v>0</v>
      </c>
      <c r="G278" s="10">
        <v>0</v>
      </c>
      <c r="H278" s="11">
        <v>0.07224968125632487</v>
      </c>
      <c r="I278" s="9">
        <v>3.382078805618855</v>
      </c>
      <c r="J278" s="9">
        <v>0</v>
      </c>
      <c r="K278" s="9">
        <v>0</v>
      </c>
      <c r="L278" s="10">
        <v>0.6704</v>
      </c>
      <c r="M278" s="11">
        <v>0</v>
      </c>
      <c r="N278" s="9">
        <v>0</v>
      </c>
      <c r="O278" s="9">
        <v>0</v>
      </c>
      <c r="P278" s="9">
        <v>0</v>
      </c>
      <c r="Q278" s="10">
        <v>0</v>
      </c>
      <c r="R278" s="11">
        <v>0.0191</v>
      </c>
      <c r="S278" s="9">
        <v>0</v>
      </c>
      <c r="T278" s="9">
        <v>0.0939</v>
      </c>
      <c r="U278" s="9">
        <v>0</v>
      </c>
      <c r="V278" s="10">
        <v>0</v>
      </c>
      <c r="W278" s="11">
        <v>0</v>
      </c>
      <c r="X278" s="9">
        <v>0</v>
      </c>
      <c r="Y278" s="9">
        <v>0</v>
      </c>
      <c r="Z278" s="9">
        <v>0</v>
      </c>
      <c r="AA278" s="10">
        <v>0</v>
      </c>
      <c r="AB278" s="11">
        <v>0</v>
      </c>
      <c r="AC278" s="9">
        <v>0</v>
      </c>
      <c r="AD278" s="9">
        <v>0</v>
      </c>
      <c r="AE278" s="9">
        <v>0</v>
      </c>
      <c r="AF278" s="10">
        <v>0</v>
      </c>
      <c r="AG278" s="11">
        <v>0</v>
      </c>
      <c r="AH278" s="9">
        <v>0</v>
      </c>
      <c r="AI278" s="9">
        <v>0</v>
      </c>
      <c r="AJ278" s="9">
        <v>0</v>
      </c>
      <c r="AK278" s="10">
        <v>0</v>
      </c>
      <c r="AL278" s="11">
        <v>0</v>
      </c>
      <c r="AM278" s="9">
        <v>0</v>
      </c>
      <c r="AN278" s="9">
        <v>0</v>
      </c>
      <c r="AO278" s="9">
        <v>0</v>
      </c>
      <c r="AP278" s="10">
        <v>0</v>
      </c>
      <c r="AQ278" s="11">
        <v>0</v>
      </c>
      <c r="AR278" s="9">
        <v>0</v>
      </c>
      <c r="AS278" s="9">
        <v>0</v>
      </c>
      <c r="AT278" s="9">
        <v>0</v>
      </c>
      <c r="AU278" s="10">
        <v>0</v>
      </c>
      <c r="AV278" s="11">
        <v>0</v>
      </c>
      <c r="AW278" s="9">
        <v>0</v>
      </c>
      <c r="AX278" s="9">
        <v>0</v>
      </c>
      <c r="AY278" s="9">
        <v>0</v>
      </c>
      <c r="AZ278" s="10">
        <v>0</v>
      </c>
      <c r="BA278" s="11">
        <v>0</v>
      </c>
      <c r="BB278" s="9">
        <v>0</v>
      </c>
      <c r="BC278" s="9">
        <v>0</v>
      </c>
      <c r="BD278" s="9">
        <v>0</v>
      </c>
      <c r="BE278" s="10">
        <v>0</v>
      </c>
      <c r="BF278" s="11">
        <v>0</v>
      </c>
      <c r="BG278" s="9">
        <v>0</v>
      </c>
      <c r="BH278" s="9">
        <v>0</v>
      </c>
      <c r="BI278" s="9">
        <v>0</v>
      </c>
      <c r="BJ278" s="10">
        <v>0</v>
      </c>
      <c r="BK278" s="17">
        <f t="shared" si="18"/>
        <v>20.476749681256326</v>
      </c>
      <c r="BL278" s="25"/>
      <c r="BM278" s="50"/>
    </row>
    <row r="279" spans="1:65" s="12" customFormat="1" ht="15">
      <c r="A279" s="5"/>
      <c r="B279" s="8" t="s">
        <v>325</v>
      </c>
      <c r="C279" s="11">
        <v>0</v>
      </c>
      <c r="D279" s="9">
        <v>11.33828434773958</v>
      </c>
      <c r="E279" s="9">
        <v>0</v>
      </c>
      <c r="F279" s="9">
        <v>0</v>
      </c>
      <c r="G279" s="10">
        <v>0</v>
      </c>
      <c r="H279" s="11">
        <v>0.12483178991400076</v>
      </c>
      <c r="I279" s="9">
        <v>2.027415652260422</v>
      </c>
      <c r="J279" s="9">
        <v>0</v>
      </c>
      <c r="K279" s="9">
        <v>0</v>
      </c>
      <c r="L279" s="10">
        <v>0.0737</v>
      </c>
      <c r="M279" s="11">
        <v>0</v>
      </c>
      <c r="N279" s="9">
        <v>0</v>
      </c>
      <c r="O279" s="9">
        <v>0</v>
      </c>
      <c r="P279" s="9">
        <v>0</v>
      </c>
      <c r="Q279" s="10">
        <v>0</v>
      </c>
      <c r="R279" s="11">
        <v>0.0252</v>
      </c>
      <c r="S279" s="9">
        <v>0.1645</v>
      </c>
      <c r="T279" s="9">
        <v>0</v>
      </c>
      <c r="U279" s="9">
        <v>0</v>
      </c>
      <c r="V279" s="10">
        <v>0</v>
      </c>
      <c r="W279" s="11">
        <v>0</v>
      </c>
      <c r="X279" s="9">
        <v>0</v>
      </c>
      <c r="Y279" s="9">
        <v>0</v>
      </c>
      <c r="Z279" s="9">
        <v>0</v>
      </c>
      <c r="AA279" s="10">
        <v>0</v>
      </c>
      <c r="AB279" s="11">
        <v>0</v>
      </c>
      <c r="AC279" s="9">
        <v>0</v>
      </c>
      <c r="AD279" s="9">
        <v>0</v>
      </c>
      <c r="AE279" s="9">
        <v>0</v>
      </c>
      <c r="AF279" s="10">
        <v>0</v>
      </c>
      <c r="AG279" s="11">
        <v>0</v>
      </c>
      <c r="AH279" s="9">
        <v>0</v>
      </c>
      <c r="AI279" s="9">
        <v>0</v>
      </c>
      <c r="AJ279" s="9">
        <v>0</v>
      </c>
      <c r="AK279" s="10">
        <v>0</v>
      </c>
      <c r="AL279" s="11">
        <v>0</v>
      </c>
      <c r="AM279" s="9">
        <v>0</v>
      </c>
      <c r="AN279" s="9">
        <v>0</v>
      </c>
      <c r="AO279" s="9">
        <v>0</v>
      </c>
      <c r="AP279" s="10">
        <v>0</v>
      </c>
      <c r="AQ279" s="11">
        <v>0</v>
      </c>
      <c r="AR279" s="9">
        <v>0</v>
      </c>
      <c r="AS279" s="9">
        <v>0</v>
      </c>
      <c r="AT279" s="9">
        <v>0</v>
      </c>
      <c r="AU279" s="10">
        <v>0</v>
      </c>
      <c r="AV279" s="11">
        <v>0</v>
      </c>
      <c r="AW279" s="9">
        <v>0</v>
      </c>
      <c r="AX279" s="9">
        <v>0</v>
      </c>
      <c r="AY279" s="9">
        <v>0</v>
      </c>
      <c r="AZ279" s="10">
        <v>0</v>
      </c>
      <c r="BA279" s="11">
        <v>0</v>
      </c>
      <c r="BB279" s="9">
        <v>0</v>
      </c>
      <c r="BC279" s="9">
        <v>0</v>
      </c>
      <c r="BD279" s="9">
        <v>0</v>
      </c>
      <c r="BE279" s="10">
        <v>0</v>
      </c>
      <c r="BF279" s="11">
        <v>0</v>
      </c>
      <c r="BG279" s="9">
        <v>0</v>
      </c>
      <c r="BH279" s="9">
        <v>0</v>
      </c>
      <c r="BI279" s="9">
        <v>0</v>
      </c>
      <c r="BJ279" s="10">
        <v>0</v>
      </c>
      <c r="BK279" s="17">
        <f t="shared" si="18"/>
        <v>13.753931789914002</v>
      </c>
      <c r="BL279" s="25"/>
      <c r="BM279" s="50"/>
    </row>
    <row r="280" spans="1:65" s="12" customFormat="1" ht="15">
      <c r="A280" s="5"/>
      <c r="B280" s="8" t="s">
        <v>324</v>
      </c>
      <c r="C280" s="11">
        <v>0</v>
      </c>
      <c r="D280" s="9">
        <v>30.076208003971733</v>
      </c>
      <c r="E280" s="9">
        <v>0</v>
      </c>
      <c r="F280" s="9">
        <v>0</v>
      </c>
      <c r="G280" s="10">
        <v>0</v>
      </c>
      <c r="H280" s="11">
        <v>0.19604936649267507</v>
      </c>
      <c r="I280" s="9">
        <v>5.398591996028268</v>
      </c>
      <c r="J280" s="9">
        <v>0</v>
      </c>
      <c r="K280" s="9">
        <v>0</v>
      </c>
      <c r="L280" s="10">
        <v>0.1145</v>
      </c>
      <c r="M280" s="11">
        <v>0</v>
      </c>
      <c r="N280" s="9">
        <v>0</v>
      </c>
      <c r="O280" s="9">
        <v>0</v>
      </c>
      <c r="P280" s="9">
        <v>0</v>
      </c>
      <c r="Q280" s="10">
        <v>0</v>
      </c>
      <c r="R280" s="11">
        <v>0.0492</v>
      </c>
      <c r="S280" s="9">
        <v>0</v>
      </c>
      <c r="T280" s="9">
        <v>0</v>
      </c>
      <c r="U280" s="9">
        <v>0</v>
      </c>
      <c r="V280" s="10">
        <v>0</v>
      </c>
      <c r="W280" s="11">
        <v>0</v>
      </c>
      <c r="X280" s="9">
        <v>0</v>
      </c>
      <c r="Y280" s="9">
        <v>0</v>
      </c>
      <c r="Z280" s="9">
        <v>0</v>
      </c>
      <c r="AA280" s="10">
        <v>0</v>
      </c>
      <c r="AB280" s="11">
        <v>0</v>
      </c>
      <c r="AC280" s="9">
        <v>0</v>
      </c>
      <c r="AD280" s="9">
        <v>0</v>
      </c>
      <c r="AE280" s="9">
        <v>0</v>
      </c>
      <c r="AF280" s="10">
        <v>0</v>
      </c>
      <c r="AG280" s="11">
        <v>0</v>
      </c>
      <c r="AH280" s="9">
        <v>0</v>
      </c>
      <c r="AI280" s="9">
        <v>0</v>
      </c>
      <c r="AJ280" s="9">
        <v>0</v>
      </c>
      <c r="AK280" s="10">
        <v>0</v>
      </c>
      <c r="AL280" s="11">
        <v>0</v>
      </c>
      <c r="AM280" s="9">
        <v>0</v>
      </c>
      <c r="AN280" s="9">
        <v>0</v>
      </c>
      <c r="AO280" s="9">
        <v>0</v>
      </c>
      <c r="AP280" s="10">
        <v>0</v>
      </c>
      <c r="AQ280" s="11">
        <v>0</v>
      </c>
      <c r="AR280" s="9">
        <v>0</v>
      </c>
      <c r="AS280" s="9">
        <v>0</v>
      </c>
      <c r="AT280" s="9">
        <v>0</v>
      </c>
      <c r="AU280" s="10">
        <v>0</v>
      </c>
      <c r="AV280" s="11">
        <v>0</v>
      </c>
      <c r="AW280" s="9">
        <v>0</v>
      </c>
      <c r="AX280" s="9">
        <v>0</v>
      </c>
      <c r="AY280" s="9">
        <v>0</v>
      </c>
      <c r="AZ280" s="10">
        <v>0</v>
      </c>
      <c r="BA280" s="11">
        <v>0</v>
      </c>
      <c r="BB280" s="9">
        <v>0</v>
      </c>
      <c r="BC280" s="9">
        <v>0</v>
      </c>
      <c r="BD280" s="9">
        <v>0</v>
      </c>
      <c r="BE280" s="10">
        <v>0</v>
      </c>
      <c r="BF280" s="11">
        <v>0</v>
      </c>
      <c r="BG280" s="9">
        <v>0</v>
      </c>
      <c r="BH280" s="9">
        <v>0</v>
      </c>
      <c r="BI280" s="9">
        <v>0</v>
      </c>
      <c r="BJ280" s="10">
        <v>0</v>
      </c>
      <c r="BK280" s="17">
        <f t="shared" si="18"/>
        <v>35.83454936649267</v>
      </c>
      <c r="BL280" s="25"/>
      <c r="BM280" s="57"/>
    </row>
    <row r="281" spans="1:65" s="12" customFormat="1" ht="15">
      <c r="A281" s="5"/>
      <c r="B281" s="8" t="s">
        <v>337</v>
      </c>
      <c r="C281" s="11">
        <v>0</v>
      </c>
      <c r="D281" s="9">
        <v>1.751880770312802</v>
      </c>
      <c r="E281" s="9">
        <v>0</v>
      </c>
      <c r="F281" s="9">
        <v>0</v>
      </c>
      <c r="G281" s="10">
        <v>0</v>
      </c>
      <c r="H281" s="11">
        <v>26.003499710454</v>
      </c>
      <c r="I281" s="9">
        <v>1181.9991300555337</v>
      </c>
      <c r="J281" s="9">
        <v>7.839599999999999</v>
      </c>
      <c r="K281" s="9">
        <v>0.8258</v>
      </c>
      <c r="L281" s="10">
        <v>30.6724</v>
      </c>
      <c r="M281" s="11">
        <v>0</v>
      </c>
      <c r="N281" s="9">
        <v>0</v>
      </c>
      <c r="O281" s="9">
        <v>0</v>
      </c>
      <c r="P281" s="9">
        <v>0</v>
      </c>
      <c r="Q281" s="10">
        <v>0</v>
      </c>
      <c r="R281" s="11">
        <v>8.973199999999999</v>
      </c>
      <c r="S281" s="9">
        <v>0.2575</v>
      </c>
      <c r="T281" s="9">
        <v>0</v>
      </c>
      <c r="U281" s="9">
        <v>0</v>
      </c>
      <c r="V281" s="10">
        <v>6.5309</v>
      </c>
      <c r="W281" s="11">
        <v>0</v>
      </c>
      <c r="X281" s="9">
        <v>0</v>
      </c>
      <c r="Y281" s="9">
        <v>0</v>
      </c>
      <c r="Z281" s="9">
        <v>0</v>
      </c>
      <c r="AA281" s="10">
        <v>0</v>
      </c>
      <c r="AB281" s="11">
        <v>0</v>
      </c>
      <c r="AC281" s="9">
        <v>0</v>
      </c>
      <c r="AD281" s="9">
        <v>0</v>
      </c>
      <c r="AE281" s="9">
        <v>0</v>
      </c>
      <c r="AF281" s="10">
        <v>0</v>
      </c>
      <c r="AG281" s="11">
        <v>0</v>
      </c>
      <c r="AH281" s="9">
        <v>0</v>
      </c>
      <c r="AI281" s="9">
        <v>0</v>
      </c>
      <c r="AJ281" s="9">
        <v>0</v>
      </c>
      <c r="AK281" s="10">
        <v>0</v>
      </c>
      <c r="AL281" s="11">
        <v>0</v>
      </c>
      <c r="AM281" s="9">
        <v>0</v>
      </c>
      <c r="AN281" s="9">
        <v>0</v>
      </c>
      <c r="AO281" s="9">
        <v>0</v>
      </c>
      <c r="AP281" s="10">
        <v>0</v>
      </c>
      <c r="AQ281" s="11">
        <v>0</v>
      </c>
      <c r="AR281" s="9">
        <v>0</v>
      </c>
      <c r="AS281" s="9">
        <v>0</v>
      </c>
      <c r="AT281" s="9">
        <v>0</v>
      </c>
      <c r="AU281" s="10">
        <v>0</v>
      </c>
      <c r="AV281" s="11">
        <v>0</v>
      </c>
      <c r="AW281" s="9">
        <v>0</v>
      </c>
      <c r="AX281" s="9">
        <v>0</v>
      </c>
      <c r="AY281" s="9">
        <v>0</v>
      </c>
      <c r="AZ281" s="10">
        <v>0</v>
      </c>
      <c r="BA281" s="11">
        <v>0</v>
      </c>
      <c r="BB281" s="9">
        <v>0</v>
      </c>
      <c r="BC281" s="9">
        <v>0</v>
      </c>
      <c r="BD281" s="9">
        <v>0</v>
      </c>
      <c r="BE281" s="10">
        <v>0</v>
      </c>
      <c r="BF281" s="11">
        <v>0</v>
      </c>
      <c r="BG281" s="9">
        <v>0</v>
      </c>
      <c r="BH281" s="9">
        <v>0</v>
      </c>
      <c r="BI281" s="9">
        <v>0</v>
      </c>
      <c r="BJ281" s="10">
        <v>0</v>
      </c>
      <c r="BK281" s="17">
        <f t="shared" si="18"/>
        <v>1264.8539105363004</v>
      </c>
      <c r="BL281" s="25"/>
      <c r="BM281" s="57"/>
    </row>
    <row r="282" spans="1:65" s="12" customFormat="1" ht="15">
      <c r="A282" s="5"/>
      <c r="B282" s="8" t="s">
        <v>322</v>
      </c>
      <c r="C282" s="11">
        <v>0</v>
      </c>
      <c r="D282" s="9">
        <v>0.27961427737579075</v>
      </c>
      <c r="E282" s="9">
        <v>0</v>
      </c>
      <c r="F282" s="9">
        <v>0</v>
      </c>
      <c r="G282" s="10">
        <v>0</v>
      </c>
      <c r="H282" s="11">
        <v>2.4576</v>
      </c>
      <c r="I282" s="9">
        <v>64.66895566709088</v>
      </c>
      <c r="J282" s="9">
        <v>5.2286</v>
      </c>
      <c r="K282" s="9">
        <v>0</v>
      </c>
      <c r="L282" s="10">
        <v>0.7326</v>
      </c>
      <c r="M282" s="11">
        <v>0</v>
      </c>
      <c r="N282" s="9">
        <v>0</v>
      </c>
      <c r="O282" s="9">
        <v>0</v>
      </c>
      <c r="P282" s="9">
        <v>0</v>
      </c>
      <c r="Q282" s="10">
        <v>0</v>
      </c>
      <c r="R282" s="11">
        <v>1.7336</v>
      </c>
      <c r="S282" s="9">
        <v>0</v>
      </c>
      <c r="T282" s="9">
        <v>0</v>
      </c>
      <c r="U282" s="9">
        <v>0</v>
      </c>
      <c r="V282" s="10">
        <v>0.2221</v>
      </c>
      <c r="W282" s="11">
        <v>0</v>
      </c>
      <c r="X282" s="9">
        <v>0</v>
      </c>
      <c r="Y282" s="9">
        <v>0</v>
      </c>
      <c r="Z282" s="9">
        <v>0</v>
      </c>
      <c r="AA282" s="10">
        <v>0</v>
      </c>
      <c r="AB282" s="11">
        <v>0</v>
      </c>
      <c r="AC282" s="9">
        <v>0</v>
      </c>
      <c r="AD282" s="9">
        <v>0</v>
      </c>
      <c r="AE282" s="9">
        <v>0</v>
      </c>
      <c r="AF282" s="10">
        <v>0</v>
      </c>
      <c r="AG282" s="11">
        <v>0</v>
      </c>
      <c r="AH282" s="9">
        <v>0</v>
      </c>
      <c r="AI282" s="9">
        <v>0</v>
      </c>
      <c r="AJ282" s="9">
        <v>0</v>
      </c>
      <c r="AK282" s="10">
        <v>0</v>
      </c>
      <c r="AL282" s="11">
        <v>0</v>
      </c>
      <c r="AM282" s="9">
        <v>0</v>
      </c>
      <c r="AN282" s="9">
        <v>0</v>
      </c>
      <c r="AO282" s="9">
        <v>0</v>
      </c>
      <c r="AP282" s="10">
        <v>0</v>
      </c>
      <c r="AQ282" s="11">
        <v>0</v>
      </c>
      <c r="AR282" s="9">
        <v>0</v>
      </c>
      <c r="AS282" s="9">
        <v>0</v>
      </c>
      <c r="AT282" s="9">
        <v>0</v>
      </c>
      <c r="AU282" s="10">
        <v>0</v>
      </c>
      <c r="AV282" s="11">
        <v>0</v>
      </c>
      <c r="AW282" s="9">
        <v>0</v>
      </c>
      <c r="AX282" s="9">
        <v>0</v>
      </c>
      <c r="AY282" s="9">
        <v>0</v>
      </c>
      <c r="AZ282" s="10">
        <v>0</v>
      </c>
      <c r="BA282" s="11">
        <v>0</v>
      </c>
      <c r="BB282" s="9">
        <v>0</v>
      </c>
      <c r="BC282" s="9">
        <v>0</v>
      </c>
      <c r="BD282" s="9">
        <v>0</v>
      </c>
      <c r="BE282" s="10">
        <v>0</v>
      </c>
      <c r="BF282" s="11">
        <v>0</v>
      </c>
      <c r="BG282" s="9">
        <v>0</v>
      </c>
      <c r="BH282" s="9">
        <v>0</v>
      </c>
      <c r="BI282" s="9">
        <v>0</v>
      </c>
      <c r="BJ282" s="10">
        <v>0</v>
      </c>
      <c r="BK282" s="17">
        <f t="shared" si="18"/>
        <v>75.32306994446667</v>
      </c>
      <c r="BL282" s="25"/>
      <c r="BM282" s="57"/>
    </row>
    <row r="283" spans="1:65" s="12" customFormat="1" ht="15">
      <c r="A283" s="5"/>
      <c r="B283" s="8" t="s">
        <v>338</v>
      </c>
      <c r="C283" s="11">
        <v>0</v>
      </c>
      <c r="D283" s="9">
        <v>0.4394175143789289</v>
      </c>
      <c r="E283" s="9">
        <v>0</v>
      </c>
      <c r="F283" s="9">
        <v>0</v>
      </c>
      <c r="G283" s="10">
        <v>0</v>
      </c>
      <c r="H283" s="11">
        <v>100.7737520827996</v>
      </c>
      <c r="I283" s="9">
        <v>367.3329824856212</v>
      </c>
      <c r="J283" s="9">
        <v>1456.9625</v>
      </c>
      <c r="K283" s="9">
        <v>0</v>
      </c>
      <c r="L283" s="10">
        <v>18.4112</v>
      </c>
      <c r="M283" s="11">
        <v>0</v>
      </c>
      <c r="N283" s="9">
        <v>0</v>
      </c>
      <c r="O283" s="9">
        <v>0</v>
      </c>
      <c r="P283" s="9">
        <v>0</v>
      </c>
      <c r="Q283" s="10">
        <v>0</v>
      </c>
      <c r="R283" s="11">
        <v>30.9661</v>
      </c>
      <c r="S283" s="9">
        <v>7.7217</v>
      </c>
      <c r="T283" s="9">
        <v>0</v>
      </c>
      <c r="U283" s="9">
        <v>0</v>
      </c>
      <c r="V283" s="10">
        <v>7.8568</v>
      </c>
      <c r="W283" s="11">
        <v>0</v>
      </c>
      <c r="X283" s="9">
        <v>0</v>
      </c>
      <c r="Y283" s="9">
        <v>0</v>
      </c>
      <c r="Z283" s="9">
        <v>0</v>
      </c>
      <c r="AA283" s="10">
        <v>0</v>
      </c>
      <c r="AB283" s="11">
        <v>0</v>
      </c>
      <c r="AC283" s="9">
        <v>0</v>
      </c>
      <c r="AD283" s="9">
        <v>0</v>
      </c>
      <c r="AE283" s="9">
        <v>0</v>
      </c>
      <c r="AF283" s="10">
        <v>0</v>
      </c>
      <c r="AG283" s="11">
        <v>0</v>
      </c>
      <c r="AH283" s="9">
        <v>0</v>
      </c>
      <c r="AI283" s="9">
        <v>0</v>
      </c>
      <c r="AJ283" s="9">
        <v>0</v>
      </c>
      <c r="AK283" s="10">
        <v>0</v>
      </c>
      <c r="AL283" s="11">
        <v>0</v>
      </c>
      <c r="AM283" s="9">
        <v>0</v>
      </c>
      <c r="AN283" s="9">
        <v>0</v>
      </c>
      <c r="AO283" s="9">
        <v>0</v>
      </c>
      <c r="AP283" s="10">
        <v>0</v>
      </c>
      <c r="AQ283" s="11">
        <v>0</v>
      </c>
      <c r="AR283" s="9">
        <v>0</v>
      </c>
      <c r="AS283" s="9">
        <v>0</v>
      </c>
      <c r="AT283" s="9">
        <v>0</v>
      </c>
      <c r="AU283" s="10">
        <v>0</v>
      </c>
      <c r="AV283" s="11">
        <v>0</v>
      </c>
      <c r="AW283" s="9">
        <v>0</v>
      </c>
      <c r="AX283" s="9">
        <v>0</v>
      </c>
      <c r="AY283" s="9">
        <v>0</v>
      </c>
      <c r="AZ283" s="10">
        <v>0</v>
      </c>
      <c r="BA283" s="11">
        <v>0</v>
      </c>
      <c r="BB283" s="9">
        <v>0</v>
      </c>
      <c r="BC283" s="9">
        <v>0</v>
      </c>
      <c r="BD283" s="9">
        <v>0</v>
      </c>
      <c r="BE283" s="10">
        <v>0</v>
      </c>
      <c r="BF283" s="11">
        <v>0</v>
      </c>
      <c r="BG283" s="9">
        <v>0</v>
      </c>
      <c r="BH283" s="9">
        <v>0</v>
      </c>
      <c r="BI283" s="9">
        <v>0</v>
      </c>
      <c r="BJ283" s="10">
        <v>0</v>
      </c>
      <c r="BK283" s="17">
        <f t="shared" si="18"/>
        <v>1990.4644520828</v>
      </c>
      <c r="BL283" s="25"/>
      <c r="BM283" s="57"/>
    </row>
    <row r="284" spans="1:65" s="12" customFormat="1" ht="15">
      <c r="A284" s="5"/>
      <c r="B284" s="8" t="s">
        <v>339</v>
      </c>
      <c r="C284" s="11">
        <v>0</v>
      </c>
      <c r="D284" s="9">
        <v>0.061193353765892106</v>
      </c>
      <c r="E284" s="9">
        <v>0</v>
      </c>
      <c r="F284" s="9">
        <v>0</v>
      </c>
      <c r="G284" s="10">
        <v>0</v>
      </c>
      <c r="H284" s="11">
        <v>1.9323157138573333</v>
      </c>
      <c r="I284" s="9">
        <v>0.6278066462341081</v>
      </c>
      <c r="J284" s="9">
        <v>0</v>
      </c>
      <c r="K284" s="9">
        <v>0</v>
      </c>
      <c r="L284" s="10">
        <v>1.5342</v>
      </c>
      <c r="M284" s="11">
        <v>0</v>
      </c>
      <c r="N284" s="9">
        <v>0</v>
      </c>
      <c r="O284" s="9">
        <v>0</v>
      </c>
      <c r="P284" s="9">
        <v>0</v>
      </c>
      <c r="Q284" s="10">
        <v>0</v>
      </c>
      <c r="R284" s="11">
        <v>0.8875</v>
      </c>
      <c r="S284" s="9">
        <v>0.1529</v>
      </c>
      <c r="T284" s="9">
        <v>0</v>
      </c>
      <c r="U284" s="9">
        <v>0</v>
      </c>
      <c r="V284" s="10">
        <v>0.0558</v>
      </c>
      <c r="W284" s="11">
        <v>0</v>
      </c>
      <c r="X284" s="9">
        <v>0</v>
      </c>
      <c r="Y284" s="9">
        <v>0</v>
      </c>
      <c r="Z284" s="9">
        <v>0</v>
      </c>
      <c r="AA284" s="10">
        <v>0</v>
      </c>
      <c r="AB284" s="11">
        <v>0</v>
      </c>
      <c r="AC284" s="9">
        <v>0</v>
      </c>
      <c r="AD284" s="9">
        <v>0</v>
      </c>
      <c r="AE284" s="9">
        <v>0</v>
      </c>
      <c r="AF284" s="10">
        <v>0</v>
      </c>
      <c r="AG284" s="11">
        <v>0</v>
      </c>
      <c r="AH284" s="9">
        <v>0</v>
      </c>
      <c r="AI284" s="9">
        <v>0</v>
      </c>
      <c r="AJ284" s="9">
        <v>0</v>
      </c>
      <c r="AK284" s="10">
        <v>0</v>
      </c>
      <c r="AL284" s="11">
        <v>0</v>
      </c>
      <c r="AM284" s="9">
        <v>0</v>
      </c>
      <c r="AN284" s="9">
        <v>0</v>
      </c>
      <c r="AO284" s="9">
        <v>0</v>
      </c>
      <c r="AP284" s="10">
        <v>0</v>
      </c>
      <c r="AQ284" s="11">
        <v>0</v>
      </c>
      <c r="AR284" s="9">
        <v>0</v>
      </c>
      <c r="AS284" s="9">
        <v>0</v>
      </c>
      <c r="AT284" s="9">
        <v>0</v>
      </c>
      <c r="AU284" s="10">
        <v>0</v>
      </c>
      <c r="AV284" s="11">
        <v>0</v>
      </c>
      <c r="AW284" s="9">
        <v>0</v>
      </c>
      <c r="AX284" s="9">
        <v>0</v>
      </c>
      <c r="AY284" s="9">
        <v>0</v>
      </c>
      <c r="AZ284" s="10">
        <v>0</v>
      </c>
      <c r="BA284" s="11">
        <v>0</v>
      </c>
      <c r="BB284" s="9">
        <v>0</v>
      </c>
      <c r="BC284" s="9">
        <v>0</v>
      </c>
      <c r="BD284" s="9">
        <v>0</v>
      </c>
      <c r="BE284" s="10">
        <v>0</v>
      </c>
      <c r="BF284" s="11">
        <v>0</v>
      </c>
      <c r="BG284" s="9">
        <v>0</v>
      </c>
      <c r="BH284" s="9">
        <v>0</v>
      </c>
      <c r="BI284" s="9">
        <v>0</v>
      </c>
      <c r="BJ284" s="10">
        <v>0</v>
      </c>
      <c r="BK284" s="17">
        <f t="shared" si="18"/>
        <v>5.251715713857333</v>
      </c>
      <c r="BL284" s="25"/>
      <c r="BM284" s="57"/>
    </row>
    <row r="285" spans="1:65" s="12" customFormat="1" ht="15">
      <c r="A285" s="5"/>
      <c r="B285" s="8" t="s">
        <v>340</v>
      </c>
      <c r="C285" s="11">
        <v>0</v>
      </c>
      <c r="D285" s="9">
        <v>0.24449566189145713</v>
      </c>
      <c r="E285" s="9">
        <v>0</v>
      </c>
      <c r="F285" s="9">
        <v>0</v>
      </c>
      <c r="G285" s="10">
        <v>0</v>
      </c>
      <c r="H285" s="11">
        <v>5.2233594509496655</v>
      </c>
      <c r="I285" s="9">
        <v>0.6897043381085423</v>
      </c>
      <c r="J285" s="9">
        <v>0</v>
      </c>
      <c r="K285" s="9">
        <v>0</v>
      </c>
      <c r="L285" s="10">
        <v>5.7022</v>
      </c>
      <c r="M285" s="11">
        <v>0</v>
      </c>
      <c r="N285" s="9">
        <v>0</v>
      </c>
      <c r="O285" s="9">
        <v>0</v>
      </c>
      <c r="P285" s="9">
        <v>0</v>
      </c>
      <c r="Q285" s="10">
        <v>0</v>
      </c>
      <c r="R285" s="11">
        <v>1.3597</v>
      </c>
      <c r="S285" s="9">
        <v>0.064</v>
      </c>
      <c r="T285" s="9">
        <v>0</v>
      </c>
      <c r="U285" s="9">
        <v>0</v>
      </c>
      <c r="V285" s="10">
        <v>0.2659</v>
      </c>
      <c r="W285" s="11">
        <v>0</v>
      </c>
      <c r="X285" s="9">
        <v>0</v>
      </c>
      <c r="Y285" s="9">
        <v>0</v>
      </c>
      <c r="Z285" s="9">
        <v>0</v>
      </c>
      <c r="AA285" s="10">
        <v>0</v>
      </c>
      <c r="AB285" s="11">
        <v>0</v>
      </c>
      <c r="AC285" s="9">
        <v>0</v>
      </c>
      <c r="AD285" s="9">
        <v>0</v>
      </c>
      <c r="AE285" s="9">
        <v>0</v>
      </c>
      <c r="AF285" s="10">
        <v>0</v>
      </c>
      <c r="AG285" s="11">
        <v>0</v>
      </c>
      <c r="AH285" s="9">
        <v>0</v>
      </c>
      <c r="AI285" s="9">
        <v>0</v>
      </c>
      <c r="AJ285" s="9">
        <v>0</v>
      </c>
      <c r="AK285" s="10">
        <v>0</v>
      </c>
      <c r="AL285" s="11">
        <v>0</v>
      </c>
      <c r="AM285" s="9">
        <v>0</v>
      </c>
      <c r="AN285" s="9">
        <v>0</v>
      </c>
      <c r="AO285" s="9">
        <v>0</v>
      </c>
      <c r="AP285" s="10">
        <v>0</v>
      </c>
      <c r="AQ285" s="11">
        <v>0</v>
      </c>
      <c r="AR285" s="9">
        <v>0</v>
      </c>
      <c r="AS285" s="9">
        <v>0</v>
      </c>
      <c r="AT285" s="9">
        <v>0</v>
      </c>
      <c r="AU285" s="10">
        <v>0</v>
      </c>
      <c r="AV285" s="11">
        <v>0</v>
      </c>
      <c r="AW285" s="9">
        <v>0</v>
      </c>
      <c r="AX285" s="9">
        <v>0</v>
      </c>
      <c r="AY285" s="9">
        <v>0</v>
      </c>
      <c r="AZ285" s="10">
        <v>0</v>
      </c>
      <c r="BA285" s="11">
        <v>0</v>
      </c>
      <c r="BB285" s="9">
        <v>0</v>
      </c>
      <c r="BC285" s="9">
        <v>0</v>
      </c>
      <c r="BD285" s="9">
        <v>0</v>
      </c>
      <c r="BE285" s="10">
        <v>0</v>
      </c>
      <c r="BF285" s="11">
        <v>0</v>
      </c>
      <c r="BG285" s="9">
        <v>0</v>
      </c>
      <c r="BH285" s="9">
        <v>0</v>
      </c>
      <c r="BI285" s="9">
        <v>0</v>
      </c>
      <c r="BJ285" s="10">
        <v>0</v>
      </c>
      <c r="BK285" s="17">
        <f t="shared" si="18"/>
        <v>13.549359450949664</v>
      </c>
      <c r="BL285" s="25"/>
      <c r="BM285" s="57"/>
    </row>
    <row r="286" spans="1:65" s="12" customFormat="1" ht="15">
      <c r="A286" s="5"/>
      <c r="B286" s="8" t="s">
        <v>341</v>
      </c>
      <c r="C286" s="11">
        <v>0</v>
      </c>
      <c r="D286" s="9">
        <v>0.6170749065219383</v>
      </c>
      <c r="E286" s="9">
        <v>0</v>
      </c>
      <c r="F286" s="9">
        <v>0</v>
      </c>
      <c r="G286" s="10">
        <v>0</v>
      </c>
      <c r="H286" s="11">
        <v>21.59447028303666</v>
      </c>
      <c r="I286" s="9">
        <v>6.222825093478056</v>
      </c>
      <c r="J286" s="9">
        <v>0.4333</v>
      </c>
      <c r="K286" s="9">
        <v>0</v>
      </c>
      <c r="L286" s="10">
        <v>47.3116</v>
      </c>
      <c r="M286" s="11">
        <v>0</v>
      </c>
      <c r="N286" s="9">
        <v>0</v>
      </c>
      <c r="O286" s="9">
        <v>0</v>
      </c>
      <c r="P286" s="9">
        <v>0</v>
      </c>
      <c r="Q286" s="10">
        <v>0</v>
      </c>
      <c r="R286" s="11">
        <v>7.1668</v>
      </c>
      <c r="S286" s="9">
        <v>0.0832</v>
      </c>
      <c r="T286" s="9">
        <v>0</v>
      </c>
      <c r="U286" s="9">
        <v>0</v>
      </c>
      <c r="V286" s="10">
        <v>6.85</v>
      </c>
      <c r="W286" s="11">
        <v>0</v>
      </c>
      <c r="X286" s="9">
        <v>0</v>
      </c>
      <c r="Y286" s="9">
        <v>0</v>
      </c>
      <c r="Z286" s="9">
        <v>0</v>
      </c>
      <c r="AA286" s="10">
        <v>0</v>
      </c>
      <c r="AB286" s="11">
        <v>0</v>
      </c>
      <c r="AC286" s="9">
        <v>0</v>
      </c>
      <c r="AD286" s="9">
        <v>0</v>
      </c>
      <c r="AE286" s="9">
        <v>0</v>
      </c>
      <c r="AF286" s="10">
        <v>0</v>
      </c>
      <c r="AG286" s="11">
        <v>0</v>
      </c>
      <c r="AH286" s="9">
        <v>0</v>
      </c>
      <c r="AI286" s="9">
        <v>0</v>
      </c>
      <c r="AJ286" s="9">
        <v>0</v>
      </c>
      <c r="AK286" s="10">
        <v>0</v>
      </c>
      <c r="AL286" s="11">
        <v>0</v>
      </c>
      <c r="AM286" s="9">
        <v>0</v>
      </c>
      <c r="AN286" s="9">
        <v>0</v>
      </c>
      <c r="AO286" s="9">
        <v>0</v>
      </c>
      <c r="AP286" s="10">
        <v>0</v>
      </c>
      <c r="AQ286" s="11">
        <v>0</v>
      </c>
      <c r="AR286" s="9">
        <v>0</v>
      </c>
      <c r="AS286" s="9">
        <v>0</v>
      </c>
      <c r="AT286" s="9">
        <v>0</v>
      </c>
      <c r="AU286" s="10">
        <v>0</v>
      </c>
      <c r="AV286" s="11">
        <v>0</v>
      </c>
      <c r="AW286" s="9">
        <v>0</v>
      </c>
      <c r="AX286" s="9">
        <v>0</v>
      </c>
      <c r="AY286" s="9">
        <v>0</v>
      </c>
      <c r="AZ286" s="10">
        <v>0</v>
      </c>
      <c r="BA286" s="11">
        <v>0</v>
      </c>
      <c r="BB286" s="9">
        <v>0</v>
      </c>
      <c r="BC286" s="9">
        <v>0</v>
      </c>
      <c r="BD286" s="9">
        <v>0</v>
      </c>
      <c r="BE286" s="10">
        <v>0</v>
      </c>
      <c r="BF286" s="11">
        <v>0</v>
      </c>
      <c r="BG286" s="9">
        <v>0</v>
      </c>
      <c r="BH286" s="9">
        <v>0</v>
      </c>
      <c r="BI286" s="9">
        <v>0</v>
      </c>
      <c r="BJ286" s="10">
        <v>0</v>
      </c>
      <c r="BK286" s="17">
        <f t="shared" si="18"/>
        <v>90.27927028303665</v>
      </c>
      <c r="BL286" s="25"/>
      <c r="BM286" s="57"/>
    </row>
    <row r="287" spans="1:65" s="12" customFormat="1" ht="15">
      <c r="A287" s="5"/>
      <c r="B287" s="8" t="s">
        <v>342</v>
      </c>
      <c r="C287" s="11">
        <v>0</v>
      </c>
      <c r="D287" s="9">
        <v>0.4407513728941376</v>
      </c>
      <c r="E287" s="9">
        <v>0</v>
      </c>
      <c r="F287" s="9">
        <v>0</v>
      </c>
      <c r="G287" s="10">
        <v>0</v>
      </c>
      <c r="H287" s="11">
        <v>92.56842246220015</v>
      </c>
      <c r="I287" s="9">
        <v>303.5732486271059</v>
      </c>
      <c r="J287" s="9">
        <v>15.3397</v>
      </c>
      <c r="K287" s="9">
        <v>0.0004</v>
      </c>
      <c r="L287" s="10">
        <v>525.506</v>
      </c>
      <c r="M287" s="11">
        <v>0</v>
      </c>
      <c r="N287" s="9">
        <v>0</v>
      </c>
      <c r="O287" s="9">
        <v>0</v>
      </c>
      <c r="P287" s="9">
        <v>0</v>
      </c>
      <c r="Q287" s="10">
        <v>0</v>
      </c>
      <c r="R287" s="11">
        <v>41.3664</v>
      </c>
      <c r="S287" s="9">
        <v>7.7145</v>
      </c>
      <c r="T287" s="9">
        <v>0</v>
      </c>
      <c r="U287" s="9">
        <v>0</v>
      </c>
      <c r="V287" s="10">
        <v>74.9979</v>
      </c>
      <c r="W287" s="11">
        <v>0</v>
      </c>
      <c r="X287" s="9">
        <v>0</v>
      </c>
      <c r="Y287" s="9">
        <v>0</v>
      </c>
      <c r="Z287" s="9">
        <v>0</v>
      </c>
      <c r="AA287" s="10">
        <v>0</v>
      </c>
      <c r="AB287" s="11">
        <v>0</v>
      </c>
      <c r="AC287" s="9">
        <v>0</v>
      </c>
      <c r="AD287" s="9">
        <v>0</v>
      </c>
      <c r="AE287" s="9">
        <v>0</v>
      </c>
      <c r="AF287" s="10">
        <v>0</v>
      </c>
      <c r="AG287" s="11">
        <v>0</v>
      </c>
      <c r="AH287" s="9">
        <v>0</v>
      </c>
      <c r="AI287" s="9">
        <v>0</v>
      </c>
      <c r="AJ287" s="9">
        <v>0</v>
      </c>
      <c r="AK287" s="10">
        <v>0</v>
      </c>
      <c r="AL287" s="11">
        <v>0</v>
      </c>
      <c r="AM287" s="9">
        <v>0</v>
      </c>
      <c r="AN287" s="9">
        <v>0</v>
      </c>
      <c r="AO287" s="9">
        <v>0</v>
      </c>
      <c r="AP287" s="10">
        <v>0</v>
      </c>
      <c r="AQ287" s="11">
        <v>0</v>
      </c>
      <c r="AR287" s="9">
        <v>0</v>
      </c>
      <c r="AS287" s="9">
        <v>0</v>
      </c>
      <c r="AT287" s="9">
        <v>0</v>
      </c>
      <c r="AU287" s="10">
        <v>0</v>
      </c>
      <c r="AV287" s="11">
        <v>0</v>
      </c>
      <c r="AW287" s="9">
        <v>0</v>
      </c>
      <c r="AX287" s="9">
        <v>0</v>
      </c>
      <c r="AY287" s="9">
        <v>0</v>
      </c>
      <c r="AZ287" s="10">
        <v>0</v>
      </c>
      <c r="BA287" s="11">
        <v>0</v>
      </c>
      <c r="BB287" s="9">
        <v>0</v>
      </c>
      <c r="BC287" s="9">
        <v>0</v>
      </c>
      <c r="BD287" s="9">
        <v>0</v>
      </c>
      <c r="BE287" s="10">
        <v>0</v>
      </c>
      <c r="BF287" s="11">
        <v>0</v>
      </c>
      <c r="BG287" s="9">
        <v>0</v>
      </c>
      <c r="BH287" s="9">
        <v>0</v>
      </c>
      <c r="BI287" s="9">
        <v>0</v>
      </c>
      <c r="BJ287" s="10">
        <v>0</v>
      </c>
      <c r="BK287" s="17">
        <f t="shared" si="18"/>
        <v>1061.5073224622001</v>
      </c>
      <c r="BL287" s="25"/>
      <c r="BM287" s="57"/>
    </row>
    <row r="288" spans="1:65" s="12" customFormat="1" ht="15">
      <c r="A288" s="5"/>
      <c r="B288" s="8" t="s">
        <v>343</v>
      </c>
      <c r="C288" s="11">
        <v>0</v>
      </c>
      <c r="D288" s="9">
        <v>18.108412584595342</v>
      </c>
      <c r="E288" s="9">
        <v>0</v>
      </c>
      <c r="F288" s="9">
        <v>0</v>
      </c>
      <c r="G288" s="10">
        <v>0</v>
      </c>
      <c r="H288" s="11">
        <v>141.705436719449</v>
      </c>
      <c r="I288" s="9">
        <v>189.1414339366002</v>
      </c>
      <c r="J288" s="9">
        <v>5.9402</v>
      </c>
      <c r="K288" s="9">
        <v>7.0368</v>
      </c>
      <c r="L288" s="10">
        <v>373.7295</v>
      </c>
      <c r="M288" s="11">
        <v>0</v>
      </c>
      <c r="N288" s="9">
        <v>0</v>
      </c>
      <c r="O288" s="9">
        <v>0</v>
      </c>
      <c r="P288" s="9">
        <v>0</v>
      </c>
      <c r="Q288" s="10">
        <v>0</v>
      </c>
      <c r="R288" s="11">
        <v>42.837300000000006</v>
      </c>
      <c r="S288" s="9">
        <v>16.1962</v>
      </c>
      <c r="T288" s="9">
        <v>0.5478</v>
      </c>
      <c r="U288" s="9">
        <v>0</v>
      </c>
      <c r="V288" s="10">
        <v>102.0901</v>
      </c>
      <c r="W288" s="11">
        <v>0</v>
      </c>
      <c r="X288" s="9">
        <v>0</v>
      </c>
      <c r="Y288" s="9">
        <v>0</v>
      </c>
      <c r="Z288" s="9">
        <v>0</v>
      </c>
      <c r="AA288" s="10">
        <v>0</v>
      </c>
      <c r="AB288" s="11">
        <v>0</v>
      </c>
      <c r="AC288" s="9">
        <v>0</v>
      </c>
      <c r="AD288" s="9">
        <v>0</v>
      </c>
      <c r="AE288" s="9">
        <v>0</v>
      </c>
      <c r="AF288" s="10">
        <v>0</v>
      </c>
      <c r="AG288" s="11">
        <v>0</v>
      </c>
      <c r="AH288" s="9">
        <v>0</v>
      </c>
      <c r="AI288" s="9">
        <v>0</v>
      </c>
      <c r="AJ288" s="9">
        <v>0</v>
      </c>
      <c r="AK288" s="10">
        <v>0</v>
      </c>
      <c r="AL288" s="11">
        <v>0</v>
      </c>
      <c r="AM288" s="9">
        <v>0</v>
      </c>
      <c r="AN288" s="9">
        <v>0</v>
      </c>
      <c r="AO288" s="9">
        <v>0</v>
      </c>
      <c r="AP288" s="10">
        <v>0</v>
      </c>
      <c r="AQ288" s="11">
        <v>0</v>
      </c>
      <c r="AR288" s="9">
        <v>0</v>
      </c>
      <c r="AS288" s="9">
        <v>0</v>
      </c>
      <c r="AT288" s="9">
        <v>0</v>
      </c>
      <c r="AU288" s="10">
        <v>0</v>
      </c>
      <c r="AV288" s="11">
        <v>0</v>
      </c>
      <c r="AW288" s="9">
        <v>0</v>
      </c>
      <c r="AX288" s="9">
        <v>0</v>
      </c>
      <c r="AY288" s="9">
        <v>0</v>
      </c>
      <c r="AZ288" s="10">
        <v>0</v>
      </c>
      <c r="BA288" s="11">
        <v>0</v>
      </c>
      <c r="BB288" s="9">
        <v>0</v>
      </c>
      <c r="BC288" s="9">
        <v>0</v>
      </c>
      <c r="BD288" s="9">
        <v>0</v>
      </c>
      <c r="BE288" s="10">
        <v>0</v>
      </c>
      <c r="BF288" s="11">
        <v>0</v>
      </c>
      <c r="BG288" s="9">
        <v>0</v>
      </c>
      <c r="BH288" s="9">
        <v>0</v>
      </c>
      <c r="BI288" s="9">
        <v>0</v>
      </c>
      <c r="BJ288" s="10">
        <v>0</v>
      </c>
      <c r="BK288" s="17">
        <f t="shared" si="18"/>
        <v>897.3331832406446</v>
      </c>
      <c r="BL288" s="25"/>
      <c r="BM288" s="50"/>
    </row>
    <row r="289" spans="1:65" s="12" customFormat="1" ht="15">
      <c r="A289" s="5"/>
      <c r="B289" s="8" t="s">
        <v>323</v>
      </c>
      <c r="C289" s="11">
        <v>0</v>
      </c>
      <c r="D289" s="9">
        <v>2.7570211218237546</v>
      </c>
      <c r="E289" s="9">
        <v>0</v>
      </c>
      <c r="F289" s="9">
        <v>0</v>
      </c>
      <c r="G289" s="10">
        <v>0</v>
      </c>
      <c r="H289" s="11">
        <v>0.2137</v>
      </c>
      <c r="I289" s="9">
        <v>0.7732119098762453</v>
      </c>
      <c r="J289" s="9">
        <v>0</v>
      </c>
      <c r="K289" s="9">
        <v>0</v>
      </c>
      <c r="L289" s="10">
        <v>0.2907</v>
      </c>
      <c r="M289" s="11">
        <v>0</v>
      </c>
      <c r="N289" s="9">
        <v>0</v>
      </c>
      <c r="O289" s="9">
        <v>0</v>
      </c>
      <c r="P289" s="9">
        <v>0</v>
      </c>
      <c r="Q289" s="10">
        <v>0</v>
      </c>
      <c r="R289" s="11">
        <v>0.0716</v>
      </c>
      <c r="S289" s="9">
        <v>0.3054</v>
      </c>
      <c r="T289" s="9">
        <v>0</v>
      </c>
      <c r="U289" s="9">
        <v>0</v>
      </c>
      <c r="V289" s="10">
        <v>0</v>
      </c>
      <c r="W289" s="11">
        <v>0</v>
      </c>
      <c r="X289" s="9">
        <v>0</v>
      </c>
      <c r="Y289" s="9">
        <v>0</v>
      </c>
      <c r="Z289" s="9">
        <v>0</v>
      </c>
      <c r="AA289" s="10">
        <v>0</v>
      </c>
      <c r="AB289" s="11">
        <v>0</v>
      </c>
      <c r="AC289" s="9">
        <v>0</v>
      </c>
      <c r="AD289" s="9">
        <v>0</v>
      </c>
      <c r="AE289" s="9">
        <v>0</v>
      </c>
      <c r="AF289" s="10">
        <v>0</v>
      </c>
      <c r="AG289" s="11">
        <v>0</v>
      </c>
      <c r="AH289" s="9">
        <v>0</v>
      </c>
      <c r="AI289" s="9">
        <v>0</v>
      </c>
      <c r="AJ289" s="9">
        <v>0</v>
      </c>
      <c r="AK289" s="10">
        <v>0</v>
      </c>
      <c r="AL289" s="11">
        <v>0</v>
      </c>
      <c r="AM289" s="9">
        <v>0</v>
      </c>
      <c r="AN289" s="9">
        <v>0</v>
      </c>
      <c r="AO289" s="9">
        <v>0</v>
      </c>
      <c r="AP289" s="10">
        <v>0</v>
      </c>
      <c r="AQ289" s="11">
        <v>0</v>
      </c>
      <c r="AR289" s="9">
        <v>0</v>
      </c>
      <c r="AS289" s="9">
        <v>0</v>
      </c>
      <c r="AT289" s="9">
        <v>0</v>
      </c>
      <c r="AU289" s="10">
        <v>0</v>
      </c>
      <c r="AV289" s="11">
        <v>0</v>
      </c>
      <c r="AW289" s="9">
        <v>0</v>
      </c>
      <c r="AX289" s="9">
        <v>0</v>
      </c>
      <c r="AY289" s="9">
        <v>0</v>
      </c>
      <c r="AZ289" s="10">
        <v>0</v>
      </c>
      <c r="BA289" s="11">
        <v>0</v>
      </c>
      <c r="BB289" s="9">
        <v>0</v>
      </c>
      <c r="BC289" s="9">
        <v>0</v>
      </c>
      <c r="BD289" s="9">
        <v>0</v>
      </c>
      <c r="BE289" s="10">
        <v>0</v>
      </c>
      <c r="BF289" s="11">
        <v>0</v>
      </c>
      <c r="BG289" s="9">
        <v>0</v>
      </c>
      <c r="BH289" s="9">
        <v>0</v>
      </c>
      <c r="BI289" s="9">
        <v>0</v>
      </c>
      <c r="BJ289" s="10">
        <v>0</v>
      </c>
      <c r="BK289" s="17">
        <f t="shared" si="18"/>
        <v>4.4116330317</v>
      </c>
      <c r="BL289" s="25"/>
      <c r="BM289" s="57"/>
    </row>
    <row r="290" spans="1:65" s="12" customFormat="1" ht="15">
      <c r="A290" s="5"/>
      <c r="B290" s="8" t="s">
        <v>344</v>
      </c>
      <c r="C290" s="11">
        <v>0</v>
      </c>
      <c r="D290" s="9">
        <v>0.45727072744796654</v>
      </c>
      <c r="E290" s="9">
        <v>0</v>
      </c>
      <c r="F290" s="9">
        <v>0</v>
      </c>
      <c r="G290" s="10">
        <v>0</v>
      </c>
      <c r="H290" s="11">
        <v>6.081426225312681</v>
      </c>
      <c r="I290" s="9">
        <v>58.99362927255202</v>
      </c>
      <c r="J290" s="9">
        <v>0.0229</v>
      </c>
      <c r="K290" s="9">
        <v>0</v>
      </c>
      <c r="L290" s="10">
        <v>10.7624</v>
      </c>
      <c r="M290" s="11">
        <v>0</v>
      </c>
      <c r="N290" s="9">
        <v>0</v>
      </c>
      <c r="O290" s="9">
        <v>0</v>
      </c>
      <c r="P290" s="9">
        <v>0</v>
      </c>
      <c r="Q290" s="10">
        <v>0</v>
      </c>
      <c r="R290" s="11">
        <v>1.708</v>
      </c>
      <c r="S290" s="9">
        <v>0.0496</v>
      </c>
      <c r="T290" s="9">
        <v>0</v>
      </c>
      <c r="U290" s="9">
        <v>0</v>
      </c>
      <c r="V290" s="10">
        <v>0.6562</v>
      </c>
      <c r="W290" s="11">
        <v>0</v>
      </c>
      <c r="X290" s="9">
        <v>0</v>
      </c>
      <c r="Y290" s="9">
        <v>0</v>
      </c>
      <c r="Z290" s="9">
        <v>0</v>
      </c>
      <c r="AA290" s="10">
        <v>0</v>
      </c>
      <c r="AB290" s="11">
        <v>0</v>
      </c>
      <c r="AC290" s="9">
        <v>0</v>
      </c>
      <c r="AD290" s="9">
        <v>0</v>
      </c>
      <c r="AE290" s="9">
        <v>0</v>
      </c>
      <c r="AF290" s="10">
        <v>0</v>
      </c>
      <c r="AG290" s="11">
        <v>0</v>
      </c>
      <c r="AH290" s="9">
        <v>0</v>
      </c>
      <c r="AI290" s="9">
        <v>0</v>
      </c>
      <c r="AJ290" s="9">
        <v>0</v>
      </c>
      <c r="AK290" s="10">
        <v>0</v>
      </c>
      <c r="AL290" s="11">
        <v>0</v>
      </c>
      <c r="AM290" s="9">
        <v>0</v>
      </c>
      <c r="AN290" s="9">
        <v>0</v>
      </c>
      <c r="AO290" s="9">
        <v>0</v>
      </c>
      <c r="AP290" s="10">
        <v>0</v>
      </c>
      <c r="AQ290" s="11">
        <v>0</v>
      </c>
      <c r="AR290" s="9">
        <v>0</v>
      </c>
      <c r="AS290" s="9">
        <v>0</v>
      </c>
      <c r="AT290" s="9">
        <v>0</v>
      </c>
      <c r="AU290" s="10">
        <v>0</v>
      </c>
      <c r="AV290" s="11">
        <v>0</v>
      </c>
      <c r="AW290" s="9">
        <v>0</v>
      </c>
      <c r="AX290" s="9">
        <v>0</v>
      </c>
      <c r="AY290" s="9">
        <v>0</v>
      </c>
      <c r="AZ290" s="10">
        <v>0</v>
      </c>
      <c r="BA290" s="11">
        <v>0</v>
      </c>
      <c r="BB290" s="9">
        <v>0</v>
      </c>
      <c r="BC290" s="9">
        <v>0</v>
      </c>
      <c r="BD290" s="9">
        <v>0</v>
      </c>
      <c r="BE290" s="10">
        <v>0</v>
      </c>
      <c r="BF290" s="11">
        <v>0</v>
      </c>
      <c r="BG290" s="9">
        <v>0</v>
      </c>
      <c r="BH290" s="9">
        <v>0</v>
      </c>
      <c r="BI290" s="9">
        <v>0</v>
      </c>
      <c r="BJ290" s="10">
        <v>0</v>
      </c>
      <c r="BK290" s="17">
        <f t="shared" si="18"/>
        <v>78.73142622531267</v>
      </c>
      <c r="BL290" s="25"/>
      <c r="BM290" s="57"/>
    </row>
    <row r="291" spans="1:65" s="12" customFormat="1" ht="15">
      <c r="A291" s="5"/>
      <c r="B291" s="8" t="s">
        <v>345</v>
      </c>
      <c r="C291" s="11">
        <v>0</v>
      </c>
      <c r="D291" s="9">
        <v>0.019153847291072244</v>
      </c>
      <c r="E291" s="9">
        <v>0</v>
      </c>
      <c r="F291" s="9">
        <v>0</v>
      </c>
      <c r="G291" s="10">
        <v>0</v>
      </c>
      <c r="H291" s="11">
        <v>0.7573913450323332</v>
      </c>
      <c r="I291" s="9">
        <v>0.12344615270892803</v>
      </c>
      <c r="J291" s="9">
        <v>0</v>
      </c>
      <c r="K291" s="9">
        <v>0</v>
      </c>
      <c r="L291" s="10">
        <v>0.3833</v>
      </c>
      <c r="M291" s="11">
        <v>0</v>
      </c>
      <c r="N291" s="9">
        <v>0</v>
      </c>
      <c r="O291" s="9">
        <v>0</v>
      </c>
      <c r="P291" s="9">
        <v>0</v>
      </c>
      <c r="Q291" s="10">
        <v>0</v>
      </c>
      <c r="R291" s="11">
        <v>0.3217</v>
      </c>
      <c r="S291" s="9">
        <v>0.004</v>
      </c>
      <c r="T291" s="9">
        <v>0</v>
      </c>
      <c r="U291" s="9">
        <v>0</v>
      </c>
      <c r="V291" s="10">
        <v>0.0251</v>
      </c>
      <c r="W291" s="11">
        <v>0</v>
      </c>
      <c r="X291" s="9">
        <v>0</v>
      </c>
      <c r="Y291" s="9">
        <v>0</v>
      </c>
      <c r="Z291" s="9">
        <v>0</v>
      </c>
      <c r="AA291" s="10">
        <v>0</v>
      </c>
      <c r="AB291" s="11">
        <v>0</v>
      </c>
      <c r="AC291" s="9">
        <v>0</v>
      </c>
      <c r="AD291" s="9">
        <v>0</v>
      </c>
      <c r="AE291" s="9">
        <v>0</v>
      </c>
      <c r="AF291" s="10">
        <v>0</v>
      </c>
      <c r="AG291" s="11">
        <v>0</v>
      </c>
      <c r="AH291" s="9">
        <v>0</v>
      </c>
      <c r="AI291" s="9">
        <v>0</v>
      </c>
      <c r="AJ291" s="9">
        <v>0</v>
      </c>
      <c r="AK291" s="10">
        <v>0</v>
      </c>
      <c r="AL291" s="11">
        <v>0</v>
      </c>
      <c r="AM291" s="9">
        <v>0</v>
      </c>
      <c r="AN291" s="9">
        <v>0</v>
      </c>
      <c r="AO291" s="9">
        <v>0</v>
      </c>
      <c r="AP291" s="10">
        <v>0</v>
      </c>
      <c r="AQ291" s="11">
        <v>0</v>
      </c>
      <c r="AR291" s="9">
        <v>0</v>
      </c>
      <c r="AS291" s="9">
        <v>0</v>
      </c>
      <c r="AT291" s="9">
        <v>0</v>
      </c>
      <c r="AU291" s="10">
        <v>0</v>
      </c>
      <c r="AV291" s="11">
        <v>0</v>
      </c>
      <c r="AW291" s="9">
        <v>0</v>
      </c>
      <c r="AX291" s="9">
        <v>0</v>
      </c>
      <c r="AY291" s="9">
        <v>0</v>
      </c>
      <c r="AZ291" s="10">
        <v>0</v>
      </c>
      <c r="BA291" s="11">
        <v>0</v>
      </c>
      <c r="BB291" s="9">
        <v>0</v>
      </c>
      <c r="BC291" s="9">
        <v>0</v>
      </c>
      <c r="BD291" s="9">
        <v>0</v>
      </c>
      <c r="BE291" s="10">
        <v>0</v>
      </c>
      <c r="BF291" s="11">
        <v>0</v>
      </c>
      <c r="BG291" s="9">
        <v>0</v>
      </c>
      <c r="BH291" s="9">
        <v>0</v>
      </c>
      <c r="BI291" s="9">
        <v>0</v>
      </c>
      <c r="BJ291" s="10">
        <v>0</v>
      </c>
      <c r="BK291" s="17">
        <f t="shared" si="18"/>
        <v>1.6340913450323333</v>
      </c>
      <c r="BL291" s="25"/>
      <c r="BM291" s="50"/>
    </row>
    <row r="292" spans="1:65" s="21" customFormat="1" ht="15">
      <c r="A292" s="5"/>
      <c r="B292" s="15" t="s">
        <v>14</v>
      </c>
      <c r="C292" s="20">
        <f>SUM(C275:C291)</f>
        <v>0</v>
      </c>
      <c r="D292" s="18">
        <f>SUM(D275:D291)</f>
        <v>108.7758542483564</v>
      </c>
      <c r="E292" s="18">
        <f>SUM(E275:E291)</f>
        <v>0</v>
      </c>
      <c r="F292" s="18">
        <f>SUM(F275:F291)</f>
        <v>0</v>
      </c>
      <c r="G292" s="19">
        <f>SUM(G275:G291)</f>
        <v>0</v>
      </c>
      <c r="H292" s="20">
        <f aca="true" t="shared" si="19" ref="H292:BJ292">SUM(H275:H291)</f>
        <v>401.39446967809505</v>
      </c>
      <c r="I292" s="18">
        <f t="shared" si="19"/>
        <v>2191.4091060748524</v>
      </c>
      <c r="J292" s="18">
        <f t="shared" si="19"/>
        <v>1491.7667999999999</v>
      </c>
      <c r="K292" s="18">
        <f t="shared" si="19"/>
        <v>7.863</v>
      </c>
      <c r="L292" s="19">
        <f t="shared" si="19"/>
        <v>1016.0849999999999</v>
      </c>
      <c r="M292" s="20">
        <f t="shared" si="19"/>
        <v>0</v>
      </c>
      <c r="N292" s="18">
        <f t="shared" si="19"/>
        <v>0</v>
      </c>
      <c r="O292" s="18">
        <f t="shared" si="19"/>
        <v>0</v>
      </c>
      <c r="P292" s="18">
        <f t="shared" si="19"/>
        <v>0</v>
      </c>
      <c r="Q292" s="19">
        <f t="shared" si="19"/>
        <v>0</v>
      </c>
      <c r="R292" s="20">
        <f t="shared" si="19"/>
        <v>138.8013</v>
      </c>
      <c r="S292" s="18">
        <f t="shared" si="19"/>
        <v>32.713499999999996</v>
      </c>
      <c r="T292" s="18">
        <f t="shared" si="19"/>
        <v>0.6416999999999999</v>
      </c>
      <c r="U292" s="18">
        <f t="shared" si="19"/>
        <v>0</v>
      </c>
      <c r="V292" s="19">
        <f t="shared" si="19"/>
        <v>199.64620000000002</v>
      </c>
      <c r="W292" s="20">
        <f t="shared" si="19"/>
        <v>0</v>
      </c>
      <c r="X292" s="18">
        <f t="shared" si="19"/>
        <v>0</v>
      </c>
      <c r="Y292" s="18">
        <f t="shared" si="19"/>
        <v>0</v>
      </c>
      <c r="Z292" s="18">
        <f t="shared" si="19"/>
        <v>0</v>
      </c>
      <c r="AA292" s="19">
        <f t="shared" si="19"/>
        <v>0</v>
      </c>
      <c r="AB292" s="20">
        <f t="shared" si="19"/>
        <v>0</v>
      </c>
      <c r="AC292" s="18">
        <f t="shared" si="19"/>
        <v>0</v>
      </c>
      <c r="AD292" s="18">
        <f t="shared" si="19"/>
        <v>0</v>
      </c>
      <c r="AE292" s="18">
        <f t="shared" si="19"/>
        <v>0</v>
      </c>
      <c r="AF292" s="19">
        <f t="shared" si="19"/>
        <v>0</v>
      </c>
      <c r="AG292" s="20">
        <f t="shared" si="19"/>
        <v>0</v>
      </c>
      <c r="AH292" s="18">
        <f t="shared" si="19"/>
        <v>0</v>
      </c>
      <c r="AI292" s="18">
        <f t="shared" si="19"/>
        <v>0</v>
      </c>
      <c r="AJ292" s="18">
        <f t="shared" si="19"/>
        <v>0</v>
      </c>
      <c r="AK292" s="19">
        <f t="shared" si="19"/>
        <v>0</v>
      </c>
      <c r="AL292" s="20">
        <f t="shared" si="19"/>
        <v>0</v>
      </c>
      <c r="AM292" s="18">
        <f t="shared" si="19"/>
        <v>0</v>
      </c>
      <c r="AN292" s="18">
        <f t="shared" si="19"/>
        <v>0</v>
      </c>
      <c r="AO292" s="18">
        <f t="shared" si="19"/>
        <v>0</v>
      </c>
      <c r="AP292" s="19">
        <f t="shared" si="19"/>
        <v>0</v>
      </c>
      <c r="AQ292" s="20">
        <f t="shared" si="19"/>
        <v>0</v>
      </c>
      <c r="AR292" s="18">
        <f t="shared" si="19"/>
        <v>0</v>
      </c>
      <c r="AS292" s="18">
        <f t="shared" si="19"/>
        <v>0</v>
      </c>
      <c r="AT292" s="18">
        <f t="shared" si="19"/>
        <v>0</v>
      </c>
      <c r="AU292" s="19">
        <f t="shared" si="19"/>
        <v>0</v>
      </c>
      <c r="AV292" s="20">
        <f t="shared" si="19"/>
        <v>0</v>
      </c>
      <c r="AW292" s="18">
        <f t="shared" si="19"/>
        <v>0</v>
      </c>
      <c r="AX292" s="18">
        <f t="shared" si="19"/>
        <v>0</v>
      </c>
      <c r="AY292" s="18">
        <f t="shared" si="19"/>
        <v>0</v>
      </c>
      <c r="AZ292" s="19">
        <f t="shared" si="19"/>
        <v>0</v>
      </c>
      <c r="BA292" s="20">
        <f t="shared" si="19"/>
        <v>0</v>
      </c>
      <c r="BB292" s="18">
        <f t="shared" si="19"/>
        <v>0</v>
      </c>
      <c r="BC292" s="18">
        <f t="shared" si="19"/>
        <v>0</v>
      </c>
      <c r="BD292" s="18">
        <f t="shared" si="19"/>
        <v>0</v>
      </c>
      <c r="BE292" s="19">
        <f t="shared" si="19"/>
        <v>0</v>
      </c>
      <c r="BF292" s="20">
        <f t="shared" si="19"/>
        <v>0</v>
      </c>
      <c r="BG292" s="18">
        <f t="shared" si="19"/>
        <v>0</v>
      </c>
      <c r="BH292" s="18">
        <f t="shared" si="19"/>
        <v>0</v>
      </c>
      <c r="BI292" s="18">
        <f t="shared" si="19"/>
        <v>0</v>
      </c>
      <c r="BJ292" s="19">
        <f t="shared" si="19"/>
        <v>0</v>
      </c>
      <c r="BK292" s="19">
        <f>SUM(BK275:BK291)</f>
        <v>5589.096930001305</v>
      </c>
      <c r="BL292" s="16"/>
      <c r="BM292" s="50"/>
    </row>
    <row r="293" spans="1:65" s="21" customFormat="1" ht="15">
      <c r="A293" s="5"/>
      <c r="B293" s="22" t="s">
        <v>25</v>
      </c>
      <c r="C293" s="20">
        <f>C292+C273</f>
        <v>0</v>
      </c>
      <c r="D293" s="18">
        <f>D292+D273</f>
        <v>109.35744076024054</v>
      </c>
      <c r="E293" s="18">
        <f>E292+E273</f>
        <v>0</v>
      </c>
      <c r="F293" s="18">
        <f>F292+F273</f>
        <v>0</v>
      </c>
      <c r="G293" s="19">
        <f>G292+G273</f>
        <v>0</v>
      </c>
      <c r="H293" s="20">
        <f aca="true" t="shared" si="20" ref="H293:BJ293">H292+H273</f>
        <v>915.1479278046934</v>
      </c>
      <c r="I293" s="18">
        <f t="shared" si="20"/>
        <v>3497.8920060748524</v>
      </c>
      <c r="J293" s="18">
        <f t="shared" si="20"/>
        <v>1501.1818999999998</v>
      </c>
      <c r="K293" s="18">
        <f t="shared" si="20"/>
        <v>9.266</v>
      </c>
      <c r="L293" s="19">
        <f t="shared" si="20"/>
        <v>1552.7894999999999</v>
      </c>
      <c r="M293" s="20">
        <f t="shared" si="20"/>
        <v>0</v>
      </c>
      <c r="N293" s="18">
        <f t="shared" si="20"/>
        <v>0</v>
      </c>
      <c r="O293" s="18">
        <f t="shared" si="20"/>
        <v>0</v>
      </c>
      <c r="P293" s="18">
        <f t="shared" si="20"/>
        <v>0</v>
      </c>
      <c r="Q293" s="19">
        <f t="shared" si="20"/>
        <v>0</v>
      </c>
      <c r="R293" s="20">
        <f t="shared" si="20"/>
        <v>356.7789</v>
      </c>
      <c r="S293" s="18">
        <f t="shared" si="20"/>
        <v>42.012699999999995</v>
      </c>
      <c r="T293" s="18">
        <f t="shared" si="20"/>
        <v>0.6444</v>
      </c>
      <c r="U293" s="18">
        <f t="shared" si="20"/>
        <v>0</v>
      </c>
      <c r="V293" s="19">
        <f t="shared" si="20"/>
        <v>321.7803</v>
      </c>
      <c r="W293" s="20">
        <f t="shared" si="20"/>
        <v>0</v>
      </c>
      <c r="X293" s="18">
        <f t="shared" si="20"/>
        <v>0</v>
      </c>
      <c r="Y293" s="18">
        <f t="shared" si="20"/>
        <v>0</v>
      </c>
      <c r="Z293" s="18">
        <f t="shared" si="20"/>
        <v>0</v>
      </c>
      <c r="AA293" s="19">
        <f t="shared" si="20"/>
        <v>0</v>
      </c>
      <c r="AB293" s="20">
        <f t="shared" si="20"/>
        <v>0</v>
      </c>
      <c r="AC293" s="18">
        <f t="shared" si="20"/>
        <v>0</v>
      </c>
      <c r="AD293" s="18">
        <f t="shared" si="20"/>
        <v>0</v>
      </c>
      <c r="AE293" s="18">
        <f t="shared" si="20"/>
        <v>0</v>
      </c>
      <c r="AF293" s="19">
        <f t="shared" si="20"/>
        <v>0</v>
      </c>
      <c r="AG293" s="20">
        <f t="shared" si="20"/>
        <v>0</v>
      </c>
      <c r="AH293" s="18">
        <f t="shared" si="20"/>
        <v>0</v>
      </c>
      <c r="AI293" s="18">
        <f t="shared" si="20"/>
        <v>0</v>
      </c>
      <c r="AJ293" s="18">
        <f t="shared" si="20"/>
        <v>0</v>
      </c>
      <c r="AK293" s="19">
        <f t="shared" si="20"/>
        <v>0</v>
      </c>
      <c r="AL293" s="20">
        <f t="shared" si="20"/>
        <v>0</v>
      </c>
      <c r="AM293" s="18">
        <f t="shared" si="20"/>
        <v>0</v>
      </c>
      <c r="AN293" s="18">
        <f t="shared" si="20"/>
        <v>0</v>
      </c>
      <c r="AO293" s="18">
        <f t="shared" si="20"/>
        <v>0</v>
      </c>
      <c r="AP293" s="19">
        <f t="shared" si="20"/>
        <v>0</v>
      </c>
      <c r="AQ293" s="20">
        <f t="shared" si="20"/>
        <v>0</v>
      </c>
      <c r="AR293" s="18">
        <f t="shared" si="20"/>
        <v>0</v>
      </c>
      <c r="AS293" s="18">
        <f t="shared" si="20"/>
        <v>0</v>
      </c>
      <c r="AT293" s="18">
        <f t="shared" si="20"/>
        <v>0</v>
      </c>
      <c r="AU293" s="19">
        <f t="shared" si="20"/>
        <v>0</v>
      </c>
      <c r="AV293" s="20">
        <f t="shared" si="20"/>
        <v>0</v>
      </c>
      <c r="AW293" s="18">
        <f t="shared" si="20"/>
        <v>0</v>
      </c>
      <c r="AX293" s="18">
        <f t="shared" si="20"/>
        <v>0</v>
      </c>
      <c r="AY293" s="18">
        <f t="shared" si="20"/>
        <v>0</v>
      </c>
      <c r="AZ293" s="19">
        <f t="shared" si="20"/>
        <v>0</v>
      </c>
      <c r="BA293" s="20">
        <f t="shared" si="20"/>
        <v>0</v>
      </c>
      <c r="BB293" s="18">
        <f t="shared" si="20"/>
        <v>0</v>
      </c>
      <c r="BC293" s="18">
        <f t="shared" si="20"/>
        <v>0</v>
      </c>
      <c r="BD293" s="18">
        <f t="shared" si="20"/>
        <v>0</v>
      </c>
      <c r="BE293" s="19">
        <f t="shared" si="20"/>
        <v>0</v>
      </c>
      <c r="BF293" s="20">
        <f t="shared" si="20"/>
        <v>0</v>
      </c>
      <c r="BG293" s="18">
        <f t="shared" si="20"/>
        <v>0</v>
      </c>
      <c r="BH293" s="18">
        <f t="shared" si="20"/>
        <v>0</v>
      </c>
      <c r="BI293" s="18">
        <f t="shared" si="20"/>
        <v>0</v>
      </c>
      <c r="BJ293" s="19">
        <f t="shared" si="20"/>
        <v>0</v>
      </c>
      <c r="BK293" s="19">
        <f>BK292+BK273</f>
        <v>8306.851074639786</v>
      </c>
      <c r="BL293" s="16"/>
      <c r="BM293" s="50"/>
    </row>
    <row r="294" spans="1:65" s="12" customFormat="1" ht="15">
      <c r="A294" s="5"/>
      <c r="B294" s="22"/>
      <c r="C294" s="44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6"/>
      <c r="BL294" s="16"/>
      <c r="BM294" s="50"/>
    </row>
    <row r="295" spans="1:65" s="12" customFormat="1" ht="15">
      <c r="A295" s="5" t="s">
        <v>47</v>
      </c>
      <c r="B295" s="24" t="s">
        <v>48</v>
      </c>
      <c r="C295" s="52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4"/>
      <c r="BL295" s="16"/>
      <c r="BM295" s="50"/>
    </row>
    <row r="296" spans="1:65" s="12" customFormat="1" ht="15">
      <c r="A296" s="5" t="s">
        <v>9</v>
      </c>
      <c r="B296" s="33" t="s">
        <v>49</v>
      </c>
      <c r="C296" s="52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4"/>
      <c r="BL296" s="16"/>
      <c r="BM296" s="50"/>
    </row>
    <row r="297" spans="1:65" s="31" customFormat="1" ht="15">
      <c r="A297" s="29"/>
      <c r="B297" s="30" t="s">
        <v>38</v>
      </c>
      <c r="C297" s="47">
        <v>0</v>
      </c>
      <c r="D297" s="48">
        <v>0</v>
      </c>
      <c r="E297" s="48">
        <v>0</v>
      </c>
      <c r="F297" s="48">
        <v>0</v>
      </c>
      <c r="G297" s="49">
        <v>0</v>
      </c>
      <c r="H297" s="47">
        <v>0</v>
      </c>
      <c r="I297" s="48">
        <v>0</v>
      </c>
      <c r="J297" s="48">
        <v>0</v>
      </c>
      <c r="K297" s="48">
        <v>0</v>
      </c>
      <c r="L297" s="49">
        <v>0</v>
      </c>
      <c r="M297" s="47">
        <v>0</v>
      </c>
      <c r="N297" s="48">
        <v>0</v>
      </c>
      <c r="O297" s="48">
        <v>0</v>
      </c>
      <c r="P297" s="48">
        <v>0</v>
      </c>
      <c r="Q297" s="49">
        <v>0</v>
      </c>
      <c r="R297" s="47">
        <v>0</v>
      </c>
      <c r="S297" s="48">
        <v>0</v>
      </c>
      <c r="T297" s="48">
        <v>0</v>
      </c>
      <c r="U297" s="48">
        <v>0</v>
      </c>
      <c r="V297" s="49">
        <v>0</v>
      </c>
      <c r="W297" s="47">
        <v>0</v>
      </c>
      <c r="X297" s="48">
        <v>0</v>
      </c>
      <c r="Y297" s="48">
        <v>0</v>
      </c>
      <c r="Z297" s="48">
        <v>0</v>
      </c>
      <c r="AA297" s="49">
        <v>0</v>
      </c>
      <c r="AB297" s="47">
        <v>0</v>
      </c>
      <c r="AC297" s="48">
        <v>0</v>
      </c>
      <c r="AD297" s="48">
        <v>0</v>
      </c>
      <c r="AE297" s="48">
        <v>0</v>
      </c>
      <c r="AF297" s="49">
        <v>0</v>
      </c>
      <c r="AG297" s="47">
        <v>0</v>
      </c>
      <c r="AH297" s="48">
        <v>0</v>
      </c>
      <c r="AI297" s="48">
        <v>0</v>
      </c>
      <c r="AJ297" s="48">
        <v>0</v>
      </c>
      <c r="AK297" s="49">
        <v>0</v>
      </c>
      <c r="AL297" s="47">
        <v>0</v>
      </c>
      <c r="AM297" s="48">
        <v>0</v>
      </c>
      <c r="AN297" s="48">
        <v>0</v>
      </c>
      <c r="AO297" s="48">
        <v>0</v>
      </c>
      <c r="AP297" s="49">
        <v>0</v>
      </c>
      <c r="AQ297" s="47">
        <v>0</v>
      </c>
      <c r="AR297" s="48">
        <v>0</v>
      </c>
      <c r="AS297" s="48">
        <v>0</v>
      </c>
      <c r="AT297" s="48">
        <v>0</v>
      </c>
      <c r="AU297" s="49">
        <v>0</v>
      </c>
      <c r="AV297" s="47">
        <v>0</v>
      </c>
      <c r="AW297" s="48">
        <v>0</v>
      </c>
      <c r="AX297" s="48">
        <v>0</v>
      </c>
      <c r="AY297" s="48">
        <v>0</v>
      </c>
      <c r="AZ297" s="49">
        <v>0</v>
      </c>
      <c r="BA297" s="47">
        <v>0</v>
      </c>
      <c r="BB297" s="48">
        <v>0</v>
      </c>
      <c r="BC297" s="48">
        <v>0</v>
      </c>
      <c r="BD297" s="48">
        <v>0</v>
      </c>
      <c r="BE297" s="49">
        <v>0</v>
      </c>
      <c r="BF297" s="47">
        <v>0</v>
      </c>
      <c r="BG297" s="48">
        <v>0</v>
      </c>
      <c r="BH297" s="48">
        <v>0</v>
      </c>
      <c r="BI297" s="48">
        <v>0</v>
      </c>
      <c r="BJ297" s="49">
        <v>0</v>
      </c>
      <c r="BK297" s="47">
        <v>0</v>
      </c>
      <c r="BL297" s="16"/>
      <c r="BM297" s="50"/>
    </row>
    <row r="298" spans="1:65" s="21" customFormat="1" ht="15">
      <c r="A298" s="5"/>
      <c r="B298" s="22" t="s">
        <v>29</v>
      </c>
      <c r="C298" s="20">
        <v>0</v>
      </c>
      <c r="D298" s="18">
        <v>0</v>
      </c>
      <c r="E298" s="18">
        <v>0</v>
      </c>
      <c r="F298" s="18">
        <v>0</v>
      </c>
      <c r="G298" s="19">
        <v>0</v>
      </c>
      <c r="H298" s="20">
        <v>0</v>
      </c>
      <c r="I298" s="18">
        <v>0</v>
      </c>
      <c r="J298" s="18">
        <v>0</v>
      </c>
      <c r="K298" s="18">
        <v>0</v>
      </c>
      <c r="L298" s="19">
        <v>0</v>
      </c>
      <c r="M298" s="20">
        <v>0</v>
      </c>
      <c r="N298" s="18">
        <v>0</v>
      </c>
      <c r="O298" s="18">
        <v>0</v>
      </c>
      <c r="P298" s="18">
        <v>0</v>
      </c>
      <c r="Q298" s="19">
        <v>0</v>
      </c>
      <c r="R298" s="20">
        <v>0</v>
      </c>
      <c r="S298" s="18">
        <v>0</v>
      </c>
      <c r="T298" s="18">
        <v>0</v>
      </c>
      <c r="U298" s="18">
        <v>0</v>
      </c>
      <c r="V298" s="19">
        <v>0</v>
      </c>
      <c r="W298" s="20">
        <v>0</v>
      </c>
      <c r="X298" s="18">
        <v>0</v>
      </c>
      <c r="Y298" s="18">
        <v>0</v>
      </c>
      <c r="Z298" s="18">
        <v>0</v>
      </c>
      <c r="AA298" s="19">
        <v>0</v>
      </c>
      <c r="AB298" s="20">
        <v>0</v>
      </c>
      <c r="AC298" s="18">
        <v>0</v>
      </c>
      <c r="AD298" s="18">
        <v>0</v>
      </c>
      <c r="AE298" s="18">
        <v>0</v>
      </c>
      <c r="AF298" s="19">
        <v>0</v>
      </c>
      <c r="AG298" s="20">
        <v>0</v>
      </c>
      <c r="AH298" s="18">
        <v>0</v>
      </c>
      <c r="AI298" s="18">
        <v>0</v>
      </c>
      <c r="AJ298" s="18">
        <v>0</v>
      </c>
      <c r="AK298" s="19">
        <v>0</v>
      </c>
      <c r="AL298" s="20">
        <v>0</v>
      </c>
      <c r="AM298" s="18">
        <v>0</v>
      </c>
      <c r="AN298" s="18">
        <v>0</v>
      </c>
      <c r="AO298" s="18">
        <v>0</v>
      </c>
      <c r="AP298" s="19">
        <v>0</v>
      </c>
      <c r="AQ298" s="20">
        <v>0</v>
      </c>
      <c r="AR298" s="18">
        <v>0</v>
      </c>
      <c r="AS298" s="18">
        <v>0</v>
      </c>
      <c r="AT298" s="18">
        <v>0</v>
      </c>
      <c r="AU298" s="19">
        <v>0</v>
      </c>
      <c r="AV298" s="20">
        <v>0</v>
      </c>
      <c r="AW298" s="18">
        <v>0</v>
      </c>
      <c r="AX298" s="18">
        <v>0</v>
      </c>
      <c r="AY298" s="18">
        <v>0</v>
      </c>
      <c r="AZ298" s="19">
        <v>0</v>
      </c>
      <c r="BA298" s="20">
        <v>0</v>
      </c>
      <c r="BB298" s="18">
        <v>0</v>
      </c>
      <c r="BC298" s="18">
        <v>0</v>
      </c>
      <c r="BD298" s="18">
        <v>0</v>
      </c>
      <c r="BE298" s="19">
        <v>0</v>
      </c>
      <c r="BF298" s="20">
        <v>0</v>
      </c>
      <c r="BG298" s="18">
        <v>0</v>
      </c>
      <c r="BH298" s="18">
        <v>0</v>
      </c>
      <c r="BI298" s="18">
        <v>0</v>
      </c>
      <c r="BJ298" s="19">
        <v>0</v>
      </c>
      <c r="BK298" s="32">
        <v>0</v>
      </c>
      <c r="BL298" s="16"/>
      <c r="BM298" s="50"/>
    </row>
    <row r="299" spans="1:65" s="12" customFormat="1" ht="12" customHeight="1">
      <c r="A299" s="5"/>
      <c r="B299" s="26"/>
      <c r="C299" s="52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4"/>
      <c r="BL299" s="16"/>
      <c r="BM299" s="50"/>
    </row>
    <row r="300" spans="1:65" s="21" customFormat="1" ht="15">
      <c r="A300" s="5"/>
      <c r="B300" s="34" t="s">
        <v>50</v>
      </c>
      <c r="C300" s="35">
        <f aca="true" t="shared" si="21" ref="C300:AH300">C298+C293+C267+C262+C221</f>
        <v>0</v>
      </c>
      <c r="D300" s="35">
        <f t="shared" si="21"/>
        <v>5147.512170987106</v>
      </c>
      <c r="E300" s="35">
        <f t="shared" si="21"/>
        <v>0</v>
      </c>
      <c r="F300" s="35">
        <f t="shared" si="21"/>
        <v>0</v>
      </c>
      <c r="G300" s="35">
        <f t="shared" si="21"/>
        <v>233.10617417766667</v>
      </c>
      <c r="H300" s="35">
        <f t="shared" si="21"/>
        <v>5138.800961301526</v>
      </c>
      <c r="I300" s="35">
        <f t="shared" si="21"/>
        <v>57199.03336101773</v>
      </c>
      <c r="J300" s="35">
        <f t="shared" si="21"/>
        <v>10586.897745410068</v>
      </c>
      <c r="K300" s="35">
        <f t="shared" si="21"/>
        <v>356.33146039129997</v>
      </c>
      <c r="L300" s="35">
        <f t="shared" si="21"/>
        <v>4339.162256645033</v>
      </c>
      <c r="M300" s="35">
        <f t="shared" si="21"/>
        <v>0</v>
      </c>
      <c r="N300" s="35">
        <f t="shared" si="21"/>
        <v>0</v>
      </c>
      <c r="O300" s="35">
        <f t="shared" si="21"/>
        <v>0</v>
      </c>
      <c r="P300" s="35">
        <f t="shared" si="21"/>
        <v>0</v>
      </c>
      <c r="Q300" s="35">
        <f t="shared" si="21"/>
        <v>0</v>
      </c>
      <c r="R300" s="35">
        <f t="shared" si="21"/>
        <v>1523.9447343595666</v>
      </c>
      <c r="S300" s="35">
        <f t="shared" si="21"/>
        <v>7703.0499447973</v>
      </c>
      <c r="T300" s="35">
        <f t="shared" si="21"/>
        <v>1166.8757888032333</v>
      </c>
      <c r="U300" s="35">
        <f t="shared" si="21"/>
        <v>0</v>
      </c>
      <c r="V300" s="35">
        <f t="shared" si="21"/>
        <v>1272.9009437093334</v>
      </c>
      <c r="W300" s="35">
        <f t="shared" si="21"/>
        <v>0</v>
      </c>
      <c r="X300" s="35">
        <f t="shared" si="21"/>
        <v>58.03190640799999</v>
      </c>
      <c r="Y300" s="35">
        <f t="shared" si="21"/>
        <v>0</v>
      </c>
      <c r="Z300" s="35">
        <f t="shared" si="21"/>
        <v>0</v>
      </c>
      <c r="AA300" s="35">
        <f t="shared" si="21"/>
        <v>0</v>
      </c>
      <c r="AB300" s="35">
        <f t="shared" si="21"/>
        <v>63.37590889603334</v>
      </c>
      <c r="AC300" s="35">
        <f t="shared" si="21"/>
        <v>11.808102539566667</v>
      </c>
      <c r="AD300" s="35">
        <f t="shared" si="21"/>
        <v>1.6843895165999998</v>
      </c>
      <c r="AE300" s="35">
        <f t="shared" si="21"/>
        <v>0</v>
      </c>
      <c r="AF300" s="35">
        <f t="shared" si="21"/>
        <v>42.560333485166666</v>
      </c>
      <c r="AG300" s="35">
        <f t="shared" si="21"/>
        <v>0</v>
      </c>
      <c r="AH300" s="35">
        <f t="shared" si="21"/>
        <v>0</v>
      </c>
      <c r="AI300" s="35">
        <f aca="true" t="shared" si="22" ref="AI300:BK300">AI298+AI293+AI267+AI262+AI221</f>
        <v>0</v>
      </c>
      <c r="AJ300" s="35">
        <f t="shared" si="22"/>
        <v>0</v>
      </c>
      <c r="AK300" s="35">
        <f t="shared" si="22"/>
        <v>0</v>
      </c>
      <c r="AL300" s="35">
        <f t="shared" si="22"/>
        <v>65.52723097426664</v>
      </c>
      <c r="AM300" s="35">
        <f t="shared" si="22"/>
        <v>232.4908030020667</v>
      </c>
      <c r="AN300" s="35">
        <f t="shared" si="22"/>
        <v>0</v>
      </c>
      <c r="AO300" s="35">
        <f t="shared" si="22"/>
        <v>0</v>
      </c>
      <c r="AP300" s="35">
        <f t="shared" si="22"/>
        <v>17.671039967100004</v>
      </c>
      <c r="AQ300" s="35">
        <f t="shared" si="22"/>
        <v>0</v>
      </c>
      <c r="AR300" s="35">
        <f t="shared" si="22"/>
        <v>921.6947009946333</v>
      </c>
      <c r="AS300" s="35">
        <f t="shared" si="22"/>
        <v>0.05777313333333334</v>
      </c>
      <c r="AT300" s="35">
        <f t="shared" si="22"/>
        <v>0</v>
      </c>
      <c r="AU300" s="35">
        <f t="shared" si="22"/>
        <v>0</v>
      </c>
      <c r="AV300" s="35">
        <f t="shared" si="22"/>
        <v>25031.553772438907</v>
      </c>
      <c r="AW300" s="35">
        <f t="shared" si="22"/>
        <v>27334.670041652596</v>
      </c>
      <c r="AX300" s="35">
        <f t="shared" si="22"/>
        <v>1089.2835303500665</v>
      </c>
      <c r="AY300" s="35">
        <f t="shared" si="22"/>
        <v>1366.4993295465665</v>
      </c>
      <c r="AZ300" s="35">
        <f t="shared" si="22"/>
        <v>22019.466024694433</v>
      </c>
      <c r="BA300" s="35">
        <f t="shared" si="22"/>
        <v>0</v>
      </c>
      <c r="BB300" s="35">
        <f t="shared" si="22"/>
        <v>0</v>
      </c>
      <c r="BC300" s="35">
        <f t="shared" si="22"/>
        <v>0</v>
      </c>
      <c r="BD300" s="35">
        <f t="shared" si="22"/>
        <v>0</v>
      </c>
      <c r="BE300" s="35">
        <f t="shared" si="22"/>
        <v>0</v>
      </c>
      <c r="BF300" s="35">
        <f t="shared" si="22"/>
        <v>12871.290674714262</v>
      </c>
      <c r="BG300" s="35">
        <f t="shared" si="22"/>
        <v>5085.504799410833</v>
      </c>
      <c r="BH300" s="35">
        <f t="shared" si="22"/>
        <v>588.8644176471</v>
      </c>
      <c r="BI300" s="35">
        <f t="shared" si="22"/>
        <v>32.864066267166656</v>
      </c>
      <c r="BJ300" s="35">
        <f t="shared" si="22"/>
        <v>6977.887346563133</v>
      </c>
      <c r="BK300" s="35">
        <f t="shared" si="22"/>
        <v>198480.4017338017</v>
      </c>
      <c r="BL300" s="16"/>
      <c r="BM300" s="50"/>
    </row>
    <row r="301" spans="1:65" s="12" customFormat="1" ht="15">
      <c r="A301" s="5"/>
      <c r="B301" s="22"/>
      <c r="C301" s="11"/>
      <c r="D301" s="9"/>
      <c r="E301" s="9"/>
      <c r="F301" s="9"/>
      <c r="G301" s="10"/>
      <c r="H301" s="11"/>
      <c r="I301" s="9"/>
      <c r="J301" s="9"/>
      <c r="K301" s="9"/>
      <c r="L301" s="10"/>
      <c r="M301" s="11"/>
      <c r="N301" s="9"/>
      <c r="O301" s="9"/>
      <c r="P301" s="9"/>
      <c r="Q301" s="10"/>
      <c r="R301" s="11"/>
      <c r="S301" s="9"/>
      <c r="T301" s="9"/>
      <c r="U301" s="9"/>
      <c r="V301" s="10"/>
      <c r="W301" s="11"/>
      <c r="X301" s="9"/>
      <c r="Y301" s="9"/>
      <c r="Z301" s="9"/>
      <c r="AA301" s="10"/>
      <c r="AB301" s="11"/>
      <c r="AC301" s="9"/>
      <c r="AD301" s="9"/>
      <c r="AE301" s="9"/>
      <c r="AF301" s="10"/>
      <c r="AG301" s="11"/>
      <c r="AH301" s="9"/>
      <c r="AI301" s="9"/>
      <c r="AJ301" s="9"/>
      <c r="AK301" s="10"/>
      <c r="AL301" s="11"/>
      <c r="AM301" s="9"/>
      <c r="AN301" s="9"/>
      <c r="AO301" s="9"/>
      <c r="AP301" s="10"/>
      <c r="AQ301" s="11"/>
      <c r="AR301" s="9"/>
      <c r="AS301" s="9"/>
      <c r="AT301" s="9"/>
      <c r="AU301" s="10"/>
      <c r="AV301" s="11"/>
      <c r="AW301" s="9"/>
      <c r="AX301" s="9"/>
      <c r="AY301" s="9"/>
      <c r="AZ301" s="10"/>
      <c r="BA301" s="11"/>
      <c r="BB301" s="9"/>
      <c r="BC301" s="9"/>
      <c r="BD301" s="9"/>
      <c r="BE301" s="10"/>
      <c r="BF301" s="11"/>
      <c r="BG301" s="9"/>
      <c r="BH301" s="9"/>
      <c r="BI301" s="9"/>
      <c r="BJ301" s="10"/>
      <c r="BK301" s="17"/>
      <c r="BL301" s="16"/>
      <c r="BM301" s="50"/>
    </row>
    <row r="302" spans="1:65" s="12" customFormat="1" ht="15">
      <c r="A302" s="5" t="s">
        <v>30</v>
      </c>
      <c r="B302" s="15" t="s">
        <v>31</v>
      </c>
      <c r="C302" s="11"/>
      <c r="D302" s="9"/>
      <c r="E302" s="9"/>
      <c r="F302" s="9"/>
      <c r="G302" s="10"/>
      <c r="H302" s="11"/>
      <c r="I302" s="9"/>
      <c r="J302" s="9"/>
      <c r="K302" s="9"/>
      <c r="L302" s="10"/>
      <c r="M302" s="11"/>
      <c r="N302" s="9"/>
      <c r="O302" s="9"/>
      <c r="P302" s="9"/>
      <c r="Q302" s="10"/>
      <c r="R302" s="11"/>
      <c r="S302" s="9"/>
      <c r="T302" s="9"/>
      <c r="U302" s="9"/>
      <c r="V302" s="10"/>
      <c r="W302" s="11"/>
      <c r="X302" s="9"/>
      <c r="Y302" s="9"/>
      <c r="Z302" s="9"/>
      <c r="AA302" s="10"/>
      <c r="AB302" s="11"/>
      <c r="AC302" s="9"/>
      <c r="AD302" s="9"/>
      <c r="AE302" s="9"/>
      <c r="AF302" s="10"/>
      <c r="AG302" s="11"/>
      <c r="AH302" s="9"/>
      <c r="AI302" s="9"/>
      <c r="AJ302" s="9"/>
      <c r="AK302" s="10"/>
      <c r="AL302" s="11"/>
      <c r="AM302" s="9"/>
      <c r="AN302" s="9"/>
      <c r="AO302" s="9"/>
      <c r="AP302" s="10"/>
      <c r="AQ302" s="11"/>
      <c r="AR302" s="9"/>
      <c r="AS302" s="9"/>
      <c r="AT302" s="9"/>
      <c r="AU302" s="10"/>
      <c r="AV302" s="11"/>
      <c r="AW302" s="9"/>
      <c r="AX302" s="9"/>
      <c r="AY302" s="9"/>
      <c r="AZ302" s="10"/>
      <c r="BA302" s="11"/>
      <c r="BB302" s="9"/>
      <c r="BC302" s="9"/>
      <c r="BD302" s="9"/>
      <c r="BE302" s="10"/>
      <c r="BF302" s="11"/>
      <c r="BG302" s="9"/>
      <c r="BH302" s="9"/>
      <c r="BI302" s="9"/>
      <c r="BJ302" s="10"/>
      <c r="BK302" s="17"/>
      <c r="BL302" s="16"/>
      <c r="BM302" s="50"/>
    </row>
    <row r="303" spans="1:65" s="12" customFormat="1" ht="15">
      <c r="A303" s="5"/>
      <c r="B303" s="8" t="s">
        <v>34</v>
      </c>
      <c r="C303" s="11">
        <v>0</v>
      </c>
      <c r="D303" s="9">
        <v>6.277818235033333</v>
      </c>
      <c r="E303" s="9">
        <v>0</v>
      </c>
      <c r="F303" s="9">
        <v>0</v>
      </c>
      <c r="G303" s="10">
        <v>0</v>
      </c>
      <c r="H303" s="11">
        <v>11.620895711933333</v>
      </c>
      <c r="I303" s="9">
        <v>0.15689620710000002</v>
      </c>
      <c r="J303" s="9">
        <v>0</v>
      </c>
      <c r="K303" s="9">
        <v>0</v>
      </c>
      <c r="L303" s="10">
        <v>14.084717992399998</v>
      </c>
      <c r="M303" s="11">
        <v>0</v>
      </c>
      <c r="N303" s="9">
        <v>0</v>
      </c>
      <c r="O303" s="9">
        <v>0</v>
      </c>
      <c r="P303" s="9">
        <v>0</v>
      </c>
      <c r="Q303" s="10">
        <v>0</v>
      </c>
      <c r="R303" s="11">
        <v>11.047952277666665</v>
      </c>
      <c r="S303" s="9">
        <v>0.0005441814333333333</v>
      </c>
      <c r="T303" s="9">
        <v>0</v>
      </c>
      <c r="U303" s="9">
        <v>0</v>
      </c>
      <c r="V303" s="10">
        <v>6.079834508566665</v>
      </c>
      <c r="W303" s="11">
        <v>0</v>
      </c>
      <c r="X303" s="9">
        <v>0</v>
      </c>
      <c r="Y303" s="9">
        <v>0</v>
      </c>
      <c r="Z303" s="9">
        <v>0</v>
      </c>
      <c r="AA303" s="10">
        <v>0</v>
      </c>
      <c r="AB303" s="11">
        <v>0.8737005880000001</v>
      </c>
      <c r="AC303" s="9">
        <v>0</v>
      </c>
      <c r="AD303" s="9">
        <v>0</v>
      </c>
      <c r="AE303" s="9">
        <v>0</v>
      </c>
      <c r="AF303" s="10">
        <v>0.8357586303333333</v>
      </c>
      <c r="AG303" s="11">
        <v>0</v>
      </c>
      <c r="AH303" s="9">
        <v>0</v>
      </c>
      <c r="AI303" s="9">
        <v>0</v>
      </c>
      <c r="AJ303" s="9">
        <v>0</v>
      </c>
      <c r="AK303" s="10">
        <v>0</v>
      </c>
      <c r="AL303" s="11">
        <v>1.3242068925</v>
      </c>
      <c r="AM303" s="9">
        <v>0</v>
      </c>
      <c r="AN303" s="9">
        <v>0</v>
      </c>
      <c r="AO303" s="9">
        <v>0</v>
      </c>
      <c r="AP303" s="10">
        <v>0.24531120090000003</v>
      </c>
      <c r="AQ303" s="11">
        <v>0</v>
      </c>
      <c r="AR303" s="9">
        <v>0</v>
      </c>
      <c r="AS303" s="9">
        <v>0</v>
      </c>
      <c r="AT303" s="9">
        <v>0</v>
      </c>
      <c r="AU303" s="10">
        <v>0</v>
      </c>
      <c r="AV303" s="11">
        <v>213.5468628232002</v>
      </c>
      <c r="AW303" s="9">
        <v>9.005897541870691</v>
      </c>
      <c r="AX303" s="9">
        <v>0</v>
      </c>
      <c r="AY303" s="9">
        <v>0</v>
      </c>
      <c r="AZ303" s="10">
        <v>272.83568682433344</v>
      </c>
      <c r="BA303" s="11">
        <v>0</v>
      </c>
      <c r="BB303" s="9">
        <v>0</v>
      </c>
      <c r="BC303" s="9">
        <v>0</v>
      </c>
      <c r="BD303" s="9">
        <v>0</v>
      </c>
      <c r="BE303" s="10">
        <v>0</v>
      </c>
      <c r="BF303" s="11">
        <v>221.51147476213333</v>
      </c>
      <c r="BG303" s="9">
        <v>15.145319434866668</v>
      </c>
      <c r="BH303" s="9">
        <v>0</v>
      </c>
      <c r="BI303" s="9">
        <v>0</v>
      </c>
      <c r="BJ303" s="10">
        <v>105.88883887176664</v>
      </c>
      <c r="BK303" s="17">
        <f>SUM(C303:BJ303)</f>
        <v>890.4817166840376</v>
      </c>
      <c r="BL303" s="16"/>
      <c r="BM303" s="50"/>
    </row>
    <row r="304" spans="1:65" s="21" customFormat="1" ht="15">
      <c r="A304" s="5"/>
      <c r="B304" s="15" t="s">
        <v>29</v>
      </c>
      <c r="C304" s="20">
        <f>SUM(C303)</f>
        <v>0</v>
      </c>
      <c r="D304" s="18">
        <f>SUM(D303)</f>
        <v>6.277818235033333</v>
      </c>
      <c r="E304" s="18">
        <f>SUM(E303)</f>
        <v>0</v>
      </c>
      <c r="F304" s="18">
        <f>SUM(F303)</f>
        <v>0</v>
      </c>
      <c r="G304" s="19">
        <f>SUM(G303)</f>
        <v>0</v>
      </c>
      <c r="H304" s="20">
        <f aca="true" t="shared" si="23" ref="H304:BK304">SUM(H303)</f>
        <v>11.620895711933333</v>
      </c>
      <c r="I304" s="18">
        <f t="shared" si="23"/>
        <v>0.15689620710000002</v>
      </c>
      <c r="J304" s="18">
        <f t="shared" si="23"/>
        <v>0</v>
      </c>
      <c r="K304" s="18">
        <f t="shared" si="23"/>
        <v>0</v>
      </c>
      <c r="L304" s="19">
        <f t="shared" si="23"/>
        <v>14.084717992399998</v>
      </c>
      <c r="M304" s="20">
        <f t="shared" si="23"/>
        <v>0</v>
      </c>
      <c r="N304" s="18">
        <f t="shared" si="23"/>
        <v>0</v>
      </c>
      <c r="O304" s="18">
        <f t="shared" si="23"/>
        <v>0</v>
      </c>
      <c r="P304" s="18">
        <f t="shared" si="23"/>
        <v>0</v>
      </c>
      <c r="Q304" s="19">
        <f t="shared" si="23"/>
        <v>0</v>
      </c>
      <c r="R304" s="20">
        <f t="shared" si="23"/>
        <v>11.047952277666665</v>
      </c>
      <c r="S304" s="18">
        <f t="shared" si="23"/>
        <v>0.0005441814333333333</v>
      </c>
      <c r="T304" s="18">
        <f t="shared" si="23"/>
        <v>0</v>
      </c>
      <c r="U304" s="18">
        <f t="shared" si="23"/>
        <v>0</v>
      </c>
      <c r="V304" s="19">
        <f t="shared" si="23"/>
        <v>6.079834508566665</v>
      </c>
      <c r="W304" s="20">
        <f t="shared" si="23"/>
        <v>0</v>
      </c>
      <c r="X304" s="18">
        <f t="shared" si="23"/>
        <v>0</v>
      </c>
      <c r="Y304" s="18">
        <f t="shared" si="23"/>
        <v>0</v>
      </c>
      <c r="Z304" s="18">
        <f t="shared" si="23"/>
        <v>0</v>
      </c>
      <c r="AA304" s="19">
        <f t="shared" si="23"/>
        <v>0</v>
      </c>
      <c r="AB304" s="20">
        <f t="shared" si="23"/>
        <v>0.8737005880000001</v>
      </c>
      <c r="AC304" s="18">
        <f t="shared" si="23"/>
        <v>0</v>
      </c>
      <c r="AD304" s="18">
        <f t="shared" si="23"/>
        <v>0</v>
      </c>
      <c r="AE304" s="18">
        <f t="shared" si="23"/>
        <v>0</v>
      </c>
      <c r="AF304" s="19">
        <f t="shared" si="23"/>
        <v>0.8357586303333333</v>
      </c>
      <c r="AG304" s="20">
        <f t="shared" si="23"/>
        <v>0</v>
      </c>
      <c r="AH304" s="18">
        <f t="shared" si="23"/>
        <v>0</v>
      </c>
      <c r="AI304" s="18">
        <f t="shared" si="23"/>
        <v>0</v>
      </c>
      <c r="AJ304" s="18">
        <f t="shared" si="23"/>
        <v>0</v>
      </c>
      <c r="AK304" s="19">
        <f t="shared" si="23"/>
        <v>0</v>
      </c>
      <c r="AL304" s="20">
        <f t="shared" si="23"/>
        <v>1.3242068925</v>
      </c>
      <c r="AM304" s="18">
        <f t="shared" si="23"/>
        <v>0</v>
      </c>
      <c r="AN304" s="18">
        <f t="shared" si="23"/>
        <v>0</v>
      </c>
      <c r="AO304" s="18">
        <f t="shared" si="23"/>
        <v>0</v>
      </c>
      <c r="AP304" s="19">
        <f t="shared" si="23"/>
        <v>0.24531120090000003</v>
      </c>
      <c r="AQ304" s="20">
        <f t="shared" si="23"/>
        <v>0</v>
      </c>
      <c r="AR304" s="18">
        <f t="shared" si="23"/>
        <v>0</v>
      </c>
      <c r="AS304" s="18">
        <f t="shared" si="23"/>
        <v>0</v>
      </c>
      <c r="AT304" s="18">
        <f t="shared" si="23"/>
        <v>0</v>
      </c>
      <c r="AU304" s="19">
        <f t="shared" si="23"/>
        <v>0</v>
      </c>
      <c r="AV304" s="20">
        <f t="shared" si="23"/>
        <v>213.5468628232002</v>
      </c>
      <c r="AW304" s="18">
        <f t="shared" si="23"/>
        <v>9.005897541870691</v>
      </c>
      <c r="AX304" s="18">
        <f t="shared" si="23"/>
        <v>0</v>
      </c>
      <c r="AY304" s="18">
        <f t="shared" si="23"/>
        <v>0</v>
      </c>
      <c r="AZ304" s="19">
        <f t="shared" si="23"/>
        <v>272.83568682433344</v>
      </c>
      <c r="BA304" s="20">
        <f t="shared" si="23"/>
        <v>0</v>
      </c>
      <c r="BB304" s="18">
        <f t="shared" si="23"/>
        <v>0</v>
      </c>
      <c r="BC304" s="18">
        <f t="shared" si="23"/>
        <v>0</v>
      </c>
      <c r="BD304" s="18">
        <f t="shared" si="23"/>
        <v>0</v>
      </c>
      <c r="BE304" s="19">
        <f t="shared" si="23"/>
        <v>0</v>
      </c>
      <c r="BF304" s="20">
        <f t="shared" si="23"/>
        <v>221.51147476213333</v>
      </c>
      <c r="BG304" s="18">
        <f t="shared" si="23"/>
        <v>15.145319434866668</v>
      </c>
      <c r="BH304" s="18">
        <f t="shared" si="23"/>
        <v>0</v>
      </c>
      <c r="BI304" s="18">
        <f t="shared" si="23"/>
        <v>0</v>
      </c>
      <c r="BJ304" s="19">
        <f t="shared" si="23"/>
        <v>105.88883887176664</v>
      </c>
      <c r="BK304" s="19">
        <f t="shared" si="23"/>
        <v>890.4817166840376</v>
      </c>
      <c r="BL304" s="16"/>
      <c r="BM304" s="50"/>
    </row>
    <row r="305" spans="3:63" ht="15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4"/>
      <c r="BK305" s="13"/>
    </row>
    <row r="306" spans="7:64" ht="15">
      <c r="G306" s="25"/>
      <c r="Q306" s="25"/>
      <c r="Y306" s="25"/>
      <c r="AA306" s="25"/>
      <c r="AK306" s="25"/>
      <c r="AU306" s="25"/>
      <c r="BE306" s="25"/>
      <c r="BK306" s="13"/>
      <c r="BL306" s="25"/>
    </row>
    <row r="307" spans="1:64" ht="15">
      <c r="A307" s="63" t="s">
        <v>347</v>
      </c>
      <c r="B307" s="12"/>
      <c r="C307" s="12"/>
      <c r="D307" s="12"/>
      <c r="E307" s="12"/>
      <c r="F307" s="12"/>
      <c r="G307" s="12"/>
      <c r="H307" s="12"/>
      <c r="I307" s="12"/>
      <c r="J307" s="12"/>
      <c r="K307" s="64" t="s">
        <v>348</v>
      </c>
      <c r="AP307" s="25"/>
      <c r="BL307" s="25"/>
    </row>
    <row r="308" spans="1:11" ht="15">
      <c r="A308" s="63" t="s">
        <v>349</v>
      </c>
      <c r="B308" s="12"/>
      <c r="C308" s="12"/>
      <c r="D308" s="12"/>
      <c r="E308" s="12"/>
      <c r="F308" s="12"/>
      <c r="G308" s="12"/>
      <c r="H308" s="12"/>
      <c r="I308" s="12"/>
      <c r="J308" s="12"/>
      <c r="K308" s="63" t="s">
        <v>350</v>
      </c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63" t="s">
        <v>351</v>
      </c>
    </row>
    <row r="310" spans="1:11" ht="15">
      <c r="A310" s="63" t="s">
        <v>352</v>
      </c>
      <c r="B310" s="12"/>
      <c r="C310" s="12"/>
      <c r="D310" s="12"/>
      <c r="E310" s="12"/>
      <c r="F310" s="12"/>
      <c r="G310" s="12"/>
      <c r="H310" s="12"/>
      <c r="I310" s="12"/>
      <c r="J310" s="12"/>
      <c r="K310" s="63" t="s">
        <v>353</v>
      </c>
    </row>
    <row r="311" spans="1:11" ht="15">
      <c r="A311" s="63" t="s">
        <v>354</v>
      </c>
      <c r="B311" s="12"/>
      <c r="C311" s="12"/>
      <c r="D311" s="12"/>
      <c r="E311" s="12"/>
      <c r="F311" s="12"/>
      <c r="G311" s="12"/>
      <c r="H311" s="12"/>
      <c r="I311" s="12"/>
      <c r="J311" s="12"/>
      <c r="K311" s="63" t="s">
        <v>355</v>
      </c>
    </row>
    <row r="312" ht="15">
      <c r="K312" s="63" t="s">
        <v>356</v>
      </c>
    </row>
  </sheetData>
  <sheetProtection password="D8A0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B3" sqref="B3:L3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00390625" style="0" customWidth="1"/>
    <col min="12" max="12" width="19.8515625" style="0" customWidth="1"/>
  </cols>
  <sheetData>
    <row r="2" spans="2:12" ht="15">
      <c r="B2" s="88" t="s">
        <v>331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>
      <c r="B3" s="88" t="s">
        <v>357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4.604386666666667E-05</v>
      </c>
      <c r="E5" s="40">
        <v>0.04073039223333333</v>
      </c>
      <c r="F5" s="40">
        <v>2.2567139822666666</v>
      </c>
      <c r="G5" s="40">
        <v>0</v>
      </c>
      <c r="H5" s="40">
        <v>0</v>
      </c>
      <c r="I5" s="41">
        <v>0</v>
      </c>
      <c r="J5" s="41">
        <v>0</v>
      </c>
      <c r="K5" s="41">
        <f>D5+E5+F5+G5+H5+I5+J5</f>
        <v>2.2974904183666665</v>
      </c>
      <c r="L5" s="40">
        <v>0.1070271947</v>
      </c>
    </row>
    <row r="6" spans="2:12" ht="15">
      <c r="B6" s="37">
        <v>2</v>
      </c>
      <c r="C6" s="39" t="s">
        <v>59</v>
      </c>
      <c r="D6" s="40">
        <v>157.38572956553335</v>
      </c>
      <c r="E6" s="40">
        <v>381.02489604306663</v>
      </c>
      <c r="F6" s="40">
        <v>415.24842610199977</v>
      </c>
      <c r="G6" s="40">
        <v>29.314689509300013</v>
      </c>
      <c r="H6" s="40">
        <v>0</v>
      </c>
      <c r="I6" s="41">
        <v>14.411999999999999</v>
      </c>
      <c r="J6" s="41">
        <v>6.565099999999999</v>
      </c>
      <c r="K6" s="41">
        <f aca="true" t="shared" si="0" ref="K6:K41">D6+E6+F6+G6+H6+I6+J6</f>
        <v>1003.9508412198998</v>
      </c>
      <c r="L6" s="40">
        <v>13.064204274833328</v>
      </c>
    </row>
    <row r="7" spans="2:12" ht="15">
      <c r="B7" s="37">
        <v>3</v>
      </c>
      <c r="C7" s="38" t="s">
        <v>60</v>
      </c>
      <c r="D7" s="40">
        <v>0.09639571076666667</v>
      </c>
      <c r="E7" s="40">
        <v>0.7330259606666668</v>
      </c>
      <c r="F7" s="40">
        <v>3.3472323291</v>
      </c>
      <c r="G7" s="40">
        <v>0.1384794403</v>
      </c>
      <c r="H7" s="40">
        <v>0</v>
      </c>
      <c r="I7" s="41">
        <v>0.0554</v>
      </c>
      <c r="J7" s="41">
        <v>0.0033</v>
      </c>
      <c r="K7" s="41">
        <f t="shared" si="0"/>
        <v>4.373833440833334</v>
      </c>
      <c r="L7" s="40">
        <v>0.24236351030000003</v>
      </c>
    </row>
    <row r="8" spans="2:12" ht="15">
      <c r="B8" s="37">
        <v>4</v>
      </c>
      <c r="C8" s="39" t="s">
        <v>61</v>
      </c>
      <c r="D8" s="40">
        <v>22.918101251000007</v>
      </c>
      <c r="E8" s="40">
        <v>128.07969684913334</v>
      </c>
      <c r="F8" s="40">
        <v>203.4851042596</v>
      </c>
      <c r="G8" s="40">
        <v>23.792747060966676</v>
      </c>
      <c r="H8" s="40">
        <v>0</v>
      </c>
      <c r="I8" s="41">
        <v>4.5198</v>
      </c>
      <c r="J8" s="41">
        <v>2.0685000000000002</v>
      </c>
      <c r="K8" s="41">
        <f t="shared" si="0"/>
        <v>384.8639494207</v>
      </c>
      <c r="L8" s="40">
        <v>7.270942767733333</v>
      </c>
    </row>
    <row r="9" spans="2:12" ht="15">
      <c r="B9" s="37">
        <v>5</v>
      </c>
      <c r="C9" s="39" t="s">
        <v>62</v>
      </c>
      <c r="D9" s="40">
        <v>22.127731750866662</v>
      </c>
      <c r="E9" s="40">
        <v>160.23580991496667</v>
      </c>
      <c r="F9" s="40">
        <v>558.4198755806667</v>
      </c>
      <c r="G9" s="40">
        <v>37.65217543436667</v>
      </c>
      <c r="H9" s="40">
        <v>0</v>
      </c>
      <c r="I9" s="41">
        <v>14.0902</v>
      </c>
      <c r="J9" s="41">
        <v>16.0344</v>
      </c>
      <c r="K9" s="41">
        <f t="shared" si="0"/>
        <v>808.5601926808666</v>
      </c>
      <c r="L9" s="40">
        <v>32.459225768766665</v>
      </c>
    </row>
    <row r="10" spans="2:12" ht="15">
      <c r="B10" s="37">
        <v>6</v>
      </c>
      <c r="C10" s="39" t="s">
        <v>63</v>
      </c>
      <c r="D10" s="40">
        <v>39.694695386733336</v>
      </c>
      <c r="E10" s="40">
        <v>269.39356330706676</v>
      </c>
      <c r="F10" s="40">
        <v>268.0122793427001</v>
      </c>
      <c r="G10" s="40">
        <v>42.29872510096668</v>
      </c>
      <c r="H10" s="40">
        <v>0</v>
      </c>
      <c r="I10" s="41">
        <v>5.1577</v>
      </c>
      <c r="J10" s="41">
        <v>10.5612</v>
      </c>
      <c r="K10" s="41">
        <f t="shared" si="0"/>
        <v>635.1181631374668</v>
      </c>
      <c r="L10" s="40">
        <v>6.859665420666664</v>
      </c>
    </row>
    <row r="11" spans="2:12" ht="15">
      <c r="B11" s="37">
        <v>7</v>
      </c>
      <c r="C11" s="39" t="s">
        <v>64</v>
      </c>
      <c r="D11" s="40">
        <v>62.4024727931</v>
      </c>
      <c r="E11" s="40">
        <v>290.63741398816677</v>
      </c>
      <c r="F11" s="40">
        <v>372.77117665286676</v>
      </c>
      <c r="G11" s="40">
        <v>24.867149794233324</v>
      </c>
      <c r="H11" s="40">
        <v>0</v>
      </c>
      <c r="I11" s="41">
        <v>0</v>
      </c>
      <c r="J11" s="41">
        <v>0</v>
      </c>
      <c r="K11" s="41">
        <f t="shared" si="0"/>
        <v>750.6782132283669</v>
      </c>
      <c r="L11" s="40">
        <v>8.963995714933333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0.0024613406666666665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0.0024613406666666665</v>
      </c>
      <c r="L13" s="40">
        <v>0</v>
      </c>
    </row>
    <row r="14" spans="2:12" ht="15">
      <c r="B14" s="37">
        <v>10</v>
      </c>
      <c r="C14" s="39" t="s">
        <v>67</v>
      </c>
      <c r="D14" s="40">
        <v>262.5091230731667</v>
      </c>
      <c r="E14" s="40">
        <v>705.8757220529651</v>
      </c>
      <c r="F14" s="40">
        <v>931.1852110680333</v>
      </c>
      <c r="G14" s="40">
        <v>68.71362236976665</v>
      </c>
      <c r="H14" s="40">
        <v>0</v>
      </c>
      <c r="I14" s="41">
        <v>57.8647</v>
      </c>
      <c r="J14" s="41">
        <v>4.942900000000001</v>
      </c>
      <c r="K14" s="41">
        <f t="shared" si="0"/>
        <v>2031.0912785639316</v>
      </c>
      <c r="L14" s="40">
        <v>6.7013901649</v>
      </c>
    </row>
    <row r="15" spans="2:12" ht="15">
      <c r="B15" s="37">
        <v>11</v>
      </c>
      <c r="C15" s="39" t="s">
        <v>68</v>
      </c>
      <c r="D15" s="40">
        <v>1833.3102434223997</v>
      </c>
      <c r="E15" s="40">
        <v>9623.188235618783</v>
      </c>
      <c r="F15" s="40">
        <v>5537.7338222685685</v>
      </c>
      <c r="G15" s="40">
        <v>581.6067323290666</v>
      </c>
      <c r="H15" s="40">
        <v>0</v>
      </c>
      <c r="I15" s="41">
        <v>114.6465</v>
      </c>
      <c r="J15" s="41">
        <v>111.91380000000001</v>
      </c>
      <c r="K15" s="41">
        <f t="shared" si="0"/>
        <v>17802.399333638816</v>
      </c>
      <c r="L15" s="40">
        <v>89.31001643316667</v>
      </c>
    </row>
    <row r="16" spans="2:12" ht="15">
      <c r="B16" s="37">
        <v>12</v>
      </c>
      <c r="C16" s="39" t="s">
        <v>69</v>
      </c>
      <c r="D16" s="40">
        <v>1294.2802245507332</v>
      </c>
      <c r="E16" s="40">
        <v>11920.39379496897</v>
      </c>
      <c r="F16" s="40">
        <v>1311.5681673265676</v>
      </c>
      <c r="G16" s="40">
        <v>98.49807983826662</v>
      </c>
      <c r="H16" s="40">
        <v>0</v>
      </c>
      <c r="I16" s="41">
        <v>27.750300000000003</v>
      </c>
      <c r="J16" s="41">
        <v>91.9583</v>
      </c>
      <c r="K16" s="41">
        <f t="shared" si="0"/>
        <v>14744.448866684537</v>
      </c>
      <c r="L16" s="40">
        <v>23.679029718066644</v>
      </c>
    </row>
    <row r="17" spans="2:12" ht="15">
      <c r="B17" s="37">
        <v>13</v>
      </c>
      <c r="C17" s="39" t="s">
        <v>70</v>
      </c>
      <c r="D17" s="40">
        <v>60.07475886136666</v>
      </c>
      <c r="E17" s="40">
        <v>138.7713330498667</v>
      </c>
      <c r="F17" s="40">
        <v>123.34266655636678</v>
      </c>
      <c r="G17" s="40">
        <v>20.05624383896666</v>
      </c>
      <c r="H17" s="40">
        <v>0</v>
      </c>
      <c r="I17" s="41">
        <v>1.1252</v>
      </c>
      <c r="J17" s="41">
        <v>1.2539999999999998</v>
      </c>
      <c r="K17" s="41">
        <f t="shared" si="0"/>
        <v>344.6242023065669</v>
      </c>
      <c r="L17" s="40">
        <v>4.121560097799999</v>
      </c>
    </row>
    <row r="18" spans="2:12" ht="15">
      <c r="B18" s="37">
        <v>14</v>
      </c>
      <c r="C18" s="39" t="s">
        <v>71</v>
      </c>
      <c r="D18" s="40">
        <v>0.343443731</v>
      </c>
      <c r="E18" s="40">
        <v>24.327561537200005</v>
      </c>
      <c r="F18" s="40">
        <v>110.06657302103339</v>
      </c>
      <c r="G18" s="40">
        <v>6.145112198033334</v>
      </c>
      <c r="H18" s="40">
        <v>0</v>
      </c>
      <c r="I18" s="41">
        <v>3.0197999999999996</v>
      </c>
      <c r="J18" s="41">
        <v>0.8629000000000001</v>
      </c>
      <c r="K18" s="41">
        <f t="shared" si="0"/>
        <v>144.76539048726673</v>
      </c>
      <c r="L18" s="40">
        <v>2.9122695580666673</v>
      </c>
    </row>
    <row r="19" spans="2:12" ht="15">
      <c r="B19" s="37">
        <v>15</v>
      </c>
      <c r="C19" s="39" t="s">
        <v>72</v>
      </c>
      <c r="D19" s="40">
        <v>35.3452562269</v>
      </c>
      <c r="E19" s="40">
        <v>183.46744417839997</v>
      </c>
      <c r="F19" s="40">
        <v>467.3855361587333</v>
      </c>
      <c r="G19" s="40">
        <v>58.005256551733346</v>
      </c>
      <c r="H19" s="40">
        <v>0</v>
      </c>
      <c r="I19" s="41">
        <v>0.3536</v>
      </c>
      <c r="J19" s="41">
        <v>0.38239999999999996</v>
      </c>
      <c r="K19" s="41">
        <f t="shared" si="0"/>
        <v>744.9394931157667</v>
      </c>
      <c r="L19" s="40">
        <v>10.922590109666672</v>
      </c>
    </row>
    <row r="20" spans="2:12" ht="15">
      <c r="B20" s="37">
        <v>16</v>
      </c>
      <c r="C20" s="39" t="s">
        <v>73</v>
      </c>
      <c r="D20" s="40">
        <v>2568.6982534959334</v>
      </c>
      <c r="E20" s="40">
        <v>6040.6218012678055</v>
      </c>
      <c r="F20" s="40">
        <v>3323.6023649732297</v>
      </c>
      <c r="G20" s="40">
        <v>152.83406835126678</v>
      </c>
      <c r="H20" s="40">
        <v>0</v>
      </c>
      <c r="I20" s="41">
        <v>114.12650000000001</v>
      </c>
      <c r="J20" s="41">
        <v>255.2631</v>
      </c>
      <c r="K20" s="41">
        <f t="shared" si="0"/>
        <v>12455.146088088237</v>
      </c>
      <c r="L20" s="40">
        <v>56.8057824997333</v>
      </c>
    </row>
    <row r="21" spans="2:12" ht="15">
      <c r="B21" s="37">
        <v>17</v>
      </c>
      <c r="C21" s="39" t="s">
        <v>74</v>
      </c>
      <c r="D21" s="40">
        <v>296.61008914033334</v>
      </c>
      <c r="E21" s="40">
        <v>304.0025350156997</v>
      </c>
      <c r="F21" s="40">
        <v>719.1516377335672</v>
      </c>
      <c r="G21" s="40">
        <v>41.521953694799976</v>
      </c>
      <c r="H21" s="40">
        <v>0</v>
      </c>
      <c r="I21" s="41">
        <v>28.4571</v>
      </c>
      <c r="J21" s="41">
        <v>27.9894</v>
      </c>
      <c r="K21" s="41">
        <f t="shared" si="0"/>
        <v>1417.7327155844002</v>
      </c>
      <c r="L21" s="40">
        <v>22.33110780849999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187.23258443326665</v>
      </c>
      <c r="E23" s="40">
        <v>483.55971071376644</v>
      </c>
      <c r="F23" s="40">
        <v>1063.6288740416664</v>
      </c>
      <c r="G23" s="40">
        <v>120.76119758600002</v>
      </c>
      <c r="H23" s="40">
        <v>0</v>
      </c>
      <c r="I23" s="41">
        <v>19.9449</v>
      </c>
      <c r="J23" s="41">
        <v>16.4145</v>
      </c>
      <c r="K23" s="41">
        <f t="shared" si="0"/>
        <v>1891.5417667746995</v>
      </c>
      <c r="L23" s="40">
        <v>23.52110774533335</v>
      </c>
    </row>
    <row r="24" spans="2:12" ht="15">
      <c r="B24" s="37">
        <v>20</v>
      </c>
      <c r="C24" s="39" t="s">
        <v>77</v>
      </c>
      <c r="D24" s="40">
        <v>18144.150480313827</v>
      </c>
      <c r="E24" s="40">
        <v>38771.48151926773</v>
      </c>
      <c r="F24" s="40">
        <v>17218.38765041974</v>
      </c>
      <c r="G24" s="40">
        <v>1149.1672953022733</v>
      </c>
      <c r="H24" s="40">
        <v>0</v>
      </c>
      <c r="I24" s="41">
        <v>1806.3345473954823</v>
      </c>
      <c r="J24" s="41">
        <v>4175.467427025139</v>
      </c>
      <c r="K24" s="41">
        <f t="shared" si="0"/>
        <v>81264.9889197242</v>
      </c>
      <c r="L24" s="40">
        <v>249.9463906373044</v>
      </c>
    </row>
    <row r="25" spans="2:12" ht="15">
      <c r="B25" s="37">
        <v>21</v>
      </c>
      <c r="C25" s="38" t="s">
        <v>78</v>
      </c>
      <c r="D25" s="40">
        <v>0.0006310654</v>
      </c>
      <c r="E25" s="40">
        <v>9.2186358571</v>
      </c>
      <c r="F25" s="40">
        <v>9.847795291366667</v>
      </c>
      <c r="G25" s="40">
        <v>1.1064479844000001</v>
      </c>
      <c r="H25" s="40">
        <v>0</v>
      </c>
      <c r="I25" s="41">
        <v>0.0595</v>
      </c>
      <c r="J25" s="41">
        <v>0.0226</v>
      </c>
      <c r="K25" s="41">
        <f t="shared" si="0"/>
        <v>20.25561019826667</v>
      </c>
      <c r="L25" s="40">
        <v>0.12767473786666667</v>
      </c>
    </row>
    <row r="26" spans="2:12" ht="15">
      <c r="B26" s="37">
        <v>22</v>
      </c>
      <c r="C26" s="39" t="s">
        <v>79</v>
      </c>
      <c r="D26" s="40">
        <v>1.6246614209333332</v>
      </c>
      <c r="E26" s="40">
        <v>53.207002841033336</v>
      </c>
      <c r="F26" s="40">
        <v>40.299079862466684</v>
      </c>
      <c r="G26" s="40">
        <v>8.715123350266667</v>
      </c>
      <c r="H26" s="40">
        <v>0</v>
      </c>
      <c r="I26" s="41">
        <v>0.35609999999999997</v>
      </c>
      <c r="J26" s="41">
        <v>0.2859</v>
      </c>
      <c r="K26" s="41">
        <f t="shared" si="0"/>
        <v>104.48786747470002</v>
      </c>
      <c r="L26" s="40">
        <v>0.5792466364666666</v>
      </c>
    </row>
    <row r="27" spans="2:12" ht="15">
      <c r="B27" s="37">
        <v>23</v>
      </c>
      <c r="C27" s="38" t="s">
        <v>80</v>
      </c>
      <c r="D27" s="40">
        <v>0</v>
      </c>
      <c r="E27" s="40">
        <v>0.0014562383333333337</v>
      </c>
      <c r="F27" s="40">
        <v>0.11541264386666666</v>
      </c>
      <c r="G27" s="40">
        <v>0.0024897135666666673</v>
      </c>
      <c r="H27" s="40">
        <v>0</v>
      </c>
      <c r="I27" s="41">
        <v>0.001</v>
      </c>
      <c r="J27" s="41">
        <v>0.637</v>
      </c>
      <c r="K27" s="41">
        <f t="shared" si="0"/>
        <v>0.7573585957666666</v>
      </c>
      <c r="L27" s="40">
        <v>0.00010683639999999998</v>
      </c>
    </row>
    <row r="28" spans="2:12" ht="15">
      <c r="B28" s="37">
        <v>24</v>
      </c>
      <c r="C28" s="38" t="s">
        <v>81</v>
      </c>
      <c r="D28" s="40">
        <v>1.0256412214</v>
      </c>
      <c r="E28" s="40">
        <v>11.441998732133337</v>
      </c>
      <c r="F28" s="40">
        <v>16.3768217098</v>
      </c>
      <c r="G28" s="40">
        <v>4.626358338699999</v>
      </c>
      <c r="H28" s="40">
        <v>0</v>
      </c>
      <c r="I28" s="41">
        <v>0.14020000000000002</v>
      </c>
      <c r="J28" s="41">
        <v>0.2193</v>
      </c>
      <c r="K28" s="41">
        <f t="shared" si="0"/>
        <v>33.83032000203333</v>
      </c>
      <c r="L28" s="40">
        <v>0.17221737866666662</v>
      </c>
    </row>
    <row r="29" spans="2:12" ht="15">
      <c r="B29" s="37">
        <v>25</v>
      </c>
      <c r="C29" s="39" t="s">
        <v>82</v>
      </c>
      <c r="D29" s="40">
        <v>3071.1557834595337</v>
      </c>
      <c r="E29" s="40">
        <v>10740.851880951055</v>
      </c>
      <c r="F29" s="40">
        <v>4086.655869302637</v>
      </c>
      <c r="G29" s="40">
        <v>224.4725373425</v>
      </c>
      <c r="H29" s="40">
        <v>0</v>
      </c>
      <c r="I29" s="41">
        <v>100.4525</v>
      </c>
      <c r="J29" s="41">
        <v>207.75719999999998</v>
      </c>
      <c r="K29" s="41">
        <f t="shared" si="0"/>
        <v>18431.345771055723</v>
      </c>
      <c r="L29" s="40">
        <v>58.61648267066663</v>
      </c>
    </row>
    <row r="30" spans="2:12" ht="15">
      <c r="B30" s="37">
        <v>26</v>
      </c>
      <c r="C30" s="39" t="s">
        <v>83</v>
      </c>
      <c r="D30" s="40">
        <v>257.9779254833334</v>
      </c>
      <c r="E30" s="40">
        <v>439.0767610787</v>
      </c>
      <c r="F30" s="40">
        <v>515.0824522245672</v>
      </c>
      <c r="G30" s="40">
        <v>124.99572278666672</v>
      </c>
      <c r="H30" s="40">
        <v>0</v>
      </c>
      <c r="I30" s="41">
        <v>5.3566</v>
      </c>
      <c r="J30" s="41">
        <v>8.7674</v>
      </c>
      <c r="K30" s="41">
        <f t="shared" si="0"/>
        <v>1351.2568615732673</v>
      </c>
      <c r="L30" s="40">
        <v>10.718910916533341</v>
      </c>
    </row>
    <row r="31" spans="2:12" ht="15">
      <c r="B31" s="37">
        <v>27</v>
      </c>
      <c r="C31" s="39" t="s">
        <v>24</v>
      </c>
      <c r="D31" s="40">
        <v>3.377300990066666</v>
      </c>
      <c r="E31" s="40">
        <v>141.25017450453336</v>
      </c>
      <c r="F31" s="40">
        <v>131.57001514513334</v>
      </c>
      <c r="G31" s="40">
        <v>13.473900164899998</v>
      </c>
      <c r="H31" s="40">
        <v>0</v>
      </c>
      <c r="I31" s="41">
        <v>50.989999999999995</v>
      </c>
      <c r="J31" s="41">
        <v>145.0185</v>
      </c>
      <c r="K31" s="41">
        <f t="shared" si="0"/>
        <v>485.6798908046334</v>
      </c>
      <c r="L31" s="40">
        <v>2.1968058862333333</v>
      </c>
    </row>
    <row r="32" spans="2:12" ht="15">
      <c r="B32" s="37">
        <v>28</v>
      </c>
      <c r="C32" s="39" t="s">
        <v>84</v>
      </c>
      <c r="D32" s="40">
        <v>7.8489646844999985</v>
      </c>
      <c r="E32" s="40">
        <v>14.651069551366666</v>
      </c>
      <c r="F32" s="40">
        <v>50.67652301783336</v>
      </c>
      <c r="G32" s="40">
        <v>3.2415890563666663</v>
      </c>
      <c r="H32" s="40">
        <v>0</v>
      </c>
      <c r="I32" s="41">
        <v>0</v>
      </c>
      <c r="J32" s="41">
        <v>0</v>
      </c>
      <c r="K32" s="41">
        <f t="shared" si="0"/>
        <v>76.41814631006669</v>
      </c>
      <c r="L32" s="40">
        <v>1.0823730294333334</v>
      </c>
    </row>
    <row r="33" spans="2:12" ht="15">
      <c r="B33" s="37">
        <v>29</v>
      </c>
      <c r="C33" s="39" t="s">
        <v>85</v>
      </c>
      <c r="D33" s="40">
        <v>300.78051819623323</v>
      </c>
      <c r="E33" s="40">
        <v>1023.7739547952999</v>
      </c>
      <c r="F33" s="40">
        <v>1005.3082721932662</v>
      </c>
      <c r="G33" s="40">
        <v>80.08034628936669</v>
      </c>
      <c r="H33" s="40">
        <v>0</v>
      </c>
      <c r="I33" s="41">
        <v>9.510000000000002</v>
      </c>
      <c r="J33" s="41">
        <v>10.1087</v>
      </c>
      <c r="K33" s="41">
        <f t="shared" si="0"/>
        <v>2429.561791474167</v>
      </c>
      <c r="L33" s="40">
        <v>15.321271910799993</v>
      </c>
    </row>
    <row r="34" spans="2:12" ht="15">
      <c r="B34" s="37">
        <v>30</v>
      </c>
      <c r="C34" s="39" t="s">
        <v>86</v>
      </c>
      <c r="D34" s="40">
        <v>459.6843992102334</v>
      </c>
      <c r="E34" s="40">
        <v>6313.46421675597</v>
      </c>
      <c r="F34" s="40">
        <v>1076.237882941</v>
      </c>
      <c r="G34" s="40">
        <v>76.66550670140002</v>
      </c>
      <c r="H34" s="40">
        <v>0</v>
      </c>
      <c r="I34" s="41">
        <v>17.3825</v>
      </c>
      <c r="J34" s="41">
        <v>19.5105</v>
      </c>
      <c r="K34" s="41">
        <f t="shared" si="0"/>
        <v>7962.9450056086025</v>
      </c>
      <c r="L34" s="40">
        <v>20.995022869600007</v>
      </c>
    </row>
    <row r="35" spans="2:12" ht="15">
      <c r="B35" s="37">
        <v>31</v>
      </c>
      <c r="C35" s="38" t="s">
        <v>87</v>
      </c>
      <c r="D35" s="40">
        <v>117.27290772920001</v>
      </c>
      <c r="E35" s="40">
        <v>4.174942652833333</v>
      </c>
      <c r="F35" s="40">
        <v>17.189400746999993</v>
      </c>
      <c r="G35" s="40">
        <v>3.2068829578666667</v>
      </c>
      <c r="H35" s="40">
        <v>0</v>
      </c>
      <c r="I35" s="41">
        <v>0</v>
      </c>
      <c r="J35" s="41">
        <v>0</v>
      </c>
      <c r="K35" s="41">
        <f t="shared" si="0"/>
        <v>141.84413408690003</v>
      </c>
      <c r="L35" s="40">
        <v>0.8582351751333331</v>
      </c>
    </row>
    <row r="36" spans="2:12" ht="15">
      <c r="B36" s="37">
        <v>32</v>
      </c>
      <c r="C36" s="39" t="s">
        <v>88</v>
      </c>
      <c r="D36" s="40">
        <v>2877.663555206601</v>
      </c>
      <c r="E36" s="40">
        <v>3159.567749788368</v>
      </c>
      <c r="F36" s="40">
        <v>2261.429571827968</v>
      </c>
      <c r="G36" s="40">
        <v>128.32473926506663</v>
      </c>
      <c r="H36" s="40">
        <v>0</v>
      </c>
      <c r="I36" s="41">
        <v>127.3504</v>
      </c>
      <c r="J36" s="41">
        <v>151.06990000000002</v>
      </c>
      <c r="K36" s="41">
        <f t="shared" si="0"/>
        <v>8705.405916088004</v>
      </c>
      <c r="L36" s="40">
        <v>52.81892053776667</v>
      </c>
    </row>
    <row r="37" spans="2:12" ht="15">
      <c r="B37" s="37">
        <v>33</v>
      </c>
      <c r="C37" s="39" t="s">
        <v>95</v>
      </c>
      <c r="D37" s="40">
        <v>340.8649330141333</v>
      </c>
      <c r="E37" s="40">
        <v>1772.4994348308342</v>
      </c>
      <c r="F37" s="40">
        <v>1229.7127112734656</v>
      </c>
      <c r="G37" s="40">
        <v>83.51364146526664</v>
      </c>
      <c r="H37" s="40">
        <v>0</v>
      </c>
      <c r="I37" s="41">
        <v>46.8256</v>
      </c>
      <c r="J37" s="41">
        <v>116.49179999999997</v>
      </c>
      <c r="K37" s="41">
        <f t="shared" si="0"/>
        <v>3589.9081205836997</v>
      </c>
      <c r="L37" s="40">
        <v>23.262721694966665</v>
      </c>
    </row>
    <row r="38" spans="2:12" ht="15">
      <c r="B38" s="37">
        <v>34</v>
      </c>
      <c r="C38" s="39" t="s">
        <v>89</v>
      </c>
      <c r="D38" s="40">
        <v>20.511092549899995</v>
      </c>
      <c r="E38" s="40">
        <v>11.398912504966669</v>
      </c>
      <c r="F38" s="40">
        <v>13.57147800703333</v>
      </c>
      <c r="G38" s="40">
        <v>8.004716786499998</v>
      </c>
      <c r="H38" s="40">
        <v>0</v>
      </c>
      <c r="I38" s="41">
        <v>0.1489</v>
      </c>
      <c r="J38" s="41">
        <v>0.1348</v>
      </c>
      <c r="K38" s="41">
        <f t="shared" si="0"/>
        <v>53.76989984839999</v>
      </c>
      <c r="L38" s="40">
        <v>0.8388372919</v>
      </c>
    </row>
    <row r="39" spans="2:12" ht="15">
      <c r="B39" s="37">
        <v>35</v>
      </c>
      <c r="C39" s="39" t="s">
        <v>90</v>
      </c>
      <c r="D39" s="40">
        <v>431.6227929815332</v>
      </c>
      <c r="E39" s="40">
        <v>3459.286085210168</v>
      </c>
      <c r="F39" s="40">
        <v>3090.60967197613</v>
      </c>
      <c r="G39" s="40">
        <v>265.5272527778667</v>
      </c>
      <c r="H39" s="40">
        <v>0</v>
      </c>
      <c r="I39" s="41">
        <v>56.376200000000004</v>
      </c>
      <c r="J39" s="41">
        <v>68.2745</v>
      </c>
      <c r="K39" s="41">
        <f t="shared" si="0"/>
        <v>7371.696502945699</v>
      </c>
      <c r="L39" s="40">
        <v>64.75353045463332</v>
      </c>
    </row>
    <row r="40" spans="2:12" ht="15">
      <c r="B40" s="37">
        <v>36</v>
      </c>
      <c r="C40" s="39" t="s">
        <v>91</v>
      </c>
      <c r="D40" s="40">
        <v>5.620641434699999</v>
      </c>
      <c r="E40" s="40">
        <v>105.03207839920003</v>
      </c>
      <c r="F40" s="40">
        <v>185.3285742995334</v>
      </c>
      <c r="G40" s="40">
        <v>15.199628035466672</v>
      </c>
      <c r="H40" s="40">
        <v>0</v>
      </c>
      <c r="I40" s="41">
        <v>0</v>
      </c>
      <c r="J40" s="41">
        <v>0</v>
      </c>
      <c r="K40" s="41">
        <f t="shared" si="0"/>
        <v>311.1809221689001</v>
      </c>
      <c r="L40" s="40">
        <v>4.196160177833334</v>
      </c>
    </row>
    <row r="41" spans="2:12" ht="15">
      <c r="B41" s="37">
        <v>37</v>
      </c>
      <c r="C41" s="39" t="s">
        <v>92</v>
      </c>
      <c r="D41" s="40">
        <v>1827.5296119141658</v>
      </c>
      <c r="E41" s="40">
        <v>5451.3579030310375</v>
      </c>
      <c r="F41" s="40">
        <v>3207.5289381196353</v>
      </c>
      <c r="G41" s="40">
        <v>262.0539618431999</v>
      </c>
      <c r="H41" s="40">
        <v>0</v>
      </c>
      <c r="I41" s="41">
        <v>90.94640000000001</v>
      </c>
      <c r="J41" s="41">
        <v>139.11759999999998</v>
      </c>
      <c r="K41" s="41">
        <f t="shared" si="0"/>
        <v>10978.534414908037</v>
      </c>
      <c r="L41" s="40">
        <v>74.72452905466666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34711.74099031266</v>
      </c>
      <c r="E42" s="42">
        <f t="shared" si="1"/>
        <v>102136.08905184944</v>
      </c>
      <c r="F42" s="42">
        <f t="shared" si="1"/>
        <v>49567.13624374008</v>
      </c>
      <c r="G42" s="42">
        <f>SUM(G5:G41)</f>
        <v>3758.5843732596727</v>
      </c>
      <c r="H42" s="42">
        <f t="shared" si="1"/>
        <v>0</v>
      </c>
      <c r="I42" s="42">
        <f>SUM(I5:I41)</f>
        <v>2717.7541473954825</v>
      </c>
      <c r="J42" s="42">
        <f>SUM(J5:J41)</f>
        <v>5589.096927025139</v>
      </c>
      <c r="K42" s="42">
        <f t="shared" si="1"/>
        <v>198480.40173358246</v>
      </c>
      <c r="L42" s="42">
        <f t="shared" si="1"/>
        <v>890.4817166840376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70038440</cp:lastModifiedBy>
  <dcterms:created xsi:type="dcterms:W3CDTF">2014-04-10T12:10:22Z</dcterms:created>
  <dcterms:modified xsi:type="dcterms:W3CDTF">2016-12-08T11:21:51Z</dcterms:modified>
  <cp:category/>
  <cp:version/>
  <cp:contentType/>
  <cp:contentStatus/>
</cp:coreProperties>
</file>