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15" windowHeight="178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<sst xmlns="http://schemas.openxmlformats.org/spreadsheetml/2006/main" count="299" uniqueCount="265">
  <si>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</si>
  <si>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</si>
  <si>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</si>
  <si>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</si>
  <si>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</si>
  <si>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</si>
  <si>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</si>
  <si>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</si>
  <si>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</si>
  <si>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</si>
  <si>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</si>
  <si>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</si>
  <si>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</si>
  <si>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</si>
  <si>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</si>
  <si>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</si>
  <si>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</si>
  <si>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</si>
  <si>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</si>
  <si>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</si>
  <si>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</si>
  <si>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</si>
  <si>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</si>
  <si>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</si>
  <si>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</si>
  <si>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</si>
  <si>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</si>
  <si>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</si>
  <si>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</si>
  <si>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</si>
  <si>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</si>
  <si>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</si>
  <si>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</si>
  <si>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</si>
  <si>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</si>
  <si>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</si>
  <si>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</si>
  <si>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</si>
  <si>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</si>
  <si>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</si>
  <si>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</si>
  <si>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</si>
  <si>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</si>
  <si>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</si>
  <si>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</si>
  <si>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</si>
  <si>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</si>
  <si>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</si>
  <si>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</si>
  <si>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</si>
  <si>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</si>
  <si>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</si>
  <si>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</si>
  <si>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</si>
  <si>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</si>
  <si>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</si>
  <si>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</si>
  <si>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</si>
  <si>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</si>
  <si>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</si>
  <si>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</si>
  <si>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</si>
  <si>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</si>
  <si>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</si>
  <si>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</si>
  <si>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</si>
  <si>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</si>
  <si>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</si>
  <si>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</si>
  <si>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</si>
  <si>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</si>
  <si>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</si>
  <si>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</si>
  <si>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</si>
  <si>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</si>
  <si>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</si>
  <si>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</si>
  <si>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</si>
  <si>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</si>
  <si>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</si>
  <si>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</si>
  <si>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</si>
  <si>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</si>
  <si>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</si>
  <si>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</si>
  <si>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</si>
  <si>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</si>
  <si>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</si>
  <si>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</si>
  <si>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</si>
  <si>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</si>
  <si>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</si>
  <si>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</si>
  <si>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</si>
  <si>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</si>
  <si>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</si>
  <si>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</si>
  <si>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</si>
  <si>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</si>
  <si>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</si>
  <si>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</si>
  <si>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</si>
  <si>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</si>
  <si>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</si>
  <si>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</si>
  <si>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</si>
  <si>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</si>
  <si>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</si>
  <si>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</si>
  <si>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</si>
  <si>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</si>
  <si>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</si>
  <si>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</si>
  <si>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</si>
  <si>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</si>
  <si>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</si>
  <si>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</si>
  <si>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</si>
  <si>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</si>
  <si>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</si>
  <si>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</si>
  <si>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</si>
  <si>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</si>
  <si>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</si>
  <si>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</si>
  <si>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</si>
  <si>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</si>
  <si>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</si>
  <si>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</si>
  <si>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</si>
  <si>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</si>
  <si>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</si>
  <si>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</si>
  <si>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</si>
  <si>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</si>
  <si>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</si>
  <si>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</si>
  <si>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</si>
  <si>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</si>
  <si>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</si>
  <si>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</si>
  <si>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</si>
  <si>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</si>
  <si>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</si>
  <si>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</si>
  <si>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</si>
  <si>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</si>
  <si>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</si>
  <si>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</si>
  <si>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</si>
  <si>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</si>
  <si>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</si>
  <si>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</si>
  <si>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</si>
  <si>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</si>
  <si>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</si>
  <si>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</si>
  <si>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</si>
  <si>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</si>
  <si>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</si>
  <si>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</si>
  <si>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</si>
  <si>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</si>
  <si>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</si>
  <si>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</si>
  <si>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</si>
  <si>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</si>
  <si>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</si>
  <si>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</si>
  <si>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</si>
  <si>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</si>
  <si>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</si>
  <si>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</si>
  <si>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</si>
  <si>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</si>
  <si>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</si>
  <si>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</si>
  <si>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</si>
  <si>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</si>
  <si>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XXXII - SERIES 2</t>
  </si>
  <si>
    <t>NIPPON INDIA FIXED HORIZON FUND - XXXII - SERIES 7</t>
  </si>
  <si>
    <t>NIPPON INDIA YEARLY INTERVAL FUND - SERIES 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</si>
  <si>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</si>
  <si>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</si>
  <si>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</si>
  <si>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</si>
  <si>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</si>
  <si>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</si>
  <si>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</si>
  <si>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</si>
  <si>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</si>
  <si>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</si>
  <si>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</si>
  <si>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</si>
  <si>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</si>
  <si>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</si>
  <si>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</si>
  <si>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</si>
  <si>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</si>
  <si>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</si>
  <si>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</si>
  <si>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</si>
  <si>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</si>
  <si>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</si>
  <si>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</si>
  <si>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</si>
  <si>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</si>
  <si>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</si>
  <si>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</si>
  <si>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</si>
  <si>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</si>
  <si>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</si>
  <si>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</si>
  <si>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</si>
  <si>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</si>
  <si>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</si>
  <si>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</si>
  <si>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</si>
  <si>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</si>
  <si>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</si>
  <si>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</si>
  <si>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</si>
  <si>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</si>
  <si>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</si>
  <si>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</si>
  <si>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</si>
  <si>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</si>
  <si>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</si>
  <si>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</si>
  <si>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</si>
  <si>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</si>
  <si>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</si>
  <si>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</si>
  <si>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</si>
  <si>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</si>
  <si>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</si>
  <si>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</si>
  <si>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</si>
  <si>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</si>
  <si>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</si>
  <si>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</si>
  <si>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</si>
  <si>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</si>
  <si>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</si>
  <si>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</si>
  <si>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</si>
  <si>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</si>
  <si>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</si>
  <si>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MULTI ASSET FUND</t>
  </si>
  <si>
    <t>NIPPON INDIA NIFTY SMALLCAP 250 INDEX FUND</t>
  </si>
  <si>
    <t>NIPPON INDIA ETF SENSEX NEXT 50</t>
  </si>
  <si>
    <t>NIPPON INDIA CORPORATE BOND FUND</t>
  </si>
  <si>
    <t>NIPPON INDIA ETF NIFTY CPSE BOND PLUS SDL - 2024 MATURITY</t>
  </si>
  <si>
    <t>Nippon India Mutual Fund: Average Net Assets Under Management (AAUM) as on November 2020 (All figures in Rs. Crore)</t>
  </si>
  <si>
    <t>Table showing State wise /Union Territory wise contribution to AAUM of category of schemes as on Nov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</si>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</sst>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2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80" t="s">
        <v>0</v>
      </c>
      <c r="B2" s="82" t="s">
        <v>1</v>
      </c>
      <c r="C2" s="85" t="s">
        <v>253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7"/>
    </row>
    <row r="3" spans="1:63" ht="18.75" thickBot="1">
      <c r="A3" s="81"/>
      <c r="B3" s="83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88" t="s">
        <v>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88" t="s">
        <v>4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77" t="s">
        <v>30</v>
      </c>
    </row>
    <row r="4" spans="1:63" ht="18.75" thickBot="1">
      <c r="A4" s="81"/>
      <c r="B4" s="83"/>
      <c r="C4" s="74" t="s">
        <v>50</v>
      </c>
      <c r="D4" s="75"/>
      <c r="E4" s="75"/>
      <c r="F4" s="75"/>
      <c r="G4" s="75"/>
      <c r="H4" s="75"/>
      <c r="I4" s="75"/>
      <c r="J4" s="75"/>
      <c r="K4" s="75"/>
      <c r="L4" s="76"/>
      <c r="M4" s="74" t="s">
        <v>51</v>
      </c>
      <c r="N4" s="75"/>
      <c r="O4" s="75"/>
      <c r="P4" s="75"/>
      <c r="Q4" s="75"/>
      <c r="R4" s="75"/>
      <c r="S4" s="75"/>
      <c r="T4" s="75"/>
      <c r="U4" s="75"/>
      <c r="V4" s="76"/>
      <c r="W4" s="74" t="s">
        <v>50</v>
      </c>
      <c r="X4" s="75"/>
      <c r="Y4" s="75"/>
      <c r="Z4" s="75"/>
      <c r="AA4" s="75"/>
      <c r="AB4" s="75"/>
      <c r="AC4" s="75"/>
      <c r="AD4" s="75"/>
      <c r="AE4" s="75"/>
      <c r="AF4" s="76"/>
      <c r="AG4" s="74" t="s">
        <v>51</v>
      </c>
      <c r="AH4" s="75"/>
      <c r="AI4" s="75"/>
      <c r="AJ4" s="75"/>
      <c r="AK4" s="75"/>
      <c r="AL4" s="75"/>
      <c r="AM4" s="75"/>
      <c r="AN4" s="75"/>
      <c r="AO4" s="75"/>
      <c r="AP4" s="76"/>
      <c r="AQ4" s="74" t="s">
        <v>50</v>
      </c>
      <c r="AR4" s="75"/>
      <c r="AS4" s="75"/>
      <c r="AT4" s="75"/>
      <c r="AU4" s="75"/>
      <c r="AV4" s="75"/>
      <c r="AW4" s="75"/>
      <c r="AX4" s="75"/>
      <c r="AY4" s="75"/>
      <c r="AZ4" s="76"/>
      <c r="BA4" s="74" t="s">
        <v>51</v>
      </c>
      <c r="BB4" s="75"/>
      <c r="BC4" s="75"/>
      <c r="BD4" s="75"/>
      <c r="BE4" s="75"/>
      <c r="BF4" s="75"/>
      <c r="BG4" s="75"/>
      <c r="BH4" s="75"/>
      <c r="BI4" s="75"/>
      <c r="BJ4" s="76"/>
      <c r="BK4" s="78"/>
    </row>
    <row r="5" spans="1:63" ht="18" customHeight="1">
      <c r="A5" s="81"/>
      <c r="B5" s="83"/>
      <c r="C5" s="71" t="s">
        <v>5</v>
      </c>
      <c r="D5" s="72"/>
      <c r="E5" s="72"/>
      <c r="F5" s="72"/>
      <c r="G5" s="73"/>
      <c r="H5" s="68" t="s">
        <v>6</v>
      </c>
      <c r="I5" s="69"/>
      <c r="J5" s="69"/>
      <c r="K5" s="69"/>
      <c r="L5" s="70"/>
      <c r="M5" s="71" t="s">
        <v>5</v>
      </c>
      <c r="N5" s="72"/>
      <c r="O5" s="72"/>
      <c r="P5" s="72"/>
      <c r="Q5" s="73"/>
      <c r="R5" s="68" t="s">
        <v>6</v>
      </c>
      <c r="S5" s="69"/>
      <c r="T5" s="69"/>
      <c r="U5" s="69"/>
      <c r="V5" s="70"/>
      <c r="W5" s="71" t="s">
        <v>5</v>
      </c>
      <c r="X5" s="72"/>
      <c r="Y5" s="72"/>
      <c r="Z5" s="72"/>
      <c r="AA5" s="73"/>
      <c r="AB5" s="68" t="s">
        <v>6</v>
      </c>
      <c r="AC5" s="69"/>
      <c r="AD5" s="69"/>
      <c r="AE5" s="69"/>
      <c r="AF5" s="70"/>
      <c r="AG5" s="71" t="s">
        <v>5</v>
      </c>
      <c r="AH5" s="72"/>
      <c r="AI5" s="72"/>
      <c r="AJ5" s="72"/>
      <c r="AK5" s="73"/>
      <c r="AL5" s="68" t="s">
        <v>6</v>
      </c>
      <c r="AM5" s="69"/>
      <c r="AN5" s="69"/>
      <c r="AO5" s="69"/>
      <c r="AP5" s="70"/>
      <c r="AQ5" s="71" t="s">
        <v>5</v>
      </c>
      <c r="AR5" s="72"/>
      <c r="AS5" s="72"/>
      <c r="AT5" s="72"/>
      <c r="AU5" s="73"/>
      <c r="AV5" s="68" t="s">
        <v>6</v>
      </c>
      <c r="AW5" s="69"/>
      <c r="AX5" s="69"/>
      <c r="AY5" s="69"/>
      <c r="AZ5" s="70"/>
      <c r="BA5" s="71" t="s">
        <v>5</v>
      </c>
      <c r="BB5" s="72"/>
      <c r="BC5" s="72"/>
      <c r="BD5" s="72"/>
      <c r="BE5" s="73"/>
      <c r="BF5" s="68" t="s">
        <v>6</v>
      </c>
      <c r="BG5" s="69"/>
      <c r="BH5" s="69"/>
      <c r="BI5" s="69"/>
      <c r="BJ5" s="70"/>
      <c r="BK5" s="78"/>
    </row>
    <row r="6" spans="1:63" ht="15.75">
      <c r="A6" s="81"/>
      <c r="B6" s="8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9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130.48055368453333</v>
      </c>
      <c r="E9" s="22">
        <v>0</v>
      </c>
      <c r="F9" s="22">
        <v>0</v>
      </c>
      <c r="G9" s="23">
        <v>0</v>
      </c>
      <c r="H9" s="21">
        <v>237.56069791206667</v>
      </c>
      <c r="I9" s="22">
        <v>15361.577809583503</v>
      </c>
      <c r="J9" s="22">
        <v>1179.1735264949998</v>
      </c>
      <c r="K9" s="22">
        <v>0</v>
      </c>
      <c r="L9" s="23">
        <v>628.2251112624999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166.42635732673327</v>
      </c>
      <c r="S9" s="22">
        <v>1026.9670756990333</v>
      </c>
      <c r="T9" s="22">
        <v>237.97624915496667</v>
      </c>
      <c r="U9" s="22">
        <v>0</v>
      </c>
      <c r="V9" s="23">
        <v>209.8068734269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12.725627838833331</v>
      </c>
      <c r="AC9" s="22">
        <v>10.61948429323333</v>
      </c>
      <c r="AD9" s="22">
        <v>0</v>
      </c>
      <c r="AE9" s="22">
        <v>0</v>
      </c>
      <c r="AF9" s="23">
        <v>61.4396832936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3.8282354333999997</v>
      </c>
      <c r="AM9" s="22">
        <v>2.1849411434666663</v>
      </c>
      <c r="AN9" s="22">
        <v>0</v>
      </c>
      <c r="AO9" s="22">
        <v>0</v>
      </c>
      <c r="AP9" s="23">
        <v>7.065884377433333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322.54037666416644</v>
      </c>
      <c r="AW9" s="22">
        <v>4085.736700477952</v>
      </c>
      <c r="AX9" s="22">
        <v>4.845211460600001</v>
      </c>
      <c r="AY9" s="22">
        <v>0</v>
      </c>
      <c r="AZ9" s="23">
        <v>1168.3449935708327</v>
      </c>
      <c r="BA9" s="21">
        <v>0</v>
      </c>
      <c r="BB9" s="22">
        <v>1.2773570764</v>
      </c>
      <c r="BC9" s="22">
        <v>0</v>
      </c>
      <c r="BD9" s="22">
        <v>0</v>
      </c>
      <c r="BE9" s="23">
        <v>0</v>
      </c>
      <c r="BF9" s="21">
        <v>224.06927845596672</v>
      </c>
      <c r="BG9" s="22">
        <v>195.4747321792</v>
      </c>
      <c r="BH9" s="22">
        <v>58.55521455596667</v>
      </c>
      <c r="BI9" s="22">
        <v>0</v>
      </c>
      <c r="BJ9" s="23">
        <v>273.0802813185</v>
      </c>
      <c r="BK9" s="24">
        <f>SUM(C9:BJ9)</f>
        <v>25609.98225668479</v>
      </c>
    </row>
    <row r="10" spans="1:63" s="25" customFormat="1" ht="15">
      <c r="A10" s="20"/>
      <c r="B10" s="7" t="s">
        <v>98</v>
      </c>
      <c r="C10" s="21">
        <v>0</v>
      </c>
      <c r="D10" s="22">
        <v>44.85075728676666</v>
      </c>
      <c r="E10" s="22">
        <v>0</v>
      </c>
      <c r="F10" s="22">
        <v>0</v>
      </c>
      <c r="G10" s="23">
        <v>0</v>
      </c>
      <c r="H10" s="21">
        <v>3.4688875579000005</v>
      </c>
      <c r="I10" s="22">
        <v>3196.391283752166</v>
      </c>
      <c r="J10" s="22">
        <v>11.621518052933334</v>
      </c>
      <c r="K10" s="22">
        <v>0</v>
      </c>
      <c r="L10" s="23">
        <v>57.72233750453335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1.6514916739</v>
      </c>
      <c r="S10" s="22">
        <v>237.9362365120666</v>
      </c>
      <c r="T10" s="22">
        <v>9.160009790833334</v>
      </c>
      <c r="U10" s="22">
        <v>0</v>
      </c>
      <c r="V10" s="23">
        <v>3.353444968933333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0.0551938167</v>
      </c>
      <c r="AC10" s="22">
        <v>4.706807058766667</v>
      </c>
      <c r="AD10" s="22">
        <v>0</v>
      </c>
      <c r="AE10" s="22">
        <v>0</v>
      </c>
      <c r="AF10" s="23">
        <v>1.7934015723333332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0.052483284099999986</v>
      </c>
      <c r="AM10" s="22">
        <v>0.20843298783333328</v>
      </c>
      <c r="AN10" s="22">
        <v>0</v>
      </c>
      <c r="AO10" s="22">
        <v>0</v>
      </c>
      <c r="AP10" s="23">
        <v>0.10756831493333333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21.733598164300002</v>
      </c>
      <c r="AW10" s="22">
        <v>975.5156977687013</v>
      </c>
      <c r="AX10" s="22">
        <v>3.6172219512666666</v>
      </c>
      <c r="AY10" s="22">
        <v>0</v>
      </c>
      <c r="AZ10" s="23">
        <v>147.25277938083337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18.461488351599996</v>
      </c>
      <c r="BG10" s="22">
        <v>17.9287958094</v>
      </c>
      <c r="BH10" s="22">
        <v>0.8124058951666667</v>
      </c>
      <c r="BI10" s="22">
        <v>0</v>
      </c>
      <c r="BJ10" s="23">
        <v>27.414178909966665</v>
      </c>
      <c r="BK10" s="24">
        <f>SUM(C10:BJ10)</f>
        <v>4785.8160203659345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175.33131097129998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241.02958546996666</v>
      </c>
      <c r="I11" s="27">
        <f t="shared" si="0"/>
        <v>18557.96909333567</v>
      </c>
      <c r="J11" s="27">
        <f t="shared" si="0"/>
        <v>1190.7950445479332</v>
      </c>
      <c r="K11" s="27">
        <f t="shared" si="0"/>
        <v>0</v>
      </c>
      <c r="L11" s="28">
        <f t="shared" si="0"/>
        <v>685.9474487670333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168.07784900063328</v>
      </c>
      <c r="S11" s="27">
        <f t="shared" si="0"/>
        <v>1264.9033122111</v>
      </c>
      <c r="T11" s="27">
        <f t="shared" si="0"/>
        <v>247.1362589458</v>
      </c>
      <c r="U11" s="27">
        <f t="shared" si="0"/>
        <v>0</v>
      </c>
      <c r="V11" s="28">
        <f t="shared" si="0"/>
        <v>213.16031839583334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12.78082165553333</v>
      </c>
      <c r="AC11" s="27">
        <f t="shared" si="0"/>
        <v>15.326291351999998</v>
      </c>
      <c r="AD11" s="27">
        <f t="shared" si="0"/>
        <v>0</v>
      </c>
      <c r="AE11" s="27">
        <f t="shared" si="0"/>
        <v>0</v>
      </c>
      <c r="AF11" s="28">
        <f t="shared" si="0"/>
        <v>63.23308486593333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3.8807187174999997</v>
      </c>
      <c r="AM11" s="27">
        <f t="shared" si="1"/>
        <v>2.3933741312999994</v>
      </c>
      <c r="AN11" s="27">
        <f t="shared" si="1"/>
        <v>0</v>
      </c>
      <c r="AO11" s="27">
        <f t="shared" si="1"/>
        <v>0</v>
      </c>
      <c r="AP11" s="28">
        <f t="shared" si="1"/>
        <v>7.173452692366666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344.27397482846646</v>
      </c>
      <c r="AW11" s="27">
        <f t="shared" si="1"/>
        <v>5061.252398246654</v>
      </c>
      <c r="AX11" s="27">
        <f t="shared" si="1"/>
        <v>8.462433411866668</v>
      </c>
      <c r="AY11" s="27">
        <f t="shared" si="1"/>
        <v>0</v>
      </c>
      <c r="AZ11" s="28">
        <f t="shared" si="1"/>
        <v>1315.597772951666</v>
      </c>
      <c r="BA11" s="26">
        <f t="shared" si="1"/>
        <v>0</v>
      </c>
      <c r="BB11" s="27">
        <f t="shared" si="1"/>
        <v>1.2773570764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242.53076680756672</v>
      </c>
      <c r="BG11" s="27">
        <f t="shared" si="1"/>
        <v>213.4035279886</v>
      </c>
      <c r="BH11" s="27">
        <f t="shared" si="1"/>
        <v>59.36762045113334</v>
      </c>
      <c r="BI11" s="27">
        <f t="shared" si="1"/>
        <v>0</v>
      </c>
      <c r="BJ11" s="28">
        <f t="shared" si="1"/>
        <v>300.49446022846666</v>
      </c>
      <c r="BK11" s="29">
        <f t="shared" si="1"/>
        <v>30395.798277050726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44.31476302703334</v>
      </c>
      <c r="E14" s="22">
        <v>0</v>
      </c>
      <c r="F14" s="22">
        <v>0</v>
      </c>
      <c r="G14" s="23">
        <v>0</v>
      </c>
      <c r="H14" s="21">
        <v>125.29017945499999</v>
      </c>
      <c r="I14" s="22">
        <v>823.2165631582668</v>
      </c>
      <c r="J14" s="22">
        <v>0</v>
      </c>
      <c r="K14" s="22">
        <v>0</v>
      </c>
      <c r="L14" s="23">
        <v>328.4631911149668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47.034503631666645</v>
      </c>
      <c r="S14" s="22">
        <v>98.85423559043336</v>
      </c>
      <c r="T14" s="22">
        <v>23.118677481866655</v>
      </c>
      <c r="U14" s="22">
        <v>0</v>
      </c>
      <c r="V14" s="23">
        <v>34.28342835293333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7.562452527066665</v>
      </c>
      <c r="AC14" s="22">
        <v>5.861288728933333</v>
      </c>
      <c r="AD14" s="22">
        <v>0</v>
      </c>
      <c r="AE14" s="22">
        <v>0</v>
      </c>
      <c r="AF14" s="23">
        <v>16.620552927633334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1.765496430666667</v>
      </c>
      <c r="AM14" s="22">
        <v>0.1467634245</v>
      </c>
      <c r="AN14" s="22">
        <v>0</v>
      </c>
      <c r="AO14" s="22">
        <v>0</v>
      </c>
      <c r="AP14" s="23">
        <v>2.9085673017000007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29.82328095066667</v>
      </c>
      <c r="AW14" s="22">
        <v>231.2871961203825</v>
      </c>
      <c r="AX14" s="22">
        <v>10.45473624433333</v>
      </c>
      <c r="AY14" s="22">
        <v>0</v>
      </c>
      <c r="AZ14" s="23">
        <v>147.2822924022333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14.920050901866665</v>
      </c>
      <c r="BG14" s="22">
        <v>20.268657581699998</v>
      </c>
      <c r="BH14" s="22">
        <v>11.240455536566662</v>
      </c>
      <c r="BI14" s="22">
        <v>0</v>
      </c>
      <c r="BJ14" s="23">
        <v>19.619563020233326</v>
      </c>
      <c r="BK14" s="24">
        <f>SUM(C14:BJ14)</f>
        <v>2044.336895910649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44.31476302703334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125.29017945499999</v>
      </c>
      <c r="I15" s="27">
        <f t="shared" si="2"/>
        <v>823.2165631582668</v>
      </c>
      <c r="J15" s="27">
        <f t="shared" si="2"/>
        <v>0</v>
      </c>
      <c r="K15" s="27">
        <f t="shared" si="2"/>
        <v>0</v>
      </c>
      <c r="L15" s="28">
        <f t="shared" si="2"/>
        <v>328.4631911149668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47.034503631666645</v>
      </c>
      <c r="S15" s="27">
        <f t="shared" si="2"/>
        <v>98.85423559043336</v>
      </c>
      <c r="T15" s="27">
        <f t="shared" si="2"/>
        <v>23.118677481866655</v>
      </c>
      <c r="U15" s="27">
        <f t="shared" si="2"/>
        <v>0</v>
      </c>
      <c r="V15" s="28">
        <f t="shared" si="2"/>
        <v>34.28342835293333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7.562452527066665</v>
      </c>
      <c r="AC15" s="27">
        <f t="shared" si="2"/>
        <v>5.861288728933333</v>
      </c>
      <c r="AD15" s="27">
        <f t="shared" si="2"/>
        <v>0</v>
      </c>
      <c r="AE15" s="27">
        <f t="shared" si="2"/>
        <v>0</v>
      </c>
      <c r="AF15" s="28">
        <f t="shared" si="2"/>
        <v>16.620552927633334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1.765496430666667</v>
      </c>
      <c r="AM15" s="27">
        <f t="shared" si="2"/>
        <v>0.1467634245</v>
      </c>
      <c r="AN15" s="27">
        <f t="shared" si="2"/>
        <v>0</v>
      </c>
      <c r="AO15" s="27">
        <f t="shared" si="2"/>
        <v>0</v>
      </c>
      <c r="AP15" s="28">
        <f t="shared" si="2"/>
        <v>2.9085673017000007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29.82328095066667</v>
      </c>
      <c r="AW15" s="27">
        <f t="shared" si="2"/>
        <v>231.2871961203825</v>
      </c>
      <c r="AX15" s="27">
        <f t="shared" si="2"/>
        <v>10.45473624433333</v>
      </c>
      <c r="AY15" s="27">
        <f t="shared" si="2"/>
        <v>0</v>
      </c>
      <c r="AZ15" s="28">
        <f t="shared" si="2"/>
        <v>147.2822924022333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14.920050901866665</v>
      </c>
      <c r="BG15" s="27">
        <f t="shared" si="2"/>
        <v>20.268657581699998</v>
      </c>
      <c r="BH15" s="27">
        <f t="shared" si="2"/>
        <v>11.240455536566662</v>
      </c>
      <c r="BI15" s="27">
        <f t="shared" si="2"/>
        <v>0</v>
      </c>
      <c r="BJ15" s="28">
        <f t="shared" si="2"/>
        <v>19.619563020233326</v>
      </c>
      <c r="BK15" s="28">
        <f t="shared" si="2"/>
        <v>2044.336895910649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0.5067949592666667</v>
      </c>
      <c r="E18" s="22">
        <v>0</v>
      </c>
      <c r="F18" s="22">
        <v>0</v>
      </c>
      <c r="G18" s="23">
        <v>0</v>
      </c>
      <c r="H18" s="21">
        <v>0.09025014506666666</v>
      </c>
      <c r="I18" s="22">
        <v>0</v>
      </c>
      <c r="J18" s="22">
        <v>0</v>
      </c>
      <c r="K18" s="22">
        <v>0</v>
      </c>
      <c r="L18" s="23">
        <v>0.39501028083333334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0.04504470646666667</v>
      </c>
      <c r="S18" s="22">
        <v>0</v>
      </c>
      <c r="T18" s="22">
        <v>0</v>
      </c>
      <c r="U18" s="22">
        <v>0</v>
      </c>
      <c r="V18" s="23">
        <v>0.17528722663333332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0.0006122684999999999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0.004584157266666667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0.40206211253333324</v>
      </c>
      <c r="AW18" s="22">
        <v>1.7299437620373463</v>
      </c>
      <c r="AX18" s="22">
        <v>0</v>
      </c>
      <c r="AY18" s="22">
        <v>0</v>
      </c>
      <c r="AZ18" s="23">
        <v>1.4349804557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0.3562409485</v>
      </c>
      <c r="BG18" s="22">
        <v>0.024023746266666673</v>
      </c>
      <c r="BH18" s="22">
        <v>0</v>
      </c>
      <c r="BI18" s="22">
        <v>0</v>
      </c>
      <c r="BJ18" s="23">
        <v>0.2385200564333334</v>
      </c>
      <c r="BK18" s="24">
        <f aca="true" t="shared" si="3" ref="BK18:BK34">SUM(C18:BJ18)</f>
        <v>5.403354825504014</v>
      </c>
    </row>
    <row r="19" spans="1:63" s="25" customFormat="1" ht="15">
      <c r="A19" s="20"/>
      <c r="B19" s="7" t="s">
        <v>101</v>
      </c>
      <c r="C19" s="21">
        <v>0</v>
      </c>
      <c r="D19" s="22">
        <v>0.5041181625000001</v>
      </c>
      <c r="E19" s="22">
        <v>0</v>
      </c>
      <c r="F19" s="22">
        <v>0</v>
      </c>
      <c r="G19" s="23">
        <v>0</v>
      </c>
      <c r="H19" s="21">
        <v>0.05250652013333333</v>
      </c>
      <c r="I19" s="22">
        <v>0.05460839073333333</v>
      </c>
      <c r="J19" s="22">
        <v>0</v>
      </c>
      <c r="K19" s="22">
        <v>0</v>
      </c>
      <c r="L19" s="23">
        <v>0.3520775166666667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0.058421226733333345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0.005395741333333333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0.20041167306666668</v>
      </c>
      <c r="AW19" s="22">
        <v>1.717578964648191</v>
      </c>
      <c r="AX19" s="22">
        <v>0</v>
      </c>
      <c r="AY19" s="22">
        <v>0</v>
      </c>
      <c r="AZ19" s="23">
        <v>0.8788895657333333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0.09993912839999998</v>
      </c>
      <c r="BG19" s="22">
        <v>0</v>
      </c>
      <c r="BH19" s="22">
        <v>0</v>
      </c>
      <c r="BI19" s="22">
        <v>0</v>
      </c>
      <c r="BJ19" s="23">
        <v>0.21120908053333334</v>
      </c>
      <c r="BK19" s="24">
        <f t="shared" si="3"/>
        <v>4.135155970481524</v>
      </c>
    </row>
    <row r="20" spans="1:63" s="25" customFormat="1" ht="15">
      <c r="A20" s="20"/>
      <c r="B20" s="7" t="s">
        <v>232</v>
      </c>
      <c r="C20" s="21">
        <v>0</v>
      </c>
      <c r="D20" s="22">
        <v>0.5458025</v>
      </c>
      <c r="E20" s="22">
        <v>0</v>
      </c>
      <c r="F20" s="22">
        <v>0</v>
      </c>
      <c r="G20" s="23">
        <v>0</v>
      </c>
      <c r="H20" s="21">
        <v>0.03056494</v>
      </c>
      <c r="I20" s="22">
        <v>0</v>
      </c>
      <c r="J20" s="22">
        <v>0</v>
      </c>
      <c r="K20" s="22">
        <v>0</v>
      </c>
      <c r="L20" s="23">
        <v>191.23500513494653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0.012166147366666666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0.004907347499999999</v>
      </c>
      <c r="AC20" s="22">
        <v>0</v>
      </c>
      <c r="AD20" s="22">
        <v>0</v>
      </c>
      <c r="AE20" s="22">
        <v>0</v>
      </c>
      <c r="AF20" s="23">
        <v>0.052345039999999995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0.0005452608333333332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0.0033806227666666666</v>
      </c>
      <c r="AW20" s="22">
        <v>0</v>
      </c>
      <c r="AX20" s="22">
        <v>0</v>
      </c>
      <c r="AY20" s="22">
        <v>0</v>
      </c>
      <c r="AZ20" s="23">
        <v>0.054526083333333336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0.044711388333333345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191.98395446507985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0.7827530884333332</v>
      </c>
      <c r="I21" s="22">
        <v>4.5416842860666655</v>
      </c>
      <c r="J21" s="22">
        <v>0.30399933333333334</v>
      </c>
      <c r="K21" s="22">
        <v>0</v>
      </c>
      <c r="L21" s="23">
        <v>24.45576228283333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0.4194898695</v>
      </c>
      <c r="S21" s="22">
        <v>6.368178034666666</v>
      </c>
      <c r="T21" s="22">
        <v>0</v>
      </c>
      <c r="U21" s="22">
        <v>0</v>
      </c>
      <c r="V21" s="23">
        <v>3.821240872833333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0.05321501826666668</v>
      </c>
      <c r="AC21" s="22">
        <v>0.04845652</v>
      </c>
      <c r="AD21" s="22">
        <v>0</v>
      </c>
      <c r="AE21" s="22">
        <v>0</v>
      </c>
      <c r="AF21" s="23">
        <v>0.5376093411333334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0.006057065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8.0122620124</v>
      </c>
      <c r="AW21" s="22">
        <v>35.046252110721625</v>
      </c>
      <c r="AX21" s="22">
        <v>0</v>
      </c>
      <c r="AY21" s="22">
        <v>0</v>
      </c>
      <c r="AZ21" s="23">
        <v>80.4089650271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2.0567557571333333</v>
      </c>
      <c r="BG21" s="22">
        <v>12.108568578</v>
      </c>
      <c r="BH21" s="22">
        <v>0.61782063</v>
      </c>
      <c r="BI21" s="22">
        <v>0</v>
      </c>
      <c r="BJ21" s="23">
        <v>12.099522938699998</v>
      </c>
      <c r="BK21" s="24">
        <f t="shared" si="3"/>
        <v>191.68859276612164</v>
      </c>
    </row>
    <row r="22" spans="1:63" s="25" customFormat="1" ht="15">
      <c r="A22" s="20"/>
      <c r="B22" s="7" t="s">
        <v>103</v>
      </c>
      <c r="C22" s="21">
        <v>0</v>
      </c>
      <c r="D22" s="22">
        <v>2.4775606666666667</v>
      </c>
      <c r="E22" s="22">
        <v>0</v>
      </c>
      <c r="F22" s="22">
        <v>0</v>
      </c>
      <c r="G22" s="23">
        <v>0</v>
      </c>
      <c r="H22" s="21">
        <v>0.0843205438</v>
      </c>
      <c r="I22" s="22">
        <v>57.13254897333333</v>
      </c>
      <c r="J22" s="22">
        <v>0</v>
      </c>
      <c r="K22" s="22">
        <v>0</v>
      </c>
      <c r="L22" s="23">
        <v>4.9845783629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0.027253167166666672</v>
      </c>
      <c r="S22" s="22">
        <v>0</v>
      </c>
      <c r="T22" s="22">
        <v>0</v>
      </c>
      <c r="U22" s="22">
        <v>0</v>
      </c>
      <c r="V22" s="23">
        <v>1.3881262051666663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0.020325156500000004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0.0018477415000000001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0.17085449236666664</v>
      </c>
      <c r="AW22" s="22">
        <v>24.75973609952108</v>
      </c>
      <c r="AX22" s="22">
        <v>0</v>
      </c>
      <c r="AY22" s="22">
        <v>0</v>
      </c>
      <c r="AZ22" s="23">
        <v>9.672930050166666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0.05294395276666667</v>
      </c>
      <c r="BG22" s="22">
        <v>0</v>
      </c>
      <c r="BH22" s="22">
        <v>0</v>
      </c>
      <c r="BI22" s="22">
        <v>0</v>
      </c>
      <c r="BJ22" s="23">
        <v>0.5666407266666666</v>
      </c>
      <c r="BK22" s="24">
        <f t="shared" si="3"/>
        <v>101.33966613852107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0.2541704814333333</v>
      </c>
      <c r="I23" s="22">
        <v>15.520978864333333</v>
      </c>
      <c r="J23" s="22">
        <v>0</v>
      </c>
      <c r="K23" s="22">
        <v>0</v>
      </c>
      <c r="L23" s="23">
        <v>1.9802172557666664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0.024573566800000002</v>
      </c>
      <c r="S23" s="22">
        <v>0.544741152</v>
      </c>
      <c r="T23" s="22">
        <v>0</v>
      </c>
      <c r="U23" s="22">
        <v>0</v>
      </c>
      <c r="V23" s="23">
        <v>0.3996408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0.010394278833333333</v>
      </c>
      <c r="AC23" s="22">
        <v>0.06114281666666666</v>
      </c>
      <c r="AD23" s="22">
        <v>0</v>
      </c>
      <c r="AE23" s="22">
        <v>0</v>
      </c>
      <c r="AF23" s="23">
        <v>0.05563994983333333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0.37021975490000003</v>
      </c>
      <c r="AW23" s="22">
        <v>1.5994101941023748</v>
      </c>
      <c r="AX23" s="22">
        <v>0</v>
      </c>
      <c r="AY23" s="22">
        <v>0</v>
      </c>
      <c r="AZ23" s="23">
        <v>24.953692068866673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0.02690283933333333</v>
      </c>
      <c r="BG23" s="22">
        <v>3.668569</v>
      </c>
      <c r="BH23" s="22">
        <v>0</v>
      </c>
      <c r="BI23" s="22">
        <v>0</v>
      </c>
      <c r="BJ23" s="23">
        <v>1.6388509149666668</v>
      </c>
      <c r="BK23" s="24">
        <f t="shared" si="3"/>
        <v>51.10914393783572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0.056546061433333336</v>
      </c>
      <c r="I24" s="22">
        <v>0</v>
      </c>
      <c r="J24" s="22">
        <v>0</v>
      </c>
      <c r="K24" s="22">
        <v>0</v>
      </c>
      <c r="L24" s="23">
        <v>1.809189077333333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0.031752951966666665</v>
      </c>
      <c r="S24" s="22">
        <v>0</v>
      </c>
      <c r="T24" s="22">
        <v>0</v>
      </c>
      <c r="U24" s="22">
        <v>0</v>
      </c>
      <c r="V24" s="23">
        <v>1.0514682443333332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0.08311549333333335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0.06122433923333335</v>
      </c>
      <c r="AW24" s="22">
        <v>0.6722454434959766</v>
      </c>
      <c r="AX24" s="22">
        <v>0</v>
      </c>
      <c r="AY24" s="22">
        <v>0</v>
      </c>
      <c r="AZ24" s="23">
        <v>20.079522323600003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0.026957332100000002</v>
      </c>
      <c r="BG24" s="22">
        <v>0</v>
      </c>
      <c r="BH24" s="22">
        <v>0</v>
      </c>
      <c r="BI24" s="22">
        <v>0</v>
      </c>
      <c r="BJ24" s="23">
        <v>0.366686</v>
      </c>
      <c r="BK24" s="24">
        <f t="shared" si="3"/>
        <v>24.238707266829312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0.1343947468666667</v>
      </c>
      <c r="I25" s="22">
        <v>112.65796698333334</v>
      </c>
      <c r="J25" s="22">
        <v>0</v>
      </c>
      <c r="K25" s="22">
        <v>0</v>
      </c>
      <c r="L25" s="23">
        <v>14.644887276499997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0.07059374466666667</v>
      </c>
      <c r="S25" s="22">
        <v>9.522537499999999</v>
      </c>
      <c r="T25" s="22">
        <v>0</v>
      </c>
      <c r="U25" s="22">
        <v>0</v>
      </c>
      <c r="V25" s="23">
        <v>0.2948863233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0.035356262666666666</v>
      </c>
      <c r="AC25" s="22">
        <v>0</v>
      </c>
      <c r="AD25" s="22">
        <v>0</v>
      </c>
      <c r="AE25" s="22">
        <v>0</v>
      </c>
      <c r="AF25" s="23">
        <v>1.1292537750999998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0.1723340424</v>
      </c>
      <c r="AW25" s="22">
        <v>9.705186797677694</v>
      </c>
      <c r="AX25" s="22">
        <v>0</v>
      </c>
      <c r="AY25" s="22">
        <v>0</v>
      </c>
      <c r="AZ25" s="23">
        <v>11.2091029652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0.23562566846666666</v>
      </c>
      <c r="BG25" s="22">
        <v>4.419532833333333</v>
      </c>
      <c r="BH25" s="22">
        <v>0</v>
      </c>
      <c r="BI25" s="22">
        <v>0</v>
      </c>
      <c r="BJ25" s="23">
        <v>0.11132682746666667</v>
      </c>
      <c r="BK25" s="24">
        <f t="shared" si="3"/>
        <v>164.3429857469777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0.1590611919</v>
      </c>
      <c r="I26" s="22">
        <v>134.8953314382</v>
      </c>
      <c r="J26" s="22">
        <v>0</v>
      </c>
      <c r="K26" s="22">
        <v>0</v>
      </c>
      <c r="L26" s="23">
        <v>4.410124332633333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0.06477893040000002</v>
      </c>
      <c r="S26" s="22">
        <v>0.7555088604666667</v>
      </c>
      <c r="T26" s="22">
        <v>0</v>
      </c>
      <c r="U26" s="22">
        <v>0</v>
      </c>
      <c r="V26" s="23">
        <v>1.1274247545333342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0.02402716566666667</v>
      </c>
      <c r="AC26" s="22">
        <v>0</v>
      </c>
      <c r="AD26" s="22">
        <v>0</v>
      </c>
      <c r="AE26" s="22">
        <v>0</v>
      </c>
      <c r="AF26" s="23">
        <v>0.04805433133333334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0.025291753333333333</v>
      </c>
      <c r="AM26" s="22">
        <v>0</v>
      </c>
      <c r="AN26" s="22">
        <v>0</v>
      </c>
      <c r="AO26" s="22">
        <v>0</v>
      </c>
      <c r="AP26" s="23">
        <v>0.025291753333333333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0.044892862166666665</v>
      </c>
      <c r="AW26" s="22">
        <v>0.18336521186973978</v>
      </c>
      <c r="AX26" s="22">
        <v>0</v>
      </c>
      <c r="AY26" s="22">
        <v>0</v>
      </c>
      <c r="AZ26" s="23">
        <v>9.140427008733337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0.006955232166666667</v>
      </c>
      <c r="BG26" s="22">
        <v>0</v>
      </c>
      <c r="BH26" s="22">
        <v>0</v>
      </c>
      <c r="BI26" s="22">
        <v>0</v>
      </c>
      <c r="BJ26" s="23">
        <v>0</v>
      </c>
      <c r="BK26" s="24">
        <f t="shared" si="3"/>
        <v>150.9105348267364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0.539062859</v>
      </c>
      <c r="I27" s="22">
        <v>3.2937819712</v>
      </c>
      <c r="J27" s="22">
        <v>0</v>
      </c>
      <c r="K27" s="22">
        <v>0</v>
      </c>
      <c r="L27" s="23">
        <v>14.767763541666666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0.35056601746666666</v>
      </c>
      <c r="S27" s="22">
        <v>1.4797113999999998</v>
      </c>
      <c r="T27" s="22">
        <v>0</v>
      </c>
      <c r="U27" s="22">
        <v>0</v>
      </c>
      <c r="V27" s="23">
        <v>7.6840476258666675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0.03811083146666667</v>
      </c>
      <c r="AC27" s="22">
        <v>0</v>
      </c>
      <c r="AD27" s="22">
        <v>0</v>
      </c>
      <c r="AE27" s="22">
        <v>0</v>
      </c>
      <c r="AF27" s="23">
        <v>0.09321159466666668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0.0005296113333333332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3.1404339132333337</v>
      </c>
      <c r="AW27" s="22">
        <v>14.806831278167996</v>
      </c>
      <c r="AX27" s="22">
        <v>0.5296113333333333</v>
      </c>
      <c r="AY27" s="22">
        <v>0</v>
      </c>
      <c r="AZ27" s="23">
        <v>33.31019325703333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1.4062425392999998</v>
      </c>
      <c r="BG27" s="22">
        <v>0.28068341443333333</v>
      </c>
      <c r="BH27" s="22">
        <v>0</v>
      </c>
      <c r="BI27" s="22">
        <v>0</v>
      </c>
      <c r="BJ27" s="23">
        <v>17.541371594633333</v>
      </c>
      <c r="BK27" s="24">
        <f t="shared" si="3"/>
        <v>99.26215278280132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0.18188084013333333</v>
      </c>
      <c r="I28" s="22">
        <v>107.59784255283334</v>
      </c>
      <c r="J28" s="22">
        <v>0</v>
      </c>
      <c r="K28" s="22">
        <v>0</v>
      </c>
      <c r="L28" s="23">
        <v>5.3740975256666665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0.0031664491666666666</v>
      </c>
      <c r="S28" s="22">
        <v>0</v>
      </c>
      <c r="T28" s="22">
        <v>0</v>
      </c>
      <c r="U28" s="22">
        <v>0</v>
      </c>
      <c r="V28" s="23">
        <v>6.3328983333333335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0.00125978</v>
      </c>
      <c r="AC28" s="22">
        <v>0</v>
      </c>
      <c r="AD28" s="22">
        <v>0</v>
      </c>
      <c r="AE28" s="22">
        <v>0</v>
      </c>
      <c r="AF28" s="23">
        <v>0.0377934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0.05803117986666666</v>
      </c>
      <c r="AW28" s="22">
        <v>6.802812000185707</v>
      </c>
      <c r="AX28" s="22">
        <v>0</v>
      </c>
      <c r="AY28" s="22">
        <v>0</v>
      </c>
      <c r="AZ28" s="23">
        <v>6.280613305633333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0.07122065426666666</v>
      </c>
      <c r="BG28" s="22">
        <v>0</v>
      </c>
      <c r="BH28" s="22">
        <v>0</v>
      </c>
      <c r="BI28" s="22">
        <v>0</v>
      </c>
      <c r="BJ28" s="23">
        <v>0.08095421746666667</v>
      </c>
      <c r="BK28" s="24">
        <f t="shared" si="3"/>
        <v>132.82257023855234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0.33571155853333334</v>
      </c>
      <c r="I29" s="22">
        <v>1.0117431271666664</v>
      </c>
      <c r="J29" s="22">
        <v>0</v>
      </c>
      <c r="K29" s="22">
        <v>0</v>
      </c>
      <c r="L29" s="23">
        <v>9.547810767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0.056644244999999996</v>
      </c>
      <c r="S29" s="22">
        <v>0</v>
      </c>
      <c r="T29" s="22">
        <v>0</v>
      </c>
      <c r="U29" s="22">
        <v>0</v>
      </c>
      <c r="V29" s="23">
        <v>0.4421991316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0.03115284499999999</v>
      </c>
      <c r="AC29" s="22">
        <v>0</v>
      </c>
      <c r="AD29" s="22">
        <v>0</v>
      </c>
      <c r="AE29" s="22">
        <v>0</v>
      </c>
      <c r="AF29" s="23">
        <v>0.285484272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0.49957279399999993</v>
      </c>
      <c r="AW29" s="22">
        <v>2.71138923384907</v>
      </c>
      <c r="AX29" s="22">
        <v>0</v>
      </c>
      <c r="AY29" s="22">
        <v>0</v>
      </c>
      <c r="AZ29" s="23">
        <v>15.320686632066664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0.11441283056666667</v>
      </c>
      <c r="BG29" s="22">
        <v>0.4607770066333333</v>
      </c>
      <c r="BH29" s="22">
        <v>0</v>
      </c>
      <c r="BI29" s="22">
        <v>0</v>
      </c>
      <c r="BJ29" s="23">
        <v>1.0268530488333332</v>
      </c>
      <c r="BK29" s="24">
        <f t="shared" si="3"/>
        <v>31.844437492249067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0.16307581533333335</v>
      </c>
      <c r="I30" s="22">
        <v>105.86839539850001</v>
      </c>
      <c r="J30" s="22">
        <v>0</v>
      </c>
      <c r="K30" s="22">
        <v>0</v>
      </c>
      <c r="L30" s="23">
        <v>95.3308285121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0.13091251033333337</v>
      </c>
      <c r="S30" s="22">
        <v>14.055460608499999</v>
      </c>
      <c r="T30" s="22">
        <v>0</v>
      </c>
      <c r="U30" s="22">
        <v>0</v>
      </c>
      <c r="V30" s="23">
        <v>4.940642229733333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0.005616213</v>
      </c>
      <c r="AC30" s="22">
        <v>0.012480473333333334</v>
      </c>
      <c r="AD30" s="22">
        <v>0</v>
      </c>
      <c r="AE30" s="22">
        <v>0</v>
      </c>
      <c r="AF30" s="23">
        <v>0.5425757532666667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0.0031201183333333334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0.41686028976666667</v>
      </c>
      <c r="AW30" s="22">
        <v>11.860817832209813</v>
      </c>
      <c r="AX30" s="22">
        <v>0</v>
      </c>
      <c r="AY30" s="22">
        <v>0</v>
      </c>
      <c r="AZ30" s="23">
        <v>22.316290685833334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0.10999740429999998</v>
      </c>
      <c r="BG30" s="22">
        <v>0</v>
      </c>
      <c r="BH30" s="22">
        <v>0</v>
      </c>
      <c r="BI30" s="22">
        <v>0</v>
      </c>
      <c r="BJ30" s="23">
        <v>1.1357230733333332</v>
      </c>
      <c r="BK30" s="24">
        <f t="shared" si="3"/>
        <v>256.89279691787647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0.13015319293333336</v>
      </c>
      <c r="I31" s="22">
        <v>1.1522648439999998</v>
      </c>
      <c r="J31" s="22">
        <v>0</v>
      </c>
      <c r="K31" s="22">
        <v>0</v>
      </c>
      <c r="L31" s="23">
        <v>1.6768236739666667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0.2319674910333333</v>
      </c>
      <c r="S31" s="22">
        <v>7.214092135466666</v>
      </c>
      <c r="T31" s="22">
        <v>0</v>
      </c>
      <c r="U31" s="22">
        <v>0</v>
      </c>
      <c r="V31" s="23">
        <v>5.566424145566666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0.012280213666666666</v>
      </c>
      <c r="AC31" s="22">
        <v>0</v>
      </c>
      <c r="AD31" s="22">
        <v>0</v>
      </c>
      <c r="AE31" s="22">
        <v>0</v>
      </c>
      <c r="AF31" s="23">
        <v>0.07795266066666667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1.1915411935000002</v>
      </c>
      <c r="AW31" s="22">
        <v>2.6778216990475143</v>
      </c>
      <c r="AX31" s="22">
        <v>0</v>
      </c>
      <c r="AY31" s="22">
        <v>0</v>
      </c>
      <c r="AZ31" s="23">
        <v>14.662326602266665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1.4822329504</v>
      </c>
      <c r="BG31" s="22">
        <v>1.5591741595333333</v>
      </c>
      <c r="BH31" s="22">
        <v>0</v>
      </c>
      <c r="BI31" s="22">
        <v>0</v>
      </c>
      <c r="BJ31" s="23">
        <v>5.8088064141</v>
      </c>
      <c r="BK31" s="24">
        <f t="shared" si="3"/>
        <v>43.44386137614751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0.11406863719999999</v>
      </c>
      <c r="I32" s="22">
        <v>55.56992563293334</v>
      </c>
      <c r="J32" s="22">
        <v>0</v>
      </c>
      <c r="K32" s="22">
        <v>0</v>
      </c>
      <c r="L32" s="23">
        <v>49.759799691733335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0.06249276473333334</v>
      </c>
      <c r="S32" s="22">
        <v>0.031182458333333333</v>
      </c>
      <c r="T32" s="22">
        <v>0</v>
      </c>
      <c r="U32" s="22">
        <v>0</v>
      </c>
      <c r="V32" s="23">
        <v>0.46708329066666665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0.044674248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0.006204756666666667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0.2726201590333333</v>
      </c>
      <c r="AW32" s="22">
        <v>2.5700309350428197</v>
      </c>
      <c r="AX32" s="22">
        <v>0</v>
      </c>
      <c r="AY32" s="22">
        <v>0</v>
      </c>
      <c r="AZ32" s="23">
        <v>8.787619973066668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0.14686199526666668</v>
      </c>
      <c r="BG32" s="22">
        <v>0</v>
      </c>
      <c r="BH32" s="22">
        <v>0</v>
      </c>
      <c r="BI32" s="22">
        <v>0</v>
      </c>
      <c r="BJ32" s="23">
        <v>2.5345339580333337</v>
      </c>
      <c r="BK32" s="24">
        <f t="shared" si="3"/>
        <v>120.3670985007095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0.25174096223333337</v>
      </c>
      <c r="I33" s="22">
        <v>359.29803201680005</v>
      </c>
      <c r="J33" s="22">
        <v>0</v>
      </c>
      <c r="K33" s="22">
        <v>0</v>
      </c>
      <c r="L33" s="23">
        <v>23.72432040323333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0.0653953475</v>
      </c>
      <c r="S33" s="22">
        <v>1.1758706293333339</v>
      </c>
      <c r="T33" s="22">
        <v>0</v>
      </c>
      <c r="U33" s="22">
        <v>0</v>
      </c>
      <c r="V33" s="23">
        <v>2.2635182064666663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1.2394099390999997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0.4873408664666667</v>
      </c>
      <c r="AW33" s="22">
        <v>1.241901178007617</v>
      </c>
      <c r="AX33" s="22">
        <v>0</v>
      </c>
      <c r="AY33" s="22">
        <v>0</v>
      </c>
      <c r="AZ33" s="23">
        <v>12.779297681766664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0.10870560966666669</v>
      </c>
      <c r="BG33" s="22">
        <v>0</v>
      </c>
      <c r="BH33" s="22">
        <v>0</v>
      </c>
      <c r="BI33" s="22">
        <v>0</v>
      </c>
      <c r="BJ33" s="23">
        <v>26.102877059766666</v>
      </c>
      <c r="BK33" s="24">
        <f t="shared" si="3"/>
        <v>428.7384099003409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0.0510544885</v>
      </c>
      <c r="I34" s="22">
        <v>94.40732666666668</v>
      </c>
      <c r="J34" s="22">
        <v>0</v>
      </c>
      <c r="K34" s="22">
        <v>0</v>
      </c>
      <c r="L34" s="23">
        <v>5.8404657872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0.006335226666666667</v>
      </c>
      <c r="S34" s="22">
        <v>0</v>
      </c>
      <c r="T34" s="22">
        <v>0</v>
      </c>
      <c r="U34" s="22">
        <v>0</v>
      </c>
      <c r="V34" s="23">
        <v>0.0012484126666666671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0.023485887333333337</v>
      </c>
      <c r="AC34" s="22">
        <v>0</v>
      </c>
      <c r="AD34" s="22">
        <v>0</v>
      </c>
      <c r="AE34" s="22">
        <v>0</v>
      </c>
      <c r="AF34" s="23">
        <v>0.059332767999999994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0.41291343166666666</v>
      </c>
      <c r="AW34" s="22">
        <v>1.1371990255184652</v>
      </c>
      <c r="AX34" s="22">
        <v>0</v>
      </c>
      <c r="AY34" s="22">
        <v>0</v>
      </c>
      <c r="AZ34" s="23">
        <v>35.396121663933336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0.019159539666666666</v>
      </c>
      <c r="BG34" s="22">
        <v>0</v>
      </c>
      <c r="BH34" s="22">
        <v>0</v>
      </c>
      <c r="BI34" s="22">
        <v>0</v>
      </c>
      <c r="BJ34" s="23">
        <v>0.2348588733333333</v>
      </c>
      <c r="BK34" s="24">
        <f t="shared" si="3"/>
        <v>137.58950177115184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0.08291236600000002</v>
      </c>
      <c r="I35" s="22">
        <v>116.40268966599999</v>
      </c>
      <c r="J35" s="22">
        <v>0</v>
      </c>
      <c r="K35" s="22">
        <v>0</v>
      </c>
      <c r="L35" s="23">
        <v>13.759900988266669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0.048262528400000004</v>
      </c>
      <c r="S35" s="22">
        <v>0</v>
      </c>
      <c r="T35" s="22">
        <v>0</v>
      </c>
      <c r="U35" s="22">
        <v>0</v>
      </c>
      <c r="V35" s="23">
        <v>0.0014529290999999998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0.019703296000000002</v>
      </c>
      <c r="AC35" s="22">
        <v>0</v>
      </c>
      <c r="AD35" s="22">
        <v>0</v>
      </c>
      <c r="AE35" s="22">
        <v>0</v>
      </c>
      <c r="AF35" s="23">
        <v>0.0307864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0.061548294100000005</v>
      </c>
      <c r="AW35" s="22">
        <v>0.35712223989302067</v>
      </c>
      <c r="AX35" s="22">
        <v>0</v>
      </c>
      <c r="AY35" s="22">
        <v>0</v>
      </c>
      <c r="AZ35" s="23">
        <v>3.6877655140666667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0.03325030100000001</v>
      </c>
      <c r="BG35" s="22">
        <v>0</v>
      </c>
      <c r="BH35" s="22">
        <v>0</v>
      </c>
      <c r="BI35" s="22">
        <v>0</v>
      </c>
      <c r="BJ35" s="23">
        <v>2.2166208</v>
      </c>
      <c r="BK35" s="24">
        <f aca="true" t="shared" si="4" ref="BK35:BK44">SUM(C35:BJ35)</f>
        <v>136.7020153228263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0.5907238619</v>
      </c>
      <c r="I36" s="22">
        <v>11.107658007733331</v>
      </c>
      <c r="J36" s="22">
        <v>0</v>
      </c>
      <c r="K36" s="22">
        <v>0</v>
      </c>
      <c r="L36" s="23">
        <v>10.679661938033336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0.5591976171666666</v>
      </c>
      <c r="S36" s="22">
        <v>0.025838791666666666</v>
      </c>
      <c r="T36" s="22">
        <v>0</v>
      </c>
      <c r="U36" s="22">
        <v>0</v>
      </c>
      <c r="V36" s="23">
        <v>6.180644225066666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0.033715450999999994</v>
      </c>
      <c r="AC36" s="22">
        <v>0</v>
      </c>
      <c r="AD36" s="22">
        <v>0</v>
      </c>
      <c r="AE36" s="22">
        <v>0</v>
      </c>
      <c r="AF36" s="23">
        <v>0.46792959266666656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0.029628729666666666</v>
      </c>
      <c r="AM36" s="22">
        <v>0</v>
      </c>
      <c r="AN36" s="22">
        <v>0</v>
      </c>
      <c r="AO36" s="22">
        <v>0</v>
      </c>
      <c r="AP36" s="23">
        <v>0.205357747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3.6417701438</v>
      </c>
      <c r="AW36" s="22">
        <v>8.731895010950044</v>
      </c>
      <c r="AX36" s="22">
        <v>0.10216803333333334</v>
      </c>
      <c r="AY36" s="22">
        <v>0</v>
      </c>
      <c r="AZ36" s="23">
        <v>23.75719767576667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2.7808702715333333</v>
      </c>
      <c r="BG36" s="22">
        <v>15.418632558633332</v>
      </c>
      <c r="BH36" s="22">
        <v>0</v>
      </c>
      <c r="BI36" s="22">
        <v>0</v>
      </c>
      <c r="BJ36" s="23">
        <v>27.9119149303</v>
      </c>
      <c r="BK36" s="24">
        <f t="shared" si="4"/>
        <v>112.2248045862167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0.10594772700000002</v>
      </c>
      <c r="I37" s="22">
        <v>23.29837819</v>
      </c>
      <c r="J37" s="22">
        <v>0</v>
      </c>
      <c r="K37" s="22">
        <v>0</v>
      </c>
      <c r="L37" s="23">
        <v>3.5755425290000002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0.018569017066666662</v>
      </c>
      <c r="S37" s="22">
        <v>0</v>
      </c>
      <c r="T37" s="22">
        <v>0</v>
      </c>
      <c r="U37" s="22">
        <v>0</v>
      </c>
      <c r="V37" s="23">
        <v>10.847107736033328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0.052165775000000005</v>
      </c>
      <c r="AC37" s="22">
        <v>0</v>
      </c>
      <c r="AD37" s="22">
        <v>0</v>
      </c>
      <c r="AE37" s="22">
        <v>0</v>
      </c>
      <c r="AF37" s="23">
        <v>0.0122743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0.021111796000000002</v>
      </c>
      <c r="AW37" s="22">
        <v>9.37756520008543</v>
      </c>
      <c r="AX37" s="22">
        <v>0</v>
      </c>
      <c r="AY37" s="22">
        <v>0</v>
      </c>
      <c r="AZ37" s="23">
        <v>5.740106224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0.019080457000000002</v>
      </c>
      <c r="BG37" s="22">
        <v>0</v>
      </c>
      <c r="BH37" s="22">
        <v>0</v>
      </c>
      <c r="BI37" s="22">
        <v>0</v>
      </c>
      <c r="BJ37" s="23">
        <v>0.6505379</v>
      </c>
      <c r="BK37" s="24">
        <f t="shared" si="4"/>
        <v>53.71838685118543</v>
      </c>
    </row>
    <row r="38" spans="1:63" s="25" customFormat="1" ht="15">
      <c r="A38" s="20"/>
      <c r="B38" s="7" t="s">
        <v>119</v>
      </c>
      <c r="C38" s="21">
        <v>0</v>
      </c>
      <c r="D38" s="22">
        <v>5.913905</v>
      </c>
      <c r="E38" s="22">
        <v>0</v>
      </c>
      <c r="F38" s="22">
        <v>0</v>
      </c>
      <c r="G38" s="23">
        <v>0</v>
      </c>
      <c r="H38" s="21">
        <v>0.1544289797666667</v>
      </c>
      <c r="I38" s="22">
        <v>0</v>
      </c>
      <c r="J38" s="22">
        <v>0</v>
      </c>
      <c r="K38" s="22">
        <v>0</v>
      </c>
      <c r="L38" s="23">
        <v>0.17954615340000002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0.06761128126666667</v>
      </c>
      <c r="S38" s="22">
        <v>0</v>
      </c>
      <c r="T38" s="22">
        <v>0</v>
      </c>
      <c r="U38" s="22">
        <v>0</v>
      </c>
      <c r="V38" s="23">
        <v>0.047311240000000004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0.7332042942666667</v>
      </c>
      <c r="AC38" s="22">
        <v>0.08098524</v>
      </c>
      <c r="AD38" s="22">
        <v>0</v>
      </c>
      <c r="AE38" s="22">
        <v>0</v>
      </c>
      <c r="AF38" s="23">
        <v>2.6003203631999994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0.023147908266666666</v>
      </c>
      <c r="AM38" s="22">
        <v>0</v>
      </c>
      <c r="AN38" s="22">
        <v>0</v>
      </c>
      <c r="AO38" s="22">
        <v>0</v>
      </c>
      <c r="AP38" s="23">
        <v>0.06941591999999999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0.4703325654999999</v>
      </c>
      <c r="AW38" s="22">
        <v>3.159688475812159</v>
      </c>
      <c r="AX38" s="22">
        <v>0</v>
      </c>
      <c r="AY38" s="22">
        <v>0</v>
      </c>
      <c r="AZ38" s="23">
        <v>23.713045168766666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0.1095614604</v>
      </c>
      <c r="BG38" s="22">
        <v>1.735398</v>
      </c>
      <c r="BH38" s="22">
        <v>0</v>
      </c>
      <c r="BI38" s="22">
        <v>0</v>
      </c>
      <c r="BJ38" s="23">
        <v>0.20824776</v>
      </c>
      <c r="BK38" s="24">
        <f t="shared" si="4"/>
        <v>39.266149810645494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0.057632363500000006</v>
      </c>
      <c r="I39" s="22">
        <v>9.2955425</v>
      </c>
      <c r="J39" s="22">
        <v>0</v>
      </c>
      <c r="K39" s="22">
        <v>0</v>
      </c>
      <c r="L39" s="23">
        <v>14.139405352333332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0.024798198299999998</v>
      </c>
      <c r="S39" s="22">
        <v>0</v>
      </c>
      <c r="T39" s="22">
        <v>0</v>
      </c>
      <c r="U39" s="22">
        <v>0</v>
      </c>
      <c r="V39" s="23">
        <v>0.006197028333333333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0.02837334366666667</v>
      </c>
      <c r="AC39" s="22">
        <v>0</v>
      </c>
      <c r="AD39" s="22">
        <v>0</v>
      </c>
      <c r="AE39" s="22">
        <v>0</v>
      </c>
      <c r="AF39" s="23">
        <v>0.05135574590000001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0.0006168118333333334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0.036996369</v>
      </c>
      <c r="AW39" s="22">
        <v>3.1988933432140376</v>
      </c>
      <c r="AX39" s="22">
        <v>0</v>
      </c>
      <c r="AY39" s="22">
        <v>0</v>
      </c>
      <c r="AZ39" s="23">
        <v>21.603299842233337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0.022205225833333335</v>
      </c>
      <c r="BG39" s="22">
        <v>0</v>
      </c>
      <c r="BH39" s="22">
        <v>0</v>
      </c>
      <c r="BI39" s="22">
        <v>0</v>
      </c>
      <c r="BJ39" s="23">
        <v>0.8881967039333334</v>
      </c>
      <c r="BK39" s="24">
        <f>SUM(C39:BJ39)</f>
        <v>49.3535128280807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0.26050494640000005</v>
      </c>
      <c r="I40" s="22">
        <v>1.183138054</v>
      </c>
      <c r="J40" s="22">
        <v>4.5093125</v>
      </c>
      <c r="K40" s="22">
        <v>0</v>
      </c>
      <c r="L40" s="23">
        <v>3.7342613767333335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0.49115398736666666</v>
      </c>
      <c r="S40" s="22">
        <v>0.9243464253</v>
      </c>
      <c r="T40" s="22">
        <v>2.3425</v>
      </c>
      <c r="U40" s="22">
        <v>0</v>
      </c>
      <c r="V40" s="23">
        <v>9.919195640066665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0.027891016</v>
      </c>
      <c r="AC40" s="22">
        <v>0.058106283333333335</v>
      </c>
      <c r="AD40" s="22">
        <v>0</v>
      </c>
      <c r="AE40" s="22">
        <v>0</v>
      </c>
      <c r="AF40" s="23">
        <v>0.046485026666666665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0.0063916906666666665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2.5462285051</v>
      </c>
      <c r="AW40" s="22">
        <v>3.6707072542599057</v>
      </c>
      <c r="AX40" s="22">
        <v>0</v>
      </c>
      <c r="AY40" s="22">
        <v>0</v>
      </c>
      <c r="AZ40" s="23">
        <v>12.755700982533334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2.506452629133333</v>
      </c>
      <c r="BG40" s="22">
        <v>9.216843018233334</v>
      </c>
      <c r="BH40" s="22">
        <v>0.058106283333333335</v>
      </c>
      <c r="BI40" s="22">
        <v>0</v>
      </c>
      <c r="BJ40" s="23">
        <v>10.723832099466668</v>
      </c>
      <c r="BK40" s="24">
        <f t="shared" si="4"/>
        <v>64.98115771859324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0.0659808801</v>
      </c>
      <c r="I41" s="22">
        <v>6.969812</v>
      </c>
      <c r="J41" s="22">
        <v>0</v>
      </c>
      <c r="K41" s="22">
        <v>0</v>
      </c>
      <c r="L41" s="23">
        <v>1.4322963659999999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0.010454718000000003</v>
      </c>
      <c r="S41" s="22">
        <v>3.0202518666666665</v>
      </c>
      <c r="T41" s="22">
        <v>0</v>
      </c>
      <c r="U41" s="22">
        <v>0</v>
      </c>
      <c r="V41" s="23">
        <v>0.012197171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0.05896345123333334</v>
      </c>
      <c r="AC41" s="22">
        <v>0.03472537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0.0728062526</v>
      </c>
      <c r="AW41" s="22">
        <v>8.175470602413933</v>
      </c>
      <c r="AX41" s="22">
        <v>0</v>
      </c>
      <c r="AY41" s="22">
        <v>0</v>
      </c>
      <c r="AZ41" s="23">
        <v>2.5752554538666668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0.02546527133333333</v>
      </c>
      <c r="BG41" s="22">
        <v>0</v>
      </c>
      <c r="BH41" s="22">
        <v>0</v>
      </c>
      <c r="BI41" s="22">
        <v>0</v>
      </c>
      <c r="BJ41" s="23">
        <v>1.407409776566667</v>
      </c>
      <c r="BK41" s="24">
        <f t="shared" si="4"/>
        <v>23.861089179780603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0.05766139816666666</v>
      </c>
      <c r="I42" s="22">
        <v>116.49300003336667</v>
      </c>
      <c r="J42" s="22">
        <v>0</v>
      </c>
      <c r="K42" s="22">
        <v>0</v>
      </c>
      <c r="L42" s="23">
        <v>6.2500143657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0.013523418333333334</v>
      </c>
      <c r="S42" s="22">
        <v>0</v>
      </c>
      <c r="T42" s="22">
        <v>0</v>
      </c>
      <c r="U42" s="22">
        <v>0</v>
      </c>
      <c r="V42" s="23">
        <v>0.6171596366666666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0.007341289666666666</v>
      </c>
      <c r="AC42" s="22">
        <v>0</v>
      </c>
      <c r="AD42" s="22">
        <v>0</v>
      </c>
      <c r="AE42" s="22">
        <v>0</v>
      </c>
      <c r="AF42" s="23">
        <v>0.022023864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0.0048941919999999995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0.10396487360000001</v>
      </c>
      <c r="AW42" s="22">
        <v>0.030588699533827122</v>
      </c>
      <c r="AX42" s="22">
        <v>0</v>
      </c>
      <c r="AY42" s="22">
        <v>0</v>
      </c>
      <c r="AZ42" s="23">
        <v>11.134327880599999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0.03697515676666667</v>
      </c>
      <c r="BG42" s="22">
        <v>0</v>
      </c>
      <c r="BH42" s="22">
        <v>0</v>
      </c>
      <c r="BI42" s="22">
        <v>0</v>
      </c>
      <c r="BJ42" s="23">
        <v>1.2847379977333333</v>
      </c>
      <c r="BK42" s="24">
        <f t="shared" si="4"/>
        <v>136.05621280613386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0.11019355546666666</v>
      </c>
      <c r="I43" s="22">
        <v>28.491842287033336</v>
      </c>
      <c r="J43" s="22">
        <v>0</v>
      </c>
      <c r="K43" s="22">
        <v>0</v>
      </c>
      <c r="L43" s="23">
        <v>6.403867699733333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0.06718538866666666</v>
      </c>
      <c r="S43" s="22">
        <v>0</v>
      </c>
      <c r="T43" s="22">
        <v>0</v>
      </c>
      <c r="U43" s="22">
        <v>0</v>
      </c>
      <c r="V43" s="23">
        <v>0.002443105333333333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0.003039404166666667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0.7106180699666668</v>
      </c>
      <c r="AW43" s="22">
        <v>0.5963334510815579</v>
      </c>
      <c r="AX43" s="22">
        <v>0</v>
      </c>
      <c r="AY43" s="22">
        <v>0</v>
      </c>
      <c r="AZ43" s="23">
        <v>8.869754376100001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0.017627640000000007</v>
      </c>
      <c r="BG43" s="22">
        <v>0</v>
      </c>
      <c r="BH43" s="22">
        <v>0</v>
      </c>
      <c r="BI43" s="22">
        <v>0</v>
      </c>
      <c r="BJ43" s="23">
        <v>1.2073357112333334</v>
      </c>
      <c r="BK43" s="24">
        <f t="shared" si="4"/>
        <v>46.48024068878156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26.72676997173333</v>
      </c>
      <c r="I44" s="22">
        <v>71.45673600003326</v>
      </c>
      <c r="J44" s="22">
        <v>0</v>
      </c>
      <c r="K44" s="22">
        <v>0</v>
      </c>
      <c r="L44" s="23">
        <v>34.59532434289999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0.010382602666666666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0.021883313999999994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0.06905401306666667</v>
      </c>
      <c r="AW44" s="22">
        <v>0</v>
      </c>
      <c r="AX44" s="22">
        <v>0</v>
      </c>
      <c r="AY44" s="22">
        <v>0</v>
      </c>
      <c r="AZ44" s="23">
        <v>1.4467302033333334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0.0006078698333333335</v>
      </c>
      <c r="BG44" s="22">
        <v>0</v>
      </c>
      <c r="BH44" s="22">
        <v>0</v>
      </c>
      <c r="BI44" s="22">
        <v>0</v>
      </c>
      <c r="BJ44" s="23">
        <v>1.2157396666666667</v>
      </c>
      <c r="BK44" s="24">
        <f t="shared" si="4"/>
        <v>135.54322798423328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0.38409663483333345</v>
      </c>
      <c r="I45" s="22">
        <v>6.0248102084</v>
      </c>
      <c r="J45" s="22">
        <v>1.3213283333333334</v>
      </c>
      <c r="K45" s="22">
        <v>0</v>
      </c>
      <c r="L45" s="23">
        <v>5.937662019133334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0.3926567563999999</v>
      </c>
      <c r="S45" s="22">
        <v>0.021141253333333332</v>
      </c>
      <c r="T45" s="22">
        <v>0.10570626666666667</v>
      </c>
      <c r="U45" s="22">
        <v>0</v>
      </c>
      <c r="V45" s="23">
        <v>5.1177187493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0.036204263599999995</v>
      </c>
      <c r="AC45" s="22">
        <v>1.046366</v>
      </c>
      <c r="AD45" s="22">
        <v>0</v>
      </c>
      <c r="AE45" s="22">
        <v>0</v>
      </c>
      <c r="AF45" s="23">
        <v>0.07324562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0.006278196000000001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1.4858926679666669</v>
      </c>
      <c r="AW45" s="22">
        <v>4.732894777917127</v>
      </c>
      <c r="AX45" s="22">
        <v>0</v>
      </c>
      <c r="AY45" s="22">
        <v>0</v>
      </c>
      <c r="AZ45" s="23">
        <v>26.18139022763333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2.0236627842333337</v>
      </c>
      <c r="BG45" s="22">
        <v>1.1404343034000002</v>
      </c>
      <c r="BH45" s="22">
        <v>0</v>
      </c>
      <c r="BI45" s="22">
        <v>0</v>
      </c>
      <c r="BJ45" s="23">
        <v>10.257434740633332</v>
      </c>
      <c r="BK45" s="24">
        <f>SUM(C45:BJ45)</f>
        <v>66.28892380278378</v>
      </c>
    </row>
    <row r="46" spans="1:63" s="25" customFormat="1" ht="15">
      <c r="A46" s="20"/>
      <c r="B46" s="7" t="s">
        <v>127</v>
      </c>
      <c r="C46" s="21">
        <v>0</v>
      </c>
      <c r="D46" s="22">
        <v>2.422428</v>
      </c>
      <c r="E46" s="22">
        <v>0</v>
      </c>
      <c r="F46" s="22">
        <v>0</v>
      </c>
      <c r="G46" s="23">
        <v>0</v>
      </c>
      <c r="H46" s="21">
        <v>0.06056069999999999</v>
      </c>
      <c r="I46" s="22">
        <v>3.8758848</v>
      </c>
      <c r="J46" s="22">
        <v>0</v>
      </c>
      <c r="K46" s="22">
        <v>0</v>
      </c>
      <c r="L46" s="23">
        <v>5.597872920466667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0.0072672840000000015</v>
      </c>
      <c r="S46" s="22">
        <v>0</v>
      </c>
      <c r="T46" s="22">
        <v>0</v>
      </c>
      <c r="U46" s="22">
        <v>0</v>
      </c>
      <c r="V46" s="23">
        <v>5.48074335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0.0012057026666666669</v>
      </c>
      <c r="AC46" s="22">
        <v>0</v>
      </c>
      <c r="AD46" s="22">
        <v>0</v>
      </c>
      <c r="AE46" s="22">
        <v>0</v>
      </c>
      <c r="AF46" s="23">
        <v>0.24114053333333335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0.10429328516666667</v>
      </c>
      <c r="AW46" s="22">
        <v>5.2223936645762485</v>
      </c>
      <c r="AX46" s="22">
        <v>0</v>
      </c>
      <c r="AY46" s="22">
        <v>0</v>
      </c>
      <c r="AZ46" s="23">
        <v>2.2830482707999997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0.047184228499999994</v>
      </c>
      <c r="BG46" s="22">
        <v>0</v>
      </c>
      <c r="BH46" s="22">
        <v>0</v>
      </c>
      <c r="BI46" s="22">
        <v>0</v>
      </c>
      <c r="BJ46" s="23">
        <v>1.2057026666666666</v>
      </c>
      <c r="BK46" s="24">
        <f>SUM(C46:BJ46)</f>
        <v>26.549725406176247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0.31660135269999995</v>
      </c>
      <c r="I47" s="22">
        <v>0.7346382061666668</v>
      </c>
      <c r="J47" s="22">
        <v>0.2826120833333334</v>
      </c>
      <c r="K47" s="22">
        <v>0</v>
      </c>
      <c r="L47" s="23">
        <v>4.878196773599999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0.49685530619999996</v>
      </c>
      <c r="S47" s="22">
        <v>5.87014529</v>
      </c>
      <c r="T47" s="22">
        <v>0</v>
      </c>
      <c r="U47" s="22">
        <v>0</v>
      </c>
      <c r="V47" s="23">
        <v>3.422771463666667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0.0229264415</v>
      </c>
      <c r="AC47" s="22">
        <v>0</v>
      </c>
      <c r="AD47" s="22">
        <v>0</v>
      </c>
      <c r="AE47" s="22">
        <v>0</v>
      </c>
      <c r="AF47" s="23">
        <v>0.02236726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0.0022367259999999996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1.406824694466667</v>
      </c>
      <c r="AW47" s="22">
        <v>2.1779693041005252</v>
      </c>
      <c r="AX47" s="22">
        <v>0.16775445</v>
      </c>
      <c r="AY47" s="22">
        <v>0</v>
      </c>
      <c r="AZ47" s="23">
        <v>25.8697653877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1.4602693841333332</v>
      </c>
      <c r="BG47" s="22">
        <v>3.846598354966667</v>
      </c>
      <c r="BH47" s="22">
        <v>0</v>
      </c>
      <c r="BI47" s="22">
        <v>0</v>
      </c>
      <c r="BJ47" s="23">
        <v>7.528014918000002</v>
      </c>
      <c r="BK47" s="24">
        <f>SUM(C47:BJ47)</f>
        <v>58.50654739653386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0.14529722550000002</v>
      </c>
      <c r="I48" s="22">
        <v>6.060148333333333</v>
      </c>
      <c r="J48" s="22">
        <v>0</v>
      </c>
      <c r="K48" s="22">
        <v>0</v>
      </c>
      <c r="L48" s="23">
        <v>6.217712189999999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0.015088003366666672</v>
      </c>
      <c r="S48" s="22">
        <v>0</v>
      </c>
      <c r="T48" s="22">
        <v>0</v>
      </c>
      <c r="U48" s="22">
        <v>0</v>
      </c>
      <c r="V48" s="23">
        <v>1.5814352563333338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0.05186174533333333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0.001206648333333333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0.04054338566666667</v>
      </c>
      <c r="AW48" s="22">
        <v>1.7312552537625026</v>
      </c>
      <c r="AX48" s="22">
        <v>0</v>
      </c>
      <c r="AY48" s="22">
        <v>0</v>
      </c>
      <c r="AZ48" s="23">
        <v>9.628184876833334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0.07589818443333333</v>
      </c>
      <c r="BG48" s="22">
        <v>0</v>
      </c>
      <c r="BH48" s="22">
        <v>0</v>
      </c>
      <c r="BI48" s="22">
        <v>0</v>
      </c>
      <c r="BJ48" s="23">
        <v>0.3155764149</v>
      </c>
      <c r="BK48" s="24">
        <f>SUM(C48:BJ48)</f>
        <v>25.86420751779584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0.11204845556666666</v>
      </c>
      <c r="I49" s="22">
        <v>30.693789795533338</v>
      </c>
      <c r="J49" s="22">
        <v>0</v>
      </c>
      <c r="K49" s="22">
        <v>0</v>
      </c>
      <c r="L49" s="23">
        <v>7.398403233333332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0.01927922666666667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0.0491500292</v>
      </c>
      <c r="AC49" s="22">
        <v>0</v>
      </c>
      <c r="AD49" s="22">
        <v>0</v>
      </c>
      <c r="AE49" s="22">
        <v>0</v>
      </c>
      <c r="AF49" s="23">
        <v>0.21593862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0.1201458489</v>
      </c>
      <c r="AW49" s="22">
        <v>2.9991475000763836</v>
      </c>
      <c r="AX49" s="22">
        <v>0</v>
      </c>
      <c r="AY49" s="22">
        <v>0</v>
      </c>
      <c r="AZ49" s="23">
        <v>6.822238541533333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0.09537289049999999</v>
      </c>
      <c r="BG49" s="22">
        <v>0</v>
      </c>
      <c r="BH49" s="22">
        <v>0</v>
      </c>
      <c r="BI49" s="22">
        <v>0</v>
      </c>
      <c r="BJ49" s="23">
        <v>1.23564877</v>
      </c>
      <c r="BK49" s="24">
        <f>SUM(C49:BJ49)</f>
        <v>49.76116291130972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0.2600110477</v>
      </c>
      <c r="I50" s="22">
        <v>0.6889861399999999</v>
      </c>
      <c r="J50" s="22">
        <v>0</v>
      </c>
      <c r="K50" s="22">
        <v>0</v>
      </c>
      <c r="L50" s="23">
        <v>1.8885562958666666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0.31405155613333335</v>
      </c>
      <c r="S50" s="22">
        <v>0.005601513333333333</v>
      </c>
      <c r="T50" s="22">
        <v>0</v>
      </c>
      <c r="U50" s="22">
        <v>0</v>
      </c>
      <c r="V50" s="23">
        <v>1.1109631548666667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0.020511079499999994</v>
      </c>
      <c r="AC50" s="22">
        <v>0</v>
      </c>
      <c r="AD50" s="22">
        <v>0</v>
      </c>
      <c r="AE50" s="22">
        <v>0</v>
      </c>
      <c r="AF50" s="23">
        <v>0.05321793600000001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0.016630605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0.8666974069</v>
      </c>
      <c r="AW50" s="22">
        <v>1.7101211922154635</v>
      </c>
      <c r="AX50" s="22">
        <v>0.07627838416666666</v>
      </c>
      <c r="AY50" s="22">
        <v>0</v>
      </c>
      <c r="AZ50" s="23">
        <v>9.804214049199999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1.3546708661333335</v>
      </c>
      <c r="BG50" s="22">
        <v>8.4012565999</v>
      </c>
      <c r="BH50" s="22">
        <v>0</v>
      </c>
      <c r="BI50" s="22">
        <v>0</v>
      </c>
      <c r="BJ50" s="23">
        <v>4.049404446266667</v>
      </c>
      <c r="BK50" s="24">
        <f aca="true" t="shared" si="5" ref="BK50:BK101">SUM(C50:BJ50)</f>
        <v>30.62117227318213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0.0413454967</v>
      </c>
      <c r="I51" s="22">
        <v>6.357784196933333</v>
      </c>
      <c r="J51" s="22">
        <v>0</v>
      </c>
      <c r="K51" s="22">
        <v>0</v>
      </c>
      <c r="L51" s="23">
        <v>5.6875531944999995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0.0029969191666666664</v>
      </c>
      <c r="S51" s="22">
        <v>1.1596878407333326</v>
      </c>
      <c r="T51" s="22">
        <v>0</v>
      </c>
      <c r="U51" s="22">
        <v>0</v>
      </c>
      <c r="V51" s="23">
        <v>1.2921516679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0.0023871473333333323</v>
      </c>
      <c r="AC51" s="22">
        <v>0</v>
      </c>
      <c r="AD51" s="22">
        <v>0</v>
      </c>
      <c r="AE51" s="22">
        <v>0</v>
      </c>
      <c r="AF51" s="23">
        <v>0.07758228833333333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0.011935736666666667</v>
      </c>
      <c r="AW51" s="22">
        <v>2.387147333481595</v>
      </c>
      <c r="AX51" s="22">
        <v>0</v>
      </c>
      <c r="AY51" s="22">
        <v>0</v>
      </c>
      <c r="AZ51" s="23">
        <v>5.600534953866667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0.023274686499999996</v>
      </c>
      <c r="BG51" s="22">
        <v>0</v>
      </c>
      <c r="BH51" s="22">
        <v>0</v>
      </c>
      <c r="BI51" s="22">
        <v>0</v>
      </c>
      <c r="BJ51" s="23">
        <v>4.237186516666666</v>
      </c>
      <c r="BK51" s="24">
        <f t="shared" si="5"/>
        <v>26.881567978781597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0.34075171286666667</v>
      </c>
      <c r="I52" s="22">
        <v>0.8188079237333332</v>
      </c>
      <c r="J52" s="22">
        <v>1.1039586666666665</v>
      </c>
      <c r="K52" s="22">
        <v>0</v>
      </c>
      <c r="L52" s="23">
        <v>6.151176210999999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0.3311853573333334</v>
      </c>
      <c r="S52" s="22">
        <v>0</v>
      </c>
      <c r="T52" s="22">
        <v>5.531009694666668</v>
      </c>
      <c r="U52" s="22">
        <v>0</v>
      </c>
      <c r="V52" s="23">
        <v>1.1045383200999999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0.015575040833333331</v>
      </c>
      <c r="AC52" s="22">
        <v>0</v>
      </c>
      <c r="AD52" s="22">
        <v>0</v>
      </c>
      <c r="AE52" s="22">
        <v>0</v>
      </c>
      <c r="AF52" s="23">
        <v>0.23280587599999997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0.010929853333333335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0.7481757353666667</v>
      </c>
      <c r="AW52" s="22">
        <v>0.745415996763542</v>
      </c>
      <c r="AX52" s="22">
        <v>0</v>
      </c>
      <c r="AY52" s="22">
        <v>0</v>
      </c>
      <c r="AZ52" s="23">
        <v>12.388573209000002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1.0229470499666666</v>
      </c>
      <c r="BG52" s="22">
        <v>0.04918434000000001</v>
      </c>
      <c r="BH52" s="22">
        <v>0</v>
      </c>
      <c r="BI52" s="22">
        <v>0</v>
      </c>
      <c r="BJ52" s="23">
        <v>3.9920958255333323</v>
      </c>
      <c r="BK52" s="24">
        <f t="shared" si="5"/>
        <v>34.58713081316354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0.10980033670000003</v>
      </c>
      <c r="I53" s="22">
        <v>17.807385</v>
      </c>
      <c r="J53" s="22">
        <v>0</v>
      </c>
      <c r="K53" s="22">
        <v>0</v>
      </c>
      <c r="L53" s="23">
        <v>0.036801929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0.036801929000000004</v>
      </c>
      <c r="S53" s="22">
        <v>0</v>
      </c>
      <c r="T53" s="22">
        <v>0</v>
      </c>
      <c r="U53" s="22">
        <v>0</v>
      </c>
      <c r="V53" s="23">
        <v>0.504542575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0.001185179</v>
      </c>
      <c r="AW53" s="22">
        <v>7.11107399993</v>
      </c>
      <c r="AX53" s="22">
        <v>0</v>
      </c>
      <c r="AY53" s="22">
        <v>0</v>
      </c>
      <c r="AZ53" s="23">
        <v>1.90813819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0.010050318033333332</v>
      </c>
      <c r="BG53" s="22">
        <v>0</v>
      </c>
      <c r="BH53" s="22">
        <v>0</v>
      </c>
      <c r="BI53" s="22">
        <v>0</v>
      </c>
      <c r="BJ53" s="23">
        <v>2.370358</v>
      </c>
      <c r="BK53" s="24">
        <f t="shared" si="5"/>
        <v>29.89613745666333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0.37180436200000005</v>
      </c>
      <c r="I54" s="22">
        <v>9.175583450000001</v>
      </c>
      <c r="J54" s="22">
        <v>0</v>
      </c>
      <c r="K54" s="22">
        <v>0</v>
      </c>
      <c r="L54" s="23">
        <v>7.546944991666667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0.08608477733333332</v>
      </c>
      <c r="S54" s="22">
        <v>0.011041616666666667</v>
      </c>
      <c r="T54" s="22">
        <v>2.266064873566667</v>
      </c>
      <c r="U54" s="22">
        <v>0</v>
      </c>
      <c r="V54" s="23">
        <v>0.6155701291666666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0.26022102866666663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0.022960678999999998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0.3728559097666666</v>
      </c>
      <c r="AW54" s="22">
        <v>1.4432426816831834</v>
      </c>
      <c r="AX54" s="22">
        <v>0</v>
      </c>
      <c r="AY54" s="22">
        <v>0</v>
      </c>
      <c r="AZ54" s="23">
        <v>14.688599444266666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0.42888543913333327</v>
      </c>
      <c r="BG54" s="22">
        <v>0.27331954906666667</v>
      </c>
      <c r="BH54" s="22">
        <v>0</v>
      </c>
      <c r="BI54" s="22">
        <v>0</v>
      </c>
      <c r="BJ54" s="23">
        <v>1.3054786059999999</v>
      </c>
      <c r="BK54" s="24">
        <f t="shared" si="5"/>
        <v>38.86865753798319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0.24943305156666667</v>
      </c>
      <c r="I55" s="22">
        <v>4.220970761833333</v>
      </c>
      <c r="J55" s="22">
        <v>0</v>
      </c>
      <c r="K55" s="22">
        <v>0</v>
      </c>
      <c r="L55" s="23">
        <v>0.6847288975000001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0.47903494986666667</v>
      </c>
      <c r="S55" s="22">
        <v>0</v>
      </c>
      <c r="T55" s="22">
        <v>0.5808401666666667</v>
      </c>
      <c r="U55" s="22">
        <v>0</v>
      </c>
      <c r="V55" s="23">
        <v>1.5840955404000001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0.03851349546666667</v>
      </c>
      <c r="AC55" s="22">
        <v>0</v>
      </c>
      <c r="AD55" s="22">
        <v>0</v>
      </c>
      <c r="AE55" s="22">
        <v>0</v>
      </c>
      <c r="AF55" s="23">
        <v>0.03470826986666666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0.0034592959999999993</v>
      </c>
      <c r="AM55" s="22">
        <v>0</v>
      </c>
      <c r="AN55" s="22">
        <v>0</v>
      </c>
      <c r="AO55" s="22">
        <v>0</v>
      </c>
      <c r="AP55" s="23">
        <v>0.20213819626666668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0.6829808709333333</v>
      </c>
      <c r="AW55" s="22">
        <v>5.664009121810411</v>
      </c>
      <c r="AX55" s="22">
        <v>0</v>
      </c>
      <c r="AY55" s="22">
        <v>0</v>
      </c>
      <c r="AZ55" s="23">
        <v>21.788681015966667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0.9737535776333334</v>
      </c>
      <c r="BG55" s="22">
        <v>0.8190459829333334</v>
      </c>
      <c r="BH55" s="22">
        <v>0</v>
      </c>
      <c r="BI55" s="22">
        <v>0</v>
      </c>
      <c r="BJ55" s="23">
        <v>5.699608875433333</v>
      </c>
      <c r="BK55" s="24">
        <f t="shared" si="5"/>
        <v>43.70600207014374</v>
      </c>
    </row>
    <row r="56" spans="1:63" s="25" customFormat="1" ht="15">
      <c r="A56" s="20"/>
      <c r="B56" s="7" t="s">
        <v>137</v>
      </c>
      <c r="C56" s="21">
        <v>0</v>
      </c>
      <c r="D56" s="22">
        <v>0.5059275317666666</v>
      </c>
      <c r="E56" s="22">
        <v>0</v>
      </c>
      <c r="F56" s="22">
        <v>0</v>
      </c>
      <c r="G56" s="23">
        <v>0</v>
      </c>
      <c r="H56" s="21">
        <v>0.0501721812</v>
      </c>
      <c r="I56" s="22">
        <v>1.1635581503000003</v>
      </c>
      <c r="J56" s="22">
        <v>0</v>
      </c>
      <c r="K56" s="22">
        <v>0</v>
      </c>
      <c r="L56" s="23">
        <v>0.035157163133333336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0.08259773069999997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0.008827409266666666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1.2993612728666668</v>
      </c>
      <c r="AW56" s="22">
        <v>0.07884973194800965</v>
      </c>
      <c r="AX56" s="22">
        <v>0</v>
      </c>
      <c r="AY56" s="22">
        <v>0</v>
      </c>
      <c r="AZ56" s="23">
        <v>1.1654707724666666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0.28085757766666664</v>
      </c>
      <c r="BG56" s="22">
        <v>0.2429148576333333</v>
      </c>
      <c r="BH56" s="22">
        <v>0</v>
      </c>
      <c r="BI56" s="22">
        <v>0</v>
      </c>
      <c r="BJ56" s="23">
        <v>0.5002565622999999</v>
      </c>
      <c r="BK56" s="24">
        <f t="shared" si="5"/>
        <v>5.413950941248009</v>
      </c>
    </row>
    <row r="57" spans="1:63" s="25" customFormat="1" ht="15">
      <c r="A57" s="20"/>
      <c r="B57" s="7" t="s">
        <v>138</v>
      </c>
      <c r="C57" s="21">
        <v>0</v>
      </c>
      <c r="D57" s="22">
        <v>0.5063399121666666</v>
      </c>
      <c r="E57" s="22">
        <v>0</v>
      </c>
      <c r="F57" s="22">
        <v>0</v>
      </c>
      <c r="G57" s="23">
        <v>0</v>
      </c>
      <c r="H57" s="21">
        <v>0.03440362776666665</v>
      </c>
      <c r="I57" s="22">
        <v>0.09334062813333334</v>
      </c>
      <c r="J57" s="22">
        <v>0</v>
      </c>
      <c r="K57" s="22">
        <v>0</v>
      </c>
      <c r="L57" s="23">
        <v>0.10905036726666663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0.06824758646666665</v>
      </c>
      <c r="S57" s="22">
        <v>0</v>
      </c>
      <c r="T57" s="22">
        <v>0</v>
      </c>
      <c r="U57" s="22">
        <v>0</v>
      </c>
      <c r="V57" s="23">
        <v>0.6509751683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0.09143072379999999</v>
      </c>
      <c r="AC57" s="22">
        <v>0</v>
      </c>
      <c r="AD57" s="22">
        <v>0</v>
      </c>
      <c r="AE57" s="22">
        <v>0</v>
      </c>
      <c r="AF57" s="23">
        <v>0.01560596756666667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0.008616454966666668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0.4853920669999998</v>
      </c>
      <c r="AW57" s="22">
        <v>0.7824797078752075</v>
      </c>
      <c r="AX57" s="22">
        <v>0</v>
      </c>
      <c r="AY57" s="22">
        <v>0</v>
      </c>
      <c r="AZ57" s="23">
        <v>2.2948686565000007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0.36907325359999993</v>
      </c>
      <c r="BG57" s="22">
        <v>0.7562049808999998</v>
      </c>
      <c r="BH57" s="22">
        <v>0</v>
      </c>
      <c r="BI57" s="22">
        <v>0</v>
      </c>
      <c r="BJ57" s="23">
        <v>0.24197957180000002</v>
      </c>
      <c r="BK57" s="24">
        <f t="shared" si="5"/>
        <v>6.508008674108542</v>
      </c>
    </row>
    <row r="58" spans="1:63" s="25" customFormat="1" ht="15">
      <c r="A58" s="20"/>
      <c r="B58" s="7" t="s">
        <v>139</v>
      </c>
      <c r="C58" s="21">
        <v>0</v>
      </c>
      <c r="D58" s="22">
        <v>0.5044110231000002</v>
      </c>
      <c r="E58" s="22">
        <v>0</v>
      </c>
      <c r="F58" s="22">
        <v>0</v>
      </c>
      <c r="G58" s="23">
        <v>0</v>
      </c>
      <c r="H58" s="21">
        <v>0.15739740646666667</v>
      </c>
      <c r="I58" s="22">
        <v>7.357204384366667</v>
      </c>
      <c r="J58" s="22">
        <v>0</v>
      </c>
      <c r="K58" s="22">
        <v>0</v>
      </c>
      <c r="L58" s="23">
        <v>1.6120723675333333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0.10165447773333332</v>
      </c>
      <c r="S58" s="22">
        <v>22.385204666433328</v>
      </c>
      <c r="T58" s="22">
        <v>0</v>
      </c>
      <c r="U58" s="22">
        <v>0</v>
      </c>
      <c r="V58" s="23">
        <v>0.40361940806666663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0.13670681733333337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0.8262248529000001</v>
      </c>
      <c r="AW58" s="22">
        <v>0.20996379097859666</v>
      </c>
      <c r="AX58" s="22">
        <v>0</v>
      </c>
      <c r="AY58" s="22">
        <v>0</v>
      </c>
      <c r="AZ58" s="23">
        <v>4.3072505771000005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0.6326948720333333</v>
      </c>
      <c r="BG58" s="22">
        <v>0.6103833317000004</v>
      </c>
      <c r="BH58" s="22">
        <v>0.11812895603333332</v>
      </c>
      <c r="BI58" s="22">
        <v>0</v>
      </c>
      <c r="BJ58" s="23">
        <v>0.6476720796333334</v>
      </c>
      <c r="BK58" s="24">
        <f t="shared" si="5"/>
        <v>40.01058901141192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0.15879661333333334</v>
      </c>
      <c r="I59" s="22">
        <v>0.00304887</v>
      </c>
      <c r="J59" s="22">
        <v>0</v>
      </c>
      <c r="K59" s="22">
        <v>0</v>
      </c>
      <c r="L59" s="23">
        <v>0.4221259336666667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0.08102602299999996</v>
      </c>
      <c r="S59" s="22">
        <v>0</v>
      </c>
      <c r="T59" s="22">
        <v>0</v>
      </c>
      <c r="U59" s="22">
        <v>0</v>
      </c>
      <c r="V59" s="23">
        <v>0.0304887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1.3297040682000003</v>
      </c>
      <c r="AC59" s="22">
        <v>0.09443346666666666</v>
      </c>
      <c r="AD59" s="22">
        <v>0</v>
      </c>
      <c r="AE59" s="22">
        <v>0</v>
      </c>
      <c r="AF59" s="23">
        <v>5.139846456499999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0.1580484404333333</v>
      </c>
      <c r="AM59" s="22">
        <v>0</v>
      </c>
      <c r="AN59" s="22">
        <v>0</v>
      </c>
      <c r="AO59" s="22">
        <v>0</v>
      </c>
      <c r="AP59" s="23">
        <v>0.4155072533333333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1.7311620178333333</v>
      </c>
      <c r="AW59" s="22">
        <v>7.199371414291611</v>
      </c>
      <c r="AX59" s="22">
        <v>0</v>
      </c>
      <c r="AY59" s="22">
        <v>0</v>
      </c>
      <c r="AZ59" s="23">
        <v>16.031261385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0.6624407258333334</v>
      </c>
      <c r="BG59" s="22">
        <v>0</v>
      </c>
      <c r="BH59" s="22">
        <v>0</v>
      </c>
      <c r="BI59" s="22">
        <v>0</v>
      </c>
      <c r="BJ59" s="23">
        <v>1.6112592208999998</v>
      </c>
      <c r="BK59" s="24">
        <f t="shared" si="5"/>
        <v>35.06852058899161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0.3424665107666667</v>
      </c>
      <c r="I60" s="22">
        <v>0</v>
      </c>
      <c r="J60" s="22">
        <v>0</v>
      </c>
      <c r="K60" s="22">
        <v>0</v>
      </c>
      <c r="L60" s="23">
        <v>0.8489669439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0.08115595739999998</v>
      </c>
      <c r="S60" s="22">
        <v>0</v>
      </c>
      <c r="T60" s="22">
        <v>0</v>
      </c>
      <c r="U60" s="22">
        <v>0</v>
      </c>
      <c r="V60" s="23">
        <v>0.11010591433333333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0.7459671344333333</v>
      </c>
      <c r="AC60" s="22">
        <v>0.16948043583333336</v>
      </c>
      <c r="AD60" s="22">
        <v>0</v>
      </c>
      <c r="AE60" s="22">
        <v>0</v>
      </c>
      <c r="AF60" s="23">
        <v>4.202887232366665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0.046060885</v>
      </c>
      <c r="AM60" s="22">
        <v>0</v>
      </c>
      <c r="AN60" s="22">
        <v>0</v>
      </c>
      <c r="AO60" s="22">
        <v>0</v>
      </c>
      <c r="AP60" s="23">
        <v>0.11810483333333333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2.2653444076000007</v>
      </c>
      <c r="AW60" s="22">
        <v>4.575133223620497</v>
      </c>
      <c r="AX60" s="22">
        <v>0</v>
      </c>
      <c r="AY60" s="22">
        <v>0</v>
      </c>
      <c r="AZ60" s="23">
        <v>13.738477121299995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0.6108512836666666</v>
      </c>
      <c r="BG60" s="22">
        <v>0.11810483333333333</v>
      </c>
      <c r="BH60" s="22">
        <v>0</v>
      </c>
      <c r="BI60" s="22">
        <v>0</v>
      </c>
      <c r="BJ60" s="23">
        <v>1.0473316235</v>
      </c>
      <c r="BK60" s="24">
        <f t="shared" si="5"/>
        <v>29.020438340387155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0.21279609816666664</v>
      </c>
      <c r="I61" s="22">
        <v>0</v>
      </c>
      <c r="J61" s="22">
        <v>0</v>
      </c>
      <c r="K61" s="22">
        <v>0</v>
      </c>
      <c r="L61" s="23">
        <v>0.6926922510000001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0.026596722933333327</v>
      </c>
      <c r="S61" s="22">
        <v>0</v>
      </c>
      <c r="T61" s="22">
        <v>0</v>
      </c>
      <c r="U61" s="22">
        <v>0</v>
      </c>
      <c r="V61" s="23">
        <v>0.0006044434999999999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1.0424289439</v>
      </c>
      <c r="AC61" s="22">
        <v>0.09554453700000001</v>
      </c>
      <c r="AD61" s="22">
        <v>0</v>
      </c>
      <c r="AE61" s="22">
        <v>0</v>
      </c>
      <c r="AF61" s="23">
        <v>3.7330716607333336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0.0619270485</v>
      </c>
      <c r="AM61" s="22">
        <v>0</v>
      </c>
      <c r="AN61" s="22">
        <v>0</v>
      </c>
      <c r="AO61" s="22">
        <v>0</v>
      </c>
      <c r="AP61" s="23">
        <v>0.06487591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2.3401987664333324</v>
      </c>
      <c r="AW61" s="22">
        <v>0.40105107958508923</v>
      </c>
      <c r="AX61" s="22">
        <v>0</v>
      </c>
      <c r="AY61" s="22">
        <v>0</v>
      </c>
      <c r="AZ61" s="23">
        <v>18.88172253753333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0.366843902</v>
      </c>
      <c r="BG61" s="22">
        <v>0</v>
      </c>
      <c r="BH61" s="22">
        <v>0</v>
      </c>
      <c r="BI61" s="22">
        <v>0</v>
      </c>
      <c r="BJ61" s="23">
        <v>0.7100966240000001</v>
      </c>
      <c r="BK61" s="24">
        <f t="shared" si="5"/>
        <v>28.630450525285084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0.27577711833333335</v>
      </c>
      <c r="I62" s="22">
        <v>8.381454990766667</v>
      </c>
      <c r="J62" s="22">
        <v>0</v>
      </c>
      <c r="K62" s="22">
        <v>0</v>
      </c>
      <c r="L62" s="23">
        <v>13.218699530266663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2.380567079166666</v>
      </c>
      <c r="S62" s="22">
        <v>0.0005769393333333332</v>
      </c>
      <c r="T62" s="22">
        <v>0</v>
      </c>
      <c r="U62" s="22">
        <v>0</v>
      </c>
      <c r="V62" s="23">
        <v>0.19957615916666666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0.04897976403333333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0.0011443870000000002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13.812281896733335</v>
      </c>
      <c r="AW62" s="22">
        <v>36.382122626440164</v>
      </c>
      <c r="AX62" s="22">
        <v>0</v>
      </c>
      <c r="AY62" s="22">
        <v>0</v>
      </c>
      <c r="AZ62" s="23">
        <v>67.4900662064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0.1265692022</v>
      </c>
      <c r="BG62" s="22">
        <v>5.1669073050000005</v>
      </c>
      <c r="BH62" s="22">
        <v>0</v>
      </c>
      <c r="BI62" s="22">
        <v>0</v>
      </c>
      <c r="BJ62" s="23">
        <v>0.280374815</v>
      </c>
      <c r="BK62" s="24">
        <f t="shared" si="5"/>
        <v>147.76509801984014</v>
      </c>
    </row>
    <row r="63" spans="1:63" s="25" customFormat="1" ht="15">
      <c r="A63" s="20"/>
      <c r="B63" s="7" t="s">
        <v>144</v>
      </c>
      <c r="C63" s="21">
        <v>0</v>
      </c>
      <c r="D63" s="22">
        <v>3.734738</v>
      </c>
      <c r="E63" s="22">
        <v>0</v>
      </c>
      <c r="F63" s="22">
        <v>0</v>
      </c>
      <c r="G63" s="23">
        <v>0</v>
      </c>
      <c r="H63" s="21">
        <v>0.43472350319999997</v>
      </c>
      <c r="I63" s="22">
        <v>62.370124600000004</v>
      </c>
      <c r="J63" s="22">
        <v>0</v>
      </c>
      <c r="K63" s="22">
        <v>0</v>
      </c>
      <c r="L63" s="23">
        <v>3.122577721033333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0.014696714333333336</v>
      </c>
      <c r="S63" s="22">
        <v>0</v>
      </c>
      <c r="T63" s="22">
        <v>0.12449126666666667</v>
      </c>
      <c r="U63" s="22">
        <v>0</v>
      </c>
      <c r="V63" s="23">
        <v>5.514333333333334E-07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0.04445833200000001</v>
      </c>
      <c r="AC63" s="22">
        <v>0</v>
      </c>
      <c r="AD63" s="22">
        <v>0</v>
      </c>
      <c r="AE63" s="22">
        <v>0</v>
      </c>
      <c r="AF63" s="23">
        <v>0.3704861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0.012349536666666668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0.21246357273333333</v>
      </c>
      <c r="AW63" s="22">
        <v>4.223541540031178</v>
      </c>
      <c r="AX63" s="22">
        <v>0</v>
      </c>
      <c r="AY63" s="22">
        <v>0</v>
      </c>
      <c r="AZ63" s="23">
        <v>2.5551702054333334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0.06236516016666666</v>
      </c>
      <c r="BG63" s="22">
        <v>0</v>
      </c>
      <c r="BH63" s="22">
        <v>0</v>
      </c>
      <c r="BI63" s="22">
        <v>0</v>
      </c>
      <c r="BJ63" s="23">
        <v>0.15807406933333334</v>
      </c>
      <c r="BK63" s="24">
        <f t="shared" si="5"/>
        <v>77.44026087303118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0.07145046460000001</v>
      </c>
      <c r="I64" s="22">
        <v>0.05002910666666666</v>
      </c>
      <c r="J64" s="22">
        <v>0</v>
      </c>
      <c r="K64" s="22">
        <v>0</v>
      </c>
      <c r="L64" s="23">
        <v>2.1954022733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0.013758522033333331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0.08200495599999999</v>
      </c>
      <c r="AC64" s="22">
        <v>0</v>
      </c>
      <c r="AD64" s="22">
        <v>0</v>
      </c>
      <c r="AE64" s="22">
        <v>0</v>
      </c>
      <c r="AF64" s="23">
        <v>0.09822578473333334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0.0031062483333333334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0.21034979439999996</v>
      </c>
      <c r="AW64" s="22">
        <v>9.853019713754714</v>
      </c>
      <c r="AX64" s="22">
        <v>0</v>
      </c>
      <c r="AY64" s="22">
        <v>0</v>
      </c>
      <c r="AZ64" s="23">
        <v>22.31316521393333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0.10983445599999998</v>
      </c>
      <c r="BG64" s="22">
        <v>6.212496666666667</v>
      </c>
      <c r="BH64" s="22">
        <v>0</v>
      </c>
      <c r="BI64" s="22">
        <v>0</v>
      </c>
      <c r="BJ64" s="23">
        <v>1.9010239800000002</v>
      </c>
      <c r="BK64" s="24">
        <f t="shared" si="5"/>
        <v>43.11386718042137</v>
      </c>
    </row>
    <row r="65" spans="1:63" s="25" customFormat="1" ht="15">
      <c r="A65" s="20"/>
      <c r="B65" s="7" t="s">
        <v>146</v>
      </c>
      <c r="C65" s="21">
        <v>0</v>
      </c>
      <c r="D65" s="22">
        <v>37.36907</v>
      </c>
      <c r="E65" s="22">
        <v>0</v>
      </c>
      <c r="F65" s="22">
        <v>0</v>
      </c>
      <c r="G65" s="23">
        <v>0</v>
      </c>
      <c r="H65" s="21">
        <v>0.19991763113333327</v>
      </c>
      <c r="I65" s="22">
        <v>768.9059269970334</v>
      </c>
      <c r="J65" s="22">
        <v>0</v>
      </c>
      <c r="K65" s="22">
        <v>0</v>
      </c>
      <c r="L65" s="23">
        <v>168.68362135969997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0.05866943973333332</v>
      </c>
      <c r="S65" s="22">
        <v>8.720072484500001</v>
      </c>
      <c r="T65" s="22">
        <v>0</v>
      </c>
      <c r="U65" s="22">
        <v>0</v>
      </c>
      <c r="V65" s="23">
        <v>0.7355478611666666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0.020380224500000002</v>
      </c>
      <c r="AC65" s="22">
        <v>0</v>
      </c>
      <c r="AD65" s="22">
        <v>0</v>
      </c>
      <c r="AE65" s="22">
        <v>0</v>
      </c>
      <c r="AF65" s="23">
        <v>0.06175831666666666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0.35522148433333334</v>
      </c>
      <c r="AW65" s="22">
        <v>7.287481300190879</v>
      </c>
      <c r="AX65" s="22">
        <v>0</v>
      </c>
      <c r="AY65" s="22">
        <v>0</v>
      </c>
      <c r="AZ65" s="23">
        <v>5.480031320266666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0.029026408833333336</v>
      </c>
      <c r="BG65" s="22">
        <v>0.3705499</v>
      </c>
      <c r="BH65" s="22">
        <v>0</v>
      </c>
      <c r="BI65" s="22">
        <v>0</v>
      </c>
      <c r="BJ65" s="23">
        <v>0.0049406653333333335</v>
      </c>
      <c r="BK65" s="24">
        <f t="shared" si="5"/>
        <v>998.2822153933909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0.3514161056666667</v>
      </c>
      <c r="I66" s="22">
        <v>253.96332356</v>
      </c>
      <c r="J66" s="22">
        <v>0</v>
      </c>
      <c r="K66" s="22">
        <v>0</v>
      </c>
      <c r="L66" s="23">
        <v>5.012625538666667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0.003104383166666667</v>
      </c>
      <c r="S66" s="22">
        <v>0</v>
      </c>
      <c r="T66" s="22">
        <v>0</v>
      </c>
      <c r="U66" s="22">
        <v>0</v>
      </c>
      <c r="V66" s="23">
        <v>0.14901036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0.0012384353333333336</v>
      </c>
      <c r="AC66" s="22">
        <v>0</v>
      </c>
      <c r="AD66" s="22">
        <v>0</v>
      </c>
      <c r="AE66" s="22">
        <v>0</v>
      </c>
      <c r="AF66" s="23">
        <v>0.14242006333333335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0.0006192176666666668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0.10940213886666666</v>
      </c>
      <c r="AW66" s="22">
        <v>15.49034914976125</v>
      </c>
      <c r="AX66" s="22">
        <v>0</v>
      </c>
      <c r="AY66" s="22">
        <v>0</v>
      </c>
      <c r="AZ66" s="23">
        <v>12.458696871399997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0.03231077773333334</v>
      </c>
      <c r="BG66" s="22">
        <v>0</v>
      </c>
      <c r="BH66" s="22">
        <v>0</v>
      </c>
      <c r="BI66" s="22">
        <v>0</v>
      </c>
      <c r="BJ66" s="23">
        <v>0.18450828816666667</v>
      </c>
      <c r="BK66" s="24">
        <f t="shared" si="5"/>
        <v>287.8990248897612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2.3410906333999995</v>
      </c>
      <c r="I67" s="22">
        <v>36.2377009221</v>
      </c>
      <c r="J67" s="22">
        <v>0</v>
      </c>
      <c r="K67" s="22">
        <v>0</v>
      </c>
      <c r="L67" s="23">
        <v>17.3739894416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0.3064070283666666</v>
      </c>
      <c r="S67" s="22">
        <v>0.16468199986666668</v>
      </c>
      <c r="T67" s="22">
        <v>0</v>
      </c>
      <c r="U67" s="22">
        <v>0</v>
      </c>
      <c r="V67" s="23">
        <v>8.108157371366667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0.008694805</v>
      </c>
      <c r="AC67" s="22">
        <v>0</v>
      </c>
      <c r="AD67" s="22">
        <v>0</v>
      </c>
      <c r="AE67" s="22">
        <v>0</v>
      </c>
      <c r="AF67" s="23">
        <v>1.1054823500000002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0.0024842299999999996</v>
      </c>
      <c r="AM67" s="22">
        <v>0</v>
      </c>
      <c r="AN67" s="22">
        <v>0</v>
      </c>
      <c r="AO67" s="22">
        <v>0</v>
      </c>
      <c r="AP67" s="23">
        <v>0.1242115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1.9240527893000001</v>
      </c>
      <c r="AW67" s="22">
        <v>20.652006586799967</v>
      </c>
      <c r="AX67" s="22">
        <v>0</v>
      </c>
      <c r="AY67" s="22">
        <v>0</v>
      </c>
      <c r="AZ67" s="23">
        <v>73.14874916320001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1.1839748959333334</v>
      </c>
      <c r="BG67" s="22">
        <v>6.876355400733334</v>
      </c>
      <c r="BH67" s="22">
        <v>0.63347865</v>
      </c>
      <c r="BI67" s="22">
        <v>0</v>
      </c>
      <c r="BJ67" s="23">
        <v>6.858586619666669</v>
      </c>
      <c r="BK67" s="24">
        <f t="shared" si="5"/>
        <v>177.05010438733333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0.30511506563333335</v>
      </c>
      <c r="I68" s="22">
        <v>237.7881071069</v>
      </c>
      <c r="J68" s="22">
        <v>0</v>
      </c>
      <c r="K68" s="22">
        <v>0</v>
      </c>
      <c r="L68" s="23">
        <v>20.365329604033334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0.021609330000000003</v>
      </c>
      <c r="S68" s="22">
        <v>0</v>
      </c>
      <c r="T68" s="22">
        <v>0</v>
      </c>
      <c r="U68" s="22">
        <v>0</v>
      </c>
      <c r="V68" s="23">
        <v>11.252399758500001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0.027603104999999996</v>
      </c>
      <c r="AC68" s="22">
        <v>0</v>
      </c>
      <c r="AD68" s="22">
        <v>0</v>
      </c>
      <c r="AE68" s="22">
        <v>0</v>
      </c>
      <c r="AF68" s="23">
        <v>0.08342271733333333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2.2751995788999992</v>
      </c>
      <c r="AW68" s="22">
        <v>14.667769572757004</v>
      </c>
      <c r="AX68" s="22">
        <v>0</v>
      </c>
      <c r="AY68" s="22">
        <v>0</v>
      </c>
      <c r="AZ68" s="23">
        <v>29.585351449266664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0.010391035566666667</v>
      </c>
      <c r="BG68" s="22">
        <v>0</v>
      </c>
      <c r="BH68" s="22">
        <v>0</v>
      </c>
      <c r="BI68" s="22">
        <v>0</v>
      </c>
      <c r="BJ68" s="23">
        <v>0.1840207</v>
      </c>
      <c r="BK68" s="24">
        <f t="shared" si="5"/>
        <v>316.5663190238904</v>
      </c>
    </row>
    <row r="69" spans="1:63" s="25" customFormat="1" ht="15">
      <c r="A69" s="20"/>
      <c r="B69" s="7" t="s">
        <v>233</v>
      </c>
      <c r="C69" s="21">
        <v>0</v>
      </c>
      <c r="D69" s="22">
        <v>2.030227</v>
      </c>
      <c r="E69" s="22">
        <v>0</v>
      </c>
      <c r="F69" s="22">
        <v>0</v>
      </c>
      <c r="G69" s="23">
        <v>0</v>
      </c>
      <c r="H69" s="21">
        <v>0.08618077029999999</v>
      </c>
      <c r="I69" s="22">
        <v>0</v>
      </c>
      <c r="J69" s="22">
        <v>0</v>
      </c>
      <c r="K69" s="22">
        <v>0</v>
      </c>
      <c r="L69" s="23">
        <v>1.5368533606563035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0.014888331333333333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2.140883752766666</v>
      </c>
      <c r="AC69" s="22">
        <v>0.9600947725333334</v>
      </c>
      <c r="AD69" s="22">
        <v>0</v>
      </c>
      <c r="AE69" s="22">
        <v>0</v>
      </c>
      <c r="AF69" s="23">
        <v>20.193511457933333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0.3309212033</v>
      </c>
      <c r="AM69" s="22">
        <v>0</v>
      </c>
      <c r="AN69" s="22">
        <v>0</v>
      </c>
      <c r="AO69" s="22">
        <v>0</v>
      </c>
      <c r="AP69" s="23">
        <v>2.0554794054000003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0.15584087500000005</v>
      </c>
      <c r="AW69" s="22">
        <v>0</v>
      </c>
      <c r="AX69" s="22">
        <v>0</v>
      </c>
      <c r="AY69" s="22">
        <v>0</v>
      </c>
      <c r="AZ69" s="23">
        <v>1.105533495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0.020884544999999997</v>
      </c>
      <c r="BG69" s="22">
        <v>0</v>
      </c>
      <c r="BH69" s="22">
        <v>0</v>
      </c>
      <c r="BI69" s="22">
        <v>0</v>
      </c>
      <c r="BJ69" s="23">
        <v>0</v>
      </c>
      <c r="BK69" s="24">
        <f t="shared" si="5"/>
        <v>30.631298969222968</v>
      </c>
    </row>
    <row r="70" spans="1:63" s="25" customFormat="1" ht="15">
      <c r="A70" s="20"/>
      <c r="B70" s="7" t="s">
        <v>150</v>
      </c>
      <c r="C70" s="21">
        <v>0</v>
      </c>
      <c r="D70" s="22">
        <v>0.05057433333333333</v>
      </c>
      <c r="E70" s="22">
        <v>0</v>
      </c>
      <c r="F70" s="22">
        <v>0</v>
      </c>
      <c r="G70" s="23">
        <v>0</v>
      </c>
      <c r="H70" s="21">
        <v>0.012778430666666668</v>
      </c>
      <c r="I70" s="22">
        <v>0.06496856666666667</v>
      </c>
      <c r="J70" s="22">
        <v>0.0058355</v>
      </c>
      <c r="K70" s="22">
        <v>0</v>
      </c>
      <c r="L70" s="23">
        <v>0.04407747666666667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0.0037510983</v>
      </c>
      <c r="S70" s="22">
        <v>0.0015561333333333335</v>
      </c>
      <c r="T70" s="22">
        <v>0</v>
      </c>
      <c r="U70" s="22">
        <v>0</v>
      </c>
      <c r="V70" s="23">
        <v>0.10231576666666668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0.0057620322</v>
      </c>
      <c r="AC70" s="22">
        <v>0.0038452</v>
      </c>
      <c r="AD70" s="22">
        <v>0</v>
      </c>
      <c r="AE70" s="22">
        <v>0</v>
      </c>
      <c r="AF70" s="23">
        <v>0.008190276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1.9226000000000002E-05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0.03037879219999999</v>
      </c>
      <c r="AW70" s="22">
        <v>0.07779108781505409</v>
      </c>
      <c r="AX70" s="22">
        <v>0</v>
      </c>
      <c r="AY70" s="22">
        <v>0</v>
      </c>
      <c r="AZ70" s="23">
        <v>0.32803850063333323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0.0030610785666666668</v>
      </c>
      <c r="BG70" s="22">
        <v>0.009613</v>
      </c>
      <c r="BH70" s="22">
        <v>0</v>
      </c>
      <c r="BI70" s="22">
        <v>0</v>
      </c>
      <c r="BJ70" s="23">
        <v>0.01076656</v>
      </c>
      <c r="BK70" s="24">
        <f t="shared" si="5"/>
        <v>0.7633230590483874</v>
      </c>
    </row>
    <row r="71" spans="1:63" s="25" customFormat="1" ht="1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0.9971779532666668</v>
      </c>
      <c r="I71" s="22">
        <v>56.20210785933333</v>
      </c>
      <c r="J71" s="22">
        <v>0</v>
      </c>
      <c r="K71" s="22">
        <v>0</v>
      </c>
      <c r="L71" s="23">
        <v>8.659300727000002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0.2788673350000001</v>
      </c>
      <c r="S71" s="22">
        <v>2.407659096333333</v>
      </c>
      <c r="T71" s="22">
        <v>0</v>
      </c>
      <c r="U71" s="22">
        <v>0</v>
      </c>
      <c r="V71" s="23">
        <v>3.4742483159999997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0.19736564943333335</v>
      </c>
      <c r="AC71" s="22">
        <v>0</v>
      </c>
      <c r="AD71" s="22">
        <v>0</v>
      </c>
      <c r="AE71" s="22">
        <v>0</v>
      </c>
      <c r="AF71" s="23">
        <v>0.271134122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0.007496796000000001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0.36195936360000003</v>
      </c>
      <c r="AW71" s="22">
        <v>4.450847785235882</v>
      </c>
      <c r="AX71" s="22">
        <v>0</v>
      </c>
      <c r="AY71" s="22">
        <v>0</v>
      </c>
      <c r="AZ71" s="23">
        <v>12.338953952233332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0.07259397460000001</v>
      </c>
      <c r="BG71" s="22">
        <v>0</v>
      </c>
      <c r="BH71" s="22">
        <v>0</v>
      </c>
      <c r="BI71" s="22">
        <v>0</v>
      </c>
      <c r="BJ71" s="23">
        <v>0</v>
      </c>
      <c r="BK71" s="24">
        <f t="shared" si="5"/>
        <v>89.71971293003587</v>
      </c>
    </row>
    <row r="72" spans="1:63" s="25" customFormat="1" ht="15">
      <c r="A72" s="20"/>
      <c r="B72" s="7" t="s">
        <v>152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0.13097077573333332</v>
      </c>
      <c r="I72" s="22">
        <v>28.79854533333333</v>
      </c>
      <c r="J72" s="22">
        <v>0</v>
      </c>
      <c r="K72" s="22">
        <v>0</v>
      </c>
      <c r="L72" s="23">
        <v>1.6340044200000001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0.037062475733333336</v>
      </c>
      <c r="S72" s="22">
        <v>0</v>
      </c>
      <c r="T72" s="22">
        <v>0</v>
      </c>
      <c r="U72" s="22">
        <v>0</v>
      </c>
      <c r="V72" s="23">
        <v>0.06886608666666667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0.02446726799999999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0.03930991166666666</v>
      </c>
      <c r="AW72" s="22">
        <v>19.99824660006666</v>
      </c>
      <c r="AX72" s="22">
        <v>0</v>
      </c>
      <c r="AY72" s="22">
        <v>0</v>
      </c>
      <c r="AZ72" s="23">
        <v>4.0695558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0.003857339666666667</v>
      </c>
      <c r="BG72" s="22">
        <v>0</v>
      </c>
      <c r="BH72" s="22">
        <v>0</v>
      </c>
      <c r="BI72" s="22">
        <v>0</v>
      </c>
      <c r="BJ72" s="23">
        <v>0</v>
      </c>
      <c r="BK72" s="24">
        <f t="shared" si="5"/>
        <v>54.80488601086665</v>
      </c>
    </row>
    <row r="73" spans="1:63" s="25" customFormat="1" ht="15">
      <c r="A73" s="20"/>
      <c r="B73" s="7" t="s">
        <v>153</v>
      </c>
      <c r="C73" s="21">
        <v>0</v>
      </c>
      <c r="D73" s="22">
        <v>5.898133333333334</v>
      </c>
      <c r="E73" s="22">
        <v>0</v>
      </c>
      <c r="F73" s="22">
        <v>0</v>
      </c>
      <c r="G73" s="23">
        <v>0</v>
      </c>
      <c r="H73" s="21">
        <v>0.24723474880000001</v>
      </c>
      <c r="I73" s="22">
        <v>4.0714814399999995</v>
      </c>
      <c r="J73" s="22">
        <v>0.23592533333333335</v>
      </c>
      <c r="K73" s="22">
        <v>0</v>
      </c>
      <c r="L73" s="23">
        <v>2.1501160133666666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0.048069787566666675</v>
      </c>
      <c r="S73" s="22">
        <v>0</v>
      </c>
      <c r="T73" s="22">
        <v>0</v>
      </c>
      <c r="U73" s="22">
        <v>0</v>
      </c>
      <c r="V73" s="23">
        <v>2.477216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0.11546841873333331</v>
      </c>
      <c r="AC73" s="22">
        <v>0</v>
      </c>
      <c r="AD73" s="22">
        <v>0</v>
      </c>
      <c r="AE73" s="22">
        <v>0</v>
      </c>
      <c r="AF73" s="23">
        <v>0.22975326000000001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0.0023207400000000004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0.28870005600000004</v>
      </c>
      <c r="AW73" s="22">
        <v>1.1603699999911927</v>
      </c>
      <c r="AX73" s="22">
        <v>0</v>
      </c>
      <c r="AY73" s="22">
        <v>0</v>
      </c>
      <c r="AZ73" s="23">
        <v>5.313530866233334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0.07217501400000001</v>
      </c>
      <c r="BG73" s="22">
        <v>0</v>
      </c>
      <c r="BH73" s="22">
        <v>0</v>
      </c>
      <c r="BI73" s="22">
        <v>0</v>
      </c>
      <c r="BJ73" s="23">
        <v>1.3228217999999998</v>
      </c>
      <c r="BK73" s="24">
        <f t="shared" si="5"/>
        <v>23.63331681135786</v>
      </c>
    </row>
    <row r="74" spans="1:63" s="25" customFormat="1" ht="15">
      <c r="A74" s="20"/>
      <c r="B74" s="7" t="s">
        <v>154</v>
      </c>
      <c r="C74" s="21">
        <v>0</v>
      </c>
      <c r="D74" s="22">
        <v>6.269661666666666</v>
      </c>
      <c r="E74" s="22">
        <v>0</v>
      </c>
      <c r="F74" s="22">
        <v>0</v>
      </c>
      <c r="G74" s="23">
        <v>0</v>
      </c>
      <c r="H74" s="21">
        <v>0.11137785833333334</v>
      </c>
      <c r="I74" s="22">
        <v>56.42695499999999</v>
      </c>
      <c r="J74" s="22">
        <v>0</v>
      </c>
      <c r="K74" s="22">
        <v>0</v>
      </c>
      <c r="L74" s="23">
        <v>2.6207185766666665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0.05642694699999999</v>
      </c>
      <c r="S74" s="22">
        <v>0</v>
      </c>
      <c r="T74" s="22">
        <v>0</v>
      </c>
      <c r="U74" s="22">
        <v>0</v>
      </c>
      <c r="V74" s="23">
        <v>0.06908792840000004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0.07251877266666666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0.0006251618333333334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0.0368720524</v>
      </c>
      <c r="AW74" s="22">
        <v>10.252654066901473</v>
      </c>
      <c r="AX74" s="22">
        <v>0</v>
      </c>
      <c r="AY74" s="22">
        <v>0</v>
      </c>
      <c r="AZ74" s="23">
        <v>3.193326644666667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0.0313706308</v>
      </c>
      <c r="BG74" s="22">
        <v>0</v>
      </c>
      <c r="BH74" s="22">
        <v>0</v>
      </c>
      <c r="BI74" s="22">
        <v>0</v>
      </c>
      <c r="BJ74" s="23">
        <v>0</v>
      </c>
      <c r="BK74" s="24">
        <f t="shared" si="5"/>
        <v>79.14159530633479</v>
      </c>
    </row>
    <row r="75" spans="1:63" s="25" customFormat="1" ht="15">
      <c r="A75" s="20"/>
      <c r="B75" s="7" t="s">
        <v>155</v>
      </c>
      <c r="C75" s="21">
        <v>0</v>
      </c>
      <c r="D75" s="22">
        <v>12.536653333333334</v>
      </c>
      <c r="E75" s="22">
        <v>0</v>
      </c>
      <c r="F75" s="22">
        <v>0</v>
      </c>
      <c r="G75" s="23">
        <v>0</v>
      </c>
      <c r="H75" s="21">
        <v>0.052026986100000006</v>
      </c>
      <c r="I75" s="22">
        <v>145.3624954</v>
      </c>
      <c r="J75" s="22">
        <v>0</v>
      </c>
      <c r="K75" s="22">
        <v>0</v>
      </c>
      <c r="L75" s="23">
        <v>3.4761631110333333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0.06268326666666665</v>
      </c>
      <c r="S75" s="22">
        <v>9.40249</v>
      </c>
      <c r="T75" s="22">
        <v>0</v>
      </c>
      <c r="U75" s="22">
        <v>0</v>
      </c>
      <c r="V75" s="23">
        <v>0.01880498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0.048122382</v>
      </c>
      <c r="AC75" s="22">
        <v>0</v>
      </c>
      <c r="AD75" s="22">
        <v>0</v>
      </c>
      <c r="AE75" s="22">
        <v>0</v>
      </c>
      <c r="AF75" s="23">
        <v>0.02499864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0.019998911999999997</v>
      </c>
      <c r="AW75" s="22">
        <v>27.503182019244537</v>
      </c>
      <c r="AX75" s="22">
        <v>0</v>
      </c>
      <c r="AY75" s="22">
        <v>0</v>
      </c>
      <c r="AZ75" s="23">
        <v>5.801166156633334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0.000624966</v>
      </c>
      <c r="BG75" s="22">
        <v>0</v>
      </c>
      <c r="BH75" s="22">
        <v>0</v>
      </c>
      <c r="BI75" s="22">
        <v>0</v>
      </c>
      <c r="BJ75" s="23">
        <v>0.03749796</v>
      </c>
      <c r="BK75" s="24">
        <f t="shared" si="5"/>
        <v>204.34690811301124</v>
      </c>
    </row>
    <row r="76" spans="1:63" s="25" customFormat="1" ht="15">
      <c r="A76" s="20"/>
      <c r="B76" s="7" t="s">
        <v>156</v>
      </c>
      <c r="C76" s="21">
        <v>0</v>
      </c>
      <c r="D76" s="22">
        <v>6.253825</v>
      </c>
      <c r="E76" s="22">
        <v>0</v>
      </c>
      <c r="F76" s="22">
        <v>0</v>
      </c>
      <c r="G76" s="23">
        <v>0</v>
      </c>
      <c r="H76" s="21">
        <v>0.14708996400000002</v>
      </c>
      <c r="I76" s="22">
        <v>85.3612690209</v>
      </c>
      <c r="J76" s="22">
        <v>0</v>
      </c>
      <c r="K76" s="22">
        <v>0</v>
      </c>
      <c r="L76" s="23">
        <v>1.4079049083000001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0.010069908933333335</v>
      </c>
      <c r="S76" s="22">
        <v>6.253825</v>
      </c>
      <c r="T76" s="22">
        <v>0</v>
      </c>
      <c r="U76" s="22">
        <v>0</v>
      </c>
      <c r="V76" s="23">
        <v>0.128828795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0.060192332433333336</v>
      </c>
      <c r="AC76" s="22">
        <v>0</v>
      </c>
      <c r="AD76" s="22">
        <v>0</v>
      </c>
      <c r="AE76" s="22">
        <v>0</v>
      </c>
      <c r="AF76" s="23">
        <v>0.022450518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0.001247251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0.09726062266666667</v>
      </c>
      <c r="AW76" s="22">
        <v>8.73200425122</v>
      </c>
      <c r="AX76" s="22">
        <v>0</v>
      </c>
      <c r="AY76" s="22">
        <v>0</v>
      </c>
      <c r="AZ76" s="23">
        <v>0.47395538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0.0018708765</v>
      </c>
      <c r="BG76" s="22">
        <v>0</v>
      </c>
      <c r="BH76" s="22">
        <v>0</v>
      </c>
      <c r="BI76" s="22">
        <v>0</v>
      </c>
      <c r="BJ76" s="23">
        <v>0</v>
      </c>
      <c r="BK76" s="24">
        <f t="shared" si="5"/>
        <v>108.95179382895334</v>
      </c>
    </row>
    <row r="77" spans="1:63" s="25" customFormat="1" ht="15">
      <c r="A77" s="20"/>
      <c r="B77" s="7" t="s">
        <v>157</v>
      </c>
      <c r="C77" s="21">
        <v>0</v>
      </c>
      <c r="D77" s="22">
        <v>12.510906666666667</v>
      </c>
      <c r="E77" s="22">
        <v>0</v>
      </c>
      <c r="F77" s="22">
        <v>0</v>
      </c>
      <c r="G77" s="23">
        <v>0</v>
      </c>
      <c r="H77" s="21">
        <v>0.22545188203333333</v>
      </c>
      <c r="I77" s="22">
        <v>149.9322111824</v>
      </c>
      <c r="J77" s="22">
        <v>0</v>
      </c>
      <c r="K77" s="22">
        <v>0</v>
      </c>
      <c r="L77" s="23">
        <v>2.4214859853333333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0.05119588133333333</v>
      </c>
      <c r="S77" s="22">
        <v>6.2554533333333335</v>
      </c>
      <c r="T77" s="22">
        <v>0</v>
      </c>
      <c r="U77" s="22">
        <v>0</v>
      </c>
      <c r="V77" s="23">
        <v>0.9577099053333333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0.049024261</v>
      </c>
      <c r="AC77" s="22">
        <v>0</v>
      </c>
      <c r="AD77" s="22">
        <v>0</v>
      </c>
      <c r="AE77" s="22">
        <v>0</v>
      </c>
      <c r="AF77" s="23">
        <v>0.12848597666666667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0.0012474366666666665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0.07608116406666666</v>
      </c>
      <c r="AW77" s="22">
        <v>10.79070139761403</v>
      </c>
      <c r="AX77" s="22">
        <v>0</v>
      </c>
      <c r="AY77" s="22">
        <v>0</v>
      </c>
      <c r="AZ77" s="23">
        <v>1.5867350331333334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0.04526948006666667</v>
      </c>
      <c r="BG77" s="22">
        <v>0</v>
      </c>
      <c r="BH77" s="22">
        <v>0</v>
      </c>
      <c r="BI77" s="22">
        <v>0</v>
      </c>
      <c r="BJ77" s="23">
        <v>0.6237183333333333</v>
      </c>
      <c r="BK77" s="24">
        <f t="shared" si="5"/>
        <v>185.6556779189807</v>
      </c>
    </row>
    <row r="78" spans="1:63" s="25" customFormat="1" ht="15">
      <c r="A78" s="20"/>
      <c r="B78" s="7" t="s">
        <v>158</v>
      </c>
      <c r="C78" s="21">
        <v>0</v>
      </c>
      <c r="D78" s="22">
        <v>2.503034</v>
      </c>
      <c r="E78" s="22">
        <v>0</v>
      </c>
      <c r="F78" s="22">
        <v>0</v>
      </c>
      <c r="G78" s="23">
        <v>0</v>
      </c>
      <c r="H78" s="21">
        <v>0.15631581120000004</v>
      </c>
      <c r="I78" s="22">
        <v>147.67900600000002</v>
      </c>
      <c r="J78" s="22">
        <v>0</v>
      </c>
      <c r="K78" s="22">
        <v>0</v>
      </c>
      <c r="L78" s="23">
        <v>3.4081711003999993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0.05146363066666666</v>
      </c>
      <c r="S78" s="22">
        <v>6.257585</v>
      </c>
      <c r="T78" s="22">
        <v>0</v>
      </c>
      <c r="U78" s="22">
        <v>0</v>
      </c>
      <c r="V78" s="23">
        <v>0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0.08078926566666667</v>
      </c>
      <c r="AC78" s="22">
        <v>0</v>
      </c>
      <c r="AD78" s="22">
        <v>0</v>
      </c>
      <c r="AE78" s="22">
        <v>0</v>
      </c>
      <c r="AF78" s="23">
        <v>0.10044070866666667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0.031192766666666663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0.14334947853333335</v>
      </c>
      <c r="AW78" s="22">
        <v>68.38078308650398</v>
      </c>
      <c r="AX78" s="22">
        <v>0</v>
      </c>
      <c r="AY78" s="22">
        <v>0</v>
      </c>
      <c r="AZ78" s="23">
        <v>8.042181929199998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0.029945055999999994</v>
      </c>
      <c r="BG78" s="22">
        <v>0</v>
      </c>
      <c r="BH78" s="22">
        <v>0</v>
      </c>
      <c r="BI78" s="22">
        <v>0</v>
      </c>
      <c r="BJ78" s="23">
        <v>0.1871566</v>
      </c>
      <c r="BK78" s="24">
        <f t="shared" si="5"/>
        <v>237.05141443350402</v>
      </c>
    </row>
    <row r="79" spans="1:63" s="25" customFormat="1" ht="15">
      <c r="A79" s="20"/>
      <c r="B79" s="7" t="s">
        <v>159</v>
      </c>
      <c r="C79" s="21">
        <v>0</v>
      </c>
      <c r="D79" s="22">
        <v>2.3575926666666667</v>
      </c>
      <c r="E79" s="22">
        <v>0</v>
      </c>
      <c r="F79" s="22">
        <v>0</v>
      </c>
      <c r="G79" s="23">
        <v>0</v>
      </c>
      <c r="H79" s="21">
        <v>1.9767356890333339</v>
      </c>
      <c r="I79" s="22">
        <v>38.609237937399996</v>
      </c>
      <c r="J79" s="22">
        <v>11.7890074369</v>
      </c>
      <c r="K79" s="22">
        <v>0</v>
      </c>
      <c r="L79" s="23">
        <v>28.598338996299997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2.010847457733334</v>
      </c>
      <c r="S79" s="22">
        <v>1.7481549623333332</v>
      </c>
      <c r="T79" s="22">
        <v>21.934032070766666</v>
      </c>
      <c r="U79" s="22">
        <v>0</v>
      </c>
      <c r="V79" s="23">
        <v>8.973032722333333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0.5079660466333333</v>
      </c>
      <c r="AC79" s="22">
        <v>0.23300226666666665</v>
      </c>
      <c r="AD79" s="22">
        <v>0</v>
      </c>
      <c r="AE79" s="22">
        <v>0</v>
      </c>
      <c r="AF79" s="23">
        <v>5.455165568333332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0.11125858233333333</v>
      </c>
      <c r="AM79" s="22">
        <v>0</v>
      </c>
      <c r="AN79" s="22">
        <v>0.11650113333333333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6.102432304766664</v>
      </c>
      <c r="AW79" s="22">
        <v>20.384721948768526</v>
      </c>
      <c r="AX79" s="22">
        <v>0</v>
      </c>
      <c r="AY79" s="22">
        <v>0</v>
      </c>
      <c r="AZ79" s="23">
        <v>70.45127670933336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3.696891332933333</v>
      </c>
      <c r="BG79" s="22">
        <v>15.8082464568</v>
      </c>
      <c r="BH79" s="22">
        <v>0.23300226666666665</v>
      </c>
      <c r="BI79" s="22">
        <v>0</v>
      </c>
      <c r="BJ79" s="23">
        <v>20.262802350666664</v>
      </c>
      <c r="BK79" s="24">
        <f t="shared" si="5"/>
        <v>261.36024690670183</v>
      </c>
    </row>
    <row r="80" spans="1:63" s="25" customFormat="1" ht="15">
      <c r="A80" s="20"/>
      <c r="B80" s="7" t="s">
        <v>160</v>
      </c>
      <c r="C80" s="21">
        <v>0</v>
      </c>
      <c r="D80" s="22">
        <v>2.495136666666667</v>
      </c>
      <c r="E80" s="22">
        <v>0</v>
      </c>
      <c r="F80" s="22">
        <v>0</v>
      </c>
      <c r="G80" s="23">
        <v>0</v>
      </c>
      <c r="H80" s="21">
        <v>0.1493718583</v>
      </c>
      <c r="I80" s="22">
        <v>129.74710666666667</v>
      </c>
      <c r="J80" s="22">
        <v>0</v>
      </c>
      <c r="K80" s="22">
        <v>0</v>
      </c>
      <c r="L80" s="23">
        <v>5.615579346333334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0.017964982833333337</v>
      </c>
      <c r="S80" s="22">
        <v>6.237841666666666</v>
      </c>
      <c r="T80" s="22">
        <v>0</v>
      </c>
      <c r="U80" s="22">
        <v>0</v>
      </c>
      <c r="V80" s="23">
        <v>0.06300220083333333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0.06055854856666666</v>
      </c>
      <c r="AC80" s="22">
        <v>0</v>
      </c>
      <c r="AD80" s="22">
        <v>0</v>
      </c>
      <c r="AE80" s="22">
        <v>0</v>
      </c>
      <c r="AF80" s="23">
        <v>0.12310669799999999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0.0006217511666666667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0.17283434643333334</v>
      </c>
      <c r="AW80" s="22">
        <v>0.013678521875313964</v>
      </c>
      <c r="AX80" s="22">
        <v>0</v>
      </c>
      <c r="AY80" s="22">
        <v>0</v>
      </c>
      <c r="AZ80" s="23">
        <v>7.041739435766666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0.05968809616666666</v>
      </c>
      <c r="BG80" s="22">
        <v>0</v>
      </c>
      <c r="BH80" s="22">
        <v>0</v>
      </c>
      <c r="BI80" s="22">
        <v>0</v>
      </c>
      <c r="BJ80" s="23">
        <v>0.06839260999999999</v>
      </c>
      <c r="BK80" s="24">
        <f t="shared" si="5"/>
        <v>151.86662339627523</v>
      </c>
    </row>
    <row r="81" spans="1:63" s="25" customFormat="1" ht="15">
      <c r="A81" s="20"/>
      <c r="B81" s="7" t="s">
        <v>161</v>
      </c>
      <c r="C81" s="21">
        <v>0</v>
      </c>
      <c r="D81" s="22">
        <v>2.4728573333333332</v>
      </c>
      <c r="E81" s="22">
        <v>0</v>
      </c>
      <c r="F81" s="22">
        <v>0</v>
      </c>
      <c r="G81" s="23">
        <v>0</v>
      </c>
      <c r="H81" s="21">
        <v>0.08370343753333333</v>
      </c>
      <c r="I81" s="22">
        <v>30.910716666666666</v>
      </c>
      <c r="J81" s="22">
        <v>0</v>
      </c>
      <c r="K81" s="22">
        <v>0</v>
      </c>
      <c r="L81" s="23">
        <v>2.54086091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0.040622981399999994</v>
      </c>
      <c r="S81" s="22">
        <v>0</v>
      </c>
      <c r="T81" s="22">
        <v>0</v>
      </c>
      <c r="U81" s="22">
        <v>0</v>
      </c>
      <c r="V81" s="23">
        <v>0.025346787666666665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0.14027570799999997</v>
      </c>
      <c r="AC81" s="22">
        <v>0</v>
      </c>
      <c r="AD81" s="22">
        <v>0</v>
      </c>
      <c r="AE81" s="22">
        <v>0</v>
      </c>
      <c r="AF81" s="23">
        <v>0.8078158096666667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0.006275492200000001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0.040382515166666674</v>
      </c>
      <c r="AW81" s="22">
        <v>6.767687666779984</v>
      </c>
      <c r="AX81" s="22">
        <v>0</v>
      </c>
      <c r="AY81" s="22">
        <v>0</v>
      </c>
      <c r="AZ81" s="23">
        <v>10.614597757433334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0.017226841333333336</v>
      </c>
      <c r="BG81" s="22">
        <v>0</v>
      </c>
      <c r="BH81" s="22">
        <v>0</v>
      </c>
      <c r="BI81" s="22">
        <v>0</v>
      </c>
      <c r="BJ81" s="23">
        <v>1.1984836564333332</v>
      </c>
      <c r="BK81" s="24">
        <f t="shared" si="5"/>
        <v>55.6668535636133</v>
      </c>
    </row>
    <row r="82" spans="1:63" s="25" customFormat="1" ht="15">
      <c r="A82" s="20"/>
      <c r="B82" s="7" t="s">
        <v>162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0.6102356107</v>
      </c>
      <c r="I82" s="22">
        <v>1.6805253957</v>
      </c>
      <c r="J82" s="22">
        <v>0</v>
      </c>
      <c r="K82" s="22">
        <v>0</v>
      </c>
      <c r="L82" s="23">
        <v>21.7193295584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0.2166323857</v>
      </c>
      <c r="S82" s="22">
        <v>6.7236498</v>
      </c>
      <c r="T82" s="22">
        <v>0</v>
      </c>
      <c r="U82" s="22">
        <v>0</v>
      </c>
      <c r="V82" s="23">
        <v>8.764348193533333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0.04222855026666665</v>
      </c>
      <c r="AC82" s="22">
        <v>0</v>
      </c>
      <c r="AD82" s="22">
        <v>0</v>
      </c>
      <c r="AE82" s="22">
        <v>0</v>
      </c>
      <c r="AF82" s="23">
        <v>0.02471674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0.0006179184999999998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2.147384461466667</v>
      </c>
      <c r="AW82" s="22">
        <v>13.046943460147514</v>
      </c>
      <c r="AX82" s="22">
        <v>0</v>
      </c>
      <c r="AY82" s="22">
        <v>0</v>
      </c>
      <c r="AZ82" s="23">
        <v>35.810894389100014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0.9259720271666667</v>
      </c>
      <c r="BG82" s="22">
        <v>1.1352460474666666</v>
      </c>
      <c r="BH82" s="22">
        <v>0.30895925</v>
      </c>
      <c r="BI82" s="22">
        <v>0</v>
      </c>
      <c r="BJ82" s="23">
        <v>6.657942802</v>
      </c>
      <c r="BK82" s="24">
        <f t="shared" si="5"/>
        <v>99.81562659014752</v>
      </c>
    </row>
    <row r="83" spans="1:63" s="25" customFormat="1" ht="15">
      <c r="A83" s="20"/>
      <c r="B83" s="7" t="s">
        <v>163</v>
      </c>
      <c r="C83" s="21">
        <v>0</v>
      </c>
      <c r="D83" s="22">
        <v>12.8126</v>
      </c>
      <c r="E83" s="22">
        <v>0</v>
      </c>
      <c r="F83" s="22">
        <v>0</v>
      </c>
      <c r="G83" s="23">
        <v>0</v>
      </c>
      <c r="H83" s="21">
        <v>7.948039421233333</v>
      </c>
      <c r="I83" s="22">
        <v>547.2141950063334</v>
      </c>
      <c r="J83" s="22">
        <v>0</v>
      </c>
      <c r="K83" s="22">
        <v>0</v>
      </c>
      <c r="L83" s="23">
        <v>16.3997553251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0.04496463966666667</v>
      </c>
      <c r="S83" s="22">
        <v>5.76567</v>
      </c>
      <c r="T83" s="22">
        <v>0</v>
      </c>
      <c r="U83" s="22">
        <v>0</v>
      </c>
      <c r="V83" s="23">
        <v>5.12504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0.0635695</v>
      </c>
      <c r="AC83" s="22">
        <v>0</v>
      </c>
      <c r="AD83" s="22">
        <v>0</v>
      </c>
      <c r="AE83" s="22">
        <v>0</v>
      </c>
      <c r="AF83" s="23">
        <v>0.0508556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0.005721251999999999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0.05594115933333333</v>
      </c>
      <c r="AW83" s="22">
        <v>0.1398529000466116</v>
      </c>
      <c r="AX83" s="22">
        <v>0</v>
      </c>
      <c r="AY83" s="22">
        <v>0</v>
      </c>
      <c r="AZ83" s="23">
        <v>5.306756432066667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0.014608271166666662</v>
      </c>
      <c r="BG83" s="22">
        <v>0</v>
      </c>
      <c r="BH83" s="22">
        <v>0</v>
      </c>
      <c r="BI83" s="22">
        <v>0</v>
      </c>
      <c r="BJ83" s="23">
        <v>0.0635695</v>
      </c>
      <c r="BK83" s="24">
        <f t="shared" si="5"/>
        <v>601.0111390069467</v>
      </c>
    </row>
    <row r="84" spans="1:63" s="25" customFormat="1" ht="15">
      <c r="A84" s="20"/>
      <c r="B84" s="7" t="s">
        <v>164</v>
      </c>
      <c r="C84" s="21">
        <v>0</v>
      </c>
      <c r="D84" s="22">
        <v>2.472862</v>
      </c>
      <c r="E84" s="22">
        <v>0</v>
      </c>
      <c r="F84" s="22">
        <v>0</v>
      </c>
      <c r="G84" s="23">
        <v>0</v>
      </c>
      <c r="H84" s="21">
        <v>0.09644211313333335</v>
      </c>
      <c r="I84" s="22">
        <v>130.13436275</v>
      </c>
      <c r="J84" s="22">
        <v>0</v>
      </c>
      <c r="K84" s="22">
        <v>0</v>
      </c>
      <c r="L84" s="23">
        <v>1.2456377579666666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0.014218956500000001</v>
      </c>
      <c r="S84" s="22">
        <v>0</v>
      </c>
      <c r="T84" s="22">
        <v>0</v>
      </c>
      <c r="U84" s="22">
        <v>0</v>
      </c>
      <c r="V84" s="23">
        <v>3.78347886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0.012909539999999997</v>
      </c>
      <c r="AC84" s="22">
        <v>0</v>
      </c>
      <c r="AD84" s="22">
        <v>0</v>
      </c>
      <c r="AE84" s="22">
        <v>0</v>
      </c>
      <c r="AF84" s="23">
        <v>0.0122948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0.0006147399999999997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0.0325812185</v>
      </c>
      <c r="AW84" s="22">
        <v>0.12294800021279334</v>
      </c>
      <c r="AX84" s="22">
        <v>0</v>
      </c>
      <c r="AY84" s="22">
        <v>0</v>
      </c>
      <c r="AZ84" s="23">
        <v>13.161583399999998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0.0024589599999999988</v>
      </c>
      <c r="BG84" s="22">
        <v>0</v>
      </c>
      <c r="BH84" s="22">
        <v>0</v>
      </c>
      <c r="BI84" s="22">
        <v>0</v>
      </c>
      <c r="BJ84" s="23">
        <v>0.061474</v>
      </c>
      <c r="BK84" s="24">
        <f t="shared" si="5"/>
        <v>151.1538670963129</v>
      </c>
    </row>
    <row r="85" spans="1:63" s="25" customFormat="1" ht="15">
      <c r="A85" s="20"/>
      <c r="B85" s="7" t="s">
        <v>165</v>
      </c>
      <c r="C85" s="21">
        <v>0</v>
      </c>
      <c r="D85" s="22">
        <v>12.918116666666668</v>
      </c>
      <c r="E85" s="22">
        <v>0</v>
      </c>
      <c r="F85" s="22">
        <v>0</v>
      </c>
      <c r="G85" s="23">
        <v>0</v>
      </c>
      <c r="H85" s="21">
        <v>0.6602032909000001</v>
      </c>
      <c r="I85" s="22">
        <v>86.31577541633332</v>
      </c>
      <c r="J85" s="22">
        <v>0</v>
      </c>
      <c r="K85" s="22">
        <v>0</v>
      </c>
      <c r="L85" s="23">
        <v>20.56981812936667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0.028419856666666667</v>
      </c>
      <c r="S85" s="22">
        <v>0</v>
      </c>
      <c r="T85" s="22">
        <v>0</v>
      </c>
      <c r="U85" s="22">
        <v>0</v>
      </c>
      <c r="V85" s="23">
        <v>6.691584433333333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0.04023022426666666</v>
      </c>
      <c r="AC85" s="22">
        <v>0</v>
      </c>
      <c r="AD85" s="22">
        <v>0</v>
      </c>
      <c r="AE85" s="22">
        <v>0</v>
      </c>
      <c r="AF85" s="23">
        <v>0.012812173333333335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0.012812173333333335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0.3998774503666666</v>
      </c>
      <c r="AW85" s="22">
        <v>14.719689886071482</v>
      </c>
      <c r="AX85" s="22">
        <v>0</v>
      </c>
      <c r="AY85" s="22">
        <v>0</v>
      </c>
      <c r="AZ85" s="23">
        <v>19.399853297666663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0.14421383433333335</v>
      </c>
      <c r="BG85" s="22">
        <v>0.14092109443333337</v>
      </c>
      <c r="BH85" s="22">
        <v>0</v>
      </c>
      <c r="BI85" s="22">
        <v>0</v>
      </c>
      <c r="BJ85" s="23">
        <v>5.932074933466668</v>
      </c>
      <c r="BK85" s="24">
        <f t="shared" si="5"/>
        <v>167.98640286053813</v>
      </c>
    </row>
    <row r="86" spans="1:63" s="25" customFormat="1" ht="15">
      <c r="A86" s="20"/>
      <c r="B86" s="7" t="s">
        <v>166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2.3952754907999996</v>
      </c>
      <c r="I86" s="22">
        <v>5.386548166833333</v>
      </c>
      <c r="J86" s="22">
        <v>0.10719343333333332</v>
      </c>
      <c r="K86" s="22">
        <v>0</v>
      </c>
      <c r="L86" s="23">
        <v>24.201192188433343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0.3462650194333333</v>
      </c>
      <c r="S86" s="22">
        <v>4.437567666366666</v>
      </c>
      <c r="T86" s="22">
        <v>0</v>
      </c>
      <c r="U86" s="22">
        <v>0</v>
      </c>
      <c r="V86" s="23">
        <v>4.575205285766667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0.0625591232</v>
      </c>
      <c r="AC86" s="22">
        <v>0</v>
      </c>
      <c r="AD86" s="22">
        <v>0</v>
      </c>
      <c r="AE86" s="22">
        <v>0</v>
      </c>
      <c r="AF86" s="23">
        <v>0.2659826666666667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0.0015958959999999994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4.339726863100001</v>
      </c>
      <c r="AW86" s="22">
        <v>4.7258736299106925</v>
      </c>
      <c r="AX86" s="22">
        <v>0</v>
      </c>
      <c r="AY86" s="22">
        <v>0</v>
      </c>
      <c r="AZ86" s="23">
        <v>35.987343041033334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1.6545845174666667</v>
      </c>
      <c r="BG86" s="22">
        <v>8.5220426722</v>
      </c>
      <c r="BH86" s="22">
        <v>0</v>
      </c>
      <c r="BI86" s="22">
        <v>0</v>
      </c>
      <c r="BJ86" s="23">
        <v>11.173393641633332</v>
      </c>
      <c r="BK86" s="24">
        <f t="shared" si="5"/>
        <v>108.18234930217739</v>
      </c>
    </row>
    <row r="87" spans="1:63" s="25" customFormat="1" ht="15">
      <c r="A87" s="20"/>
      <c r="B87" s="7" t="s">
        <v>167</v>
      </c>
      <c r="C87" s="21">
        <v>0</v>
      </c>
      <c r="D87" s="22">
        <v>0</v>
      </c>
      <c r="E87" s="22">
        <v>0</v>
      </c>
      <c r="F87" s="22">
        <v>0</v>
      </c>
      <c r="G87" s="23">
        <v>0</v>
      </c>
      <c r="H87" s="21">
        <v>0.12061936746666665</v>
      </c>
      <c r="I87" s="22">
        <v>93.4831282</v>
      </c>
      <c r="J87" s="22">
        <v>0</v>
      </c>
      <c r="K87" s="22">
        <v>0</v>
      </c>
      <c r="L87" s="23">
        <v>6.1454047050666665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0.0211612915</v>
      </c>
      <c r="S87" s="22">
        <v>2.489564</v>
      </c>
      <c r="T87" s="22">
        <v>0</v>
      </c>
      <c r="U87" s="22">
        <v>0</v>
      </c>
      <c r="V87" s="23">
        <v>0.8470778230666667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0.0191865665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0.0012378429999999995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1.5281272050666665</v>
      </c>
      <c r="AW87" s="22">
        <v>6.671973769539171</v>
      </c>
      <c r="AX87" s="22">
        <v>0</v>
      </c>
      <c r="AY87" s="22">
        <v>0</v>
      </c>
      <c r="AZ87" s="23">
        <v>10.359818135966664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0.0012378429999999995</v>
      </c>
      <c r="BG87" s="22">
        <v>1.8567645</v>
      </c>
      <c r="BH87" s="22">
        <v>0</v>
      </c>
      <c r="BI87" s="22">
        <v>0</v>
      </c>
      <c r="BJ87" s="23">
        <v>0.32183918</v>
      </c>
      <c r="BK87" s="24">
        <f t="shared" si="5"/>
        <v>123.8671404301725</v>
      </c>
    </row>
    <row r="88" spans="1:63" s="25" customFormat="1" ht="15">
      <c r="A88" s="20"/>
      <c r="B88" s="7" t="s">
        <v>168</v>
      </c>
      <c r="C88" s="21">
        <v>0</v>
      </c>
      <c r="D88" s="22">
        <v>2.4938593333333334</v>
      </c>
      <c r="E88" s="22">
        <v>0</v>
      </c>
      <c r="F88" s="22">
        <v>0</v>
      </c>
      <c r="G88" s="23">
        <v>0</v>
      </c>
      <c r="H88" s="21">
        <v>18.929691422433333</v>
      </c>
      <c r="I88" s="22">
        <v>269.9602839098333</v>
      </c>
      <c r="J88" s="22">
        <v>0</v>
      </c>
      <c r="K88" s="22">
        <v>0</v>
      </c>
      <c r="L88" s="23">
        <v>14.990631314500003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0.051059418100000004</v>
      </c>
      <c r="S88" s="22">
        <v>4.987718666666667</v>
      </c>
      <c r="T88" s="22">
        <v>0</v>
      </c>
      <c r="U88" s="22">
        <v>0</v>
      </c>
      <c r="V88" s="23">
        <v>13.284485732133334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0.16146797333333335</v>
      </c>
      <c r="AC88" s="22">
        <v>0</v>
      </c>
      <c r="AD88" s="22">
        <v>0</v>
      </c>
      <c r="AE88" s="22">
        <v>0</v>
      </c>
      <c r="AF88" s="23">
        <v>0.037261840000000004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0.003726185666666667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0.13422488703333332</v>
      </c>
      <c r="AW88" s="22">
        <v>7.4930272750867575</v>
      </c>
      <c r="AX88" s="22">
        <v>0</v>
      </c>
      <c r="AY88" s="22">
        <v>0</v>
      </c>
      <c r="AZ88" s="23">
        <v>5.202088725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0.054402286400000006</v>
      </c>
      <c r="BG88" s="22">
        <v>0</v>
      </c>
      <c r="BH88" s="22">
        <v>0</v>
      </c>
      <c r="BI88" s="22">
        <v>0</v>
      </c>
      <c r="BJ88" s="23">
        <v>37.652980750233326</v>
      </c>
      <c r="BK88" s="24">
        <f t="shared" si="5"/>
        <v>375.4369097197534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0.1620976291333333</v>
      </c>
      <c r="I89" s="22">
        <v>64.36578701916665</v>
      </c>
      <c r="J89" s="22">
        <v>0</v>
      </c>
      <c r="K89" s="22">
        <v>0</v>
      </c>
      <c r="L89" s="23">
        <v>15.453781725066666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0.0006205881666666665</v>
      </c>
      <c r="S89" s="22">
        <v>0.037235290000000004</v>
      </c>
      <c r="T89" s="22">
        <v>0</v>
      </c>
      <c r="U89" s="22">
        <v>0</v>
      </c>
      <c r="V89" s="23">
        <v>0.03688298586666667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0.0006168578333333334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0.2309600842</v>
      </c>
      <c r="AW89" s="22">
        <v>5.033559919634326</v>
      </c>
      <c r="AX89" s="22">
        <v>0</v>
      </c>
      <c r="AY89" s="22">
        <v>0</v>
      </c>
      <c r="AZ89" s="23">
        <v>17.40199740303333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0.17633254013333335</v>
      </c>
      <c r="BG89" s="22">
        <v>0.6566526189999998</v>
      </c>
      <c r="BH89" s="22">
        <v>0</v>
      </c>
      <c r="BI89" s="22">
        <v>0</v>
      </c>
      <c r="BJ89" s="23">
        <v>0.5481671592333334</v>
      </c>
      <c r="BK89" s="24">
        <f t="shared" si="5"/>
        <v>104.10469182046764</v>
      </c>
    </row>
    <row r="90" spans="1:63" s="25" customFormat="1" ht="15">
      <c r="A90" s="20"/>
      <c r="B90" s="7" t="s">
        <v>170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0.2585193583333333</v>
      </c>
      <c r="I90" s="22">
        <v>119.04289501</v>
      </c>
      <c r="J90" s="22">
        <v>0</v>
      </c>
      <c r="K90" s="22">
        <v>0</v>
      </c>
      <c r="L90" s="23">
        <v>4.094312471433333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0.023099354899999997</v>
      </c>
      <c r="S90" s="22">
        <v>0</v>
      </c>
      <c r="T90" s="22">
        <v>0</v>
      </c>
      <c r="U90" s="22">
        <v>0</v>
      </c>
      <c r="V90" s="23">
        <v>1.556075755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0.0045597184333333336</v>
      </c>
      <c r="AC90" s="22">
        <v>0</v>
      </c>
      <c r="AD90" s="22">
        <v>0</v>
      </c>
      <c r="AE90" s="22">
        <v>0</v>
      </c>
      <c r="AF90" s="23">
        <v>0.061617816666666665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0.0024647126666666654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0.35490520350000004</v>
      </c>
      <c r="AW90" s="22">
        <v>3.18376794020607</v>
      </c>
      <c r="AX90" s="22">
        <v>0</v>
      </c>
      <c r="AY90" s="22">
        <v>0</v>
      </c>
      <c r="AZ90" s="23">
        <v>17.436305425133337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0.0867332388</v>
      </c>
      <c r="BG90" s="22">
        <v>0</v>
      </c>
      <c r="BH90" s="22">
        <v>0</v>
      </c>
      <c r="BI90" s="22">
        <v>0</v>
      </c>
      <c r="BJ90" s="23">
        <v>3.175921256000001</v>
      </c>
      <c r="BK90" s="24">
        <f t="shared" si="5"/>
        <v>149.2811772610727</v>
      </c>
    </row>
    <row r="91" spans="1:63" s="25" customFormat="1" ht="1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0.5759698142666668</v>
      </c>
      <c r="I91" s="22">
        <v>29.97669073013334</v>
      </c>
      <c r="J91" s="22">
        <v>1.123334</v>
      </c>
      <c r="K91" s="22">
        <v>0</v>
      </c>
      <c r="L91" s="23">
        <v>10.6926895434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0.33565013996666665</v>
      </c>
      <c r="S91" s="22">
        <v>5.808571225466665</v>
      </c>
      <c r="T91" s="22">
        <v>3.370002</v>
      </c>
      <c r="U91" s="22">
        <v>0</v>
      </c>
      <c r="V91" s="23">
        <v>5.3122798581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0.0665730023</v>
      </c>
      <c r="AC91" s="22">
        <v>0.11430038083333334</v>
      </c>
      <c r="AD91" s="22">
        <v>0</v>
      </c>
      <c r="AE91" s="22">
        <v>0</v>
      </c>
      <c r="AF91" s="23">
        <v>1.2188323536666668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2.5684725035666665</v>
      </c>
      <c r="AW91" s="22">
        <v>10.534784176226498</v>
      </c>
      <c r="AX91" s="22">
        <v>2.2302513333333334</v>
      </c>
      <c r="AY91" s="22">
        <v>0</v>
      </c>
      <c r="AZ91" s="23">
        <v>51.6005888245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1.7639430137666667</v>
      </c>
      <c r="BG91" s="22">
        <v>5.2874073384999996</v>
      </c>
      <c r="BH91" s="22">
        <v>0</v>
      </c>
      <c r="BI91" s="22">
        <v>0</v>
      </c>
      <c r="BJ91" s="23">
        <v>9.36150836896667</v>
      </c>
      <c r="BK91" s="24">
        <f t="shared" si="5"/>
        <v>141.94184860699318</v>
      </c>
    </row>
    <row r="92" spans="1:63" s="25" customFormat="1" ht="15">
      <c r="A92" s="20"/>
      <c r="B92" s="7" t="s">
        <v>172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0.1415970052</v>
      </c>
      <c r="I92" s="22">
        <v>54.14492212623334</v>
      </c>
      <c r="J92" s="22">
        <v>0</v>
      </c>
      <c r="K92" s="22">
        <v>0</v>
      </c>
      <c r="L92" s="23">
        <v>5.3147750600000006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0.04184322796666666</v>
      </c>
      <c r="S92" s="22">
        <v>6.172793333333334</v>
      </c>
      <c r="T92" s="22">
        <v>0</v>
      </c>
      <c r="U92" s="22">
        <v>0</v>
      </c>
      <c r="V92" s="23">
        <v>0.7734510046666667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0.04540923666666667</v>
      </c>
      <c r="AC92" s="22">
        <v>0</v>
      </c>
      <c r="AD92" s="22">
        <v>0</v>
      </c>
      <c r="AE92" s="22">
        <v>0</v>
      </c>
      <c r="AF92" s="23">
        <v>0.50072888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0.11168217666666667</v>
      </c>
      <c r="AW92" s="22">
        <v>3.6879663828878657</v>
      </c>
      <c r="AX92" s="22">
        <v>0</v>
      </c>
      <c r="AY92" s="22">
        <v>0</v>
      </c>
      <c r="AZ92" s="23">
        <v>12.346604207566665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0.07884805610000001</v>
      </c>
      <c r="BG92" s="22">
        <v>0</v>
      </c>
      <c r="BH92" s="22">
        <v>0</v>
      </c>
      <c r="BI92" s="22">
        <v>0</v>
      </c>
      <c r="BJ92" s="23">
        <v>0.06136383333333334</v>
      </c>
      <c r="BK92" s="24">
        <f t="shared" si="5"/>
        <v>83.4219845306212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0.15272432863333335</v>
      </c>
      <c r="I93" s="22">
        <v>32.86286218</v>
      </c>
      <c r="J93" s="22">
        <v>0</v>
      </c>
      <c r="K93" s="22">
        <v>0</v>
      </c>
      <c r="L93" s="23">
        <v>4.6707924942000005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0.02460716</v>
      </c>
      <c r="S93" s="22">
        <v>6.15179</v>
      </c>
      <c r="T93" s="22">
        <v>0</v>
      </c>
      <c r="U93" s="22">
        <v>0</v>
      </c>
      <c r="V93" s="23">
        <v>0.036910740000000004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0.042198950000000006</v>
      </c>
      <c r="AC93" s="22">
        <v>0</v>
      </c>
      <c r="AD93" s="22">
        <v>0</v>
      </c>
      <c r="AE93" s="22">
        <v>0</v>
      </c>
      <c r="AF93" s="23">
        <v>0.133324222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0.19500701573333332</v>
      </c>
      <c r="AW93" s="22">
        <v>3.890896245366864</v>
      </c>
      <c r="AX93" s="22">
        <v>0</v>
      </c>
      <c r="AY93" s="22">
        <v>0</v>
      </c>
      <c r="AZ93" s="23">
        <v>13.975026345033333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0.081951586</v>
      </c>
      <c r="BG93" s="22">
        <v>0</v>
      </c>
      <c r="BH93" s="22">
        <v>0</v>
      </c>
      <c r="BI93" s="22">
        <v>0</v>
      </c>
      <c r="BJ93" s="23">
        <v>0.42749372100000005</v>
      </c>
      <c r="BK93" s="24">
        <f t="shared" si="5"/>
        <v>62.64558498796686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0.4157540105333332</v>
      </c>
      <c r="I94" s="22">
        <v>1740.5124202844008</v>
      </c>
      <c r="J94" s="22">
        <v>0</v>
      </c>
      <c r="K94" s="22">
        <v>0</v>
      </c>
      <c r="L94" s="23">
        <v>132.18925187346667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0.1296665848</v>
      </c>
      <c r="S94" s="22">
        <v>11.060556</v>
      </c>
      <c r="T94" s="22">
        <v>0</v>
      </c>
      <c r="U94" s="22">
        <v>0</v>
      </c>
      <c r="V94" s="23">
        <v>1.0353547156333331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0.057427373000000004</v>
      </c>
      <c r="AC94" s="22">
        <v>1.77169555</v>
      </c>
      <c r="AD94" s="22">
        <v>0</v>
      </c>
      <c r="AE94" s="22">
        <v>0</v>
      </c>
      <c r="AF94" s="23">
        <v>1.330604451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0.006109295</v>
      </c>
      <c r="AM94" s="22">
        <v>0</v>
      </c>
      <c r="AN94" s="22">
        <v>0</v>
      </c>
      <c r="AO94" s="22">
        <v>0</v>
      </c>
      <c r="AP94" s="23">
        <v>0.2443718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0.6402211499333332</v>
      </c>
      <c r="AW94" s="22">
        <v>5.0113706943922995</v>
      </c>
      <c r="AX94" s="22">
        <v>0</v>
      </c>
      <c r="AY94" s="22">
        <v>0</v>
      </c>
      <c r="AZ94" s="23">
        <v>34.3719862002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0.17102360399999997</v>
      </c>
      <c r="BG94" s="22">
        <v>5.388227129533332</v>
      </c>
      <c r="BH94" s="22">
        <v>0</v>
      </c>
      <c r="BI94" s="22">
        <v>0</v>
      </c>
      <c r="BJ94" s="23">
        <v>2.4284081064999996</v>
      </c>
      <c r="BK94" s="24">
        <f t="shared" si="5"/>
        <v>1936.764448822393</v>
      </c>
    </row>
    <row r="95" spans="1:63" s="25" customFormat="1" ht="15">
      <c r="A95" s="20"/>
      <c r="B95" s="7" t="s">
        <v>175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0.3723949706333334</v>
      </c>
      <c r="I95" s="22">
        <v>100.32667097866667</v>
      </c>
      <c r="J95" s="22">
        <v>0</v>
      </c>
      <c r="K95" s="22">
        <v>0</v>
      </c>
      <c r="L95" s="23">
        <v>22.54576185786667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0.047971910833333326</v>
      </c>
      <c r="S95" s="22">
        <v>6.150245</v>
      </c>
      <c r="T95" s="22">
        <v>0</v>
      </c>
      <c r="U95" s="22">
        <v>0</v>
      </c>
      <c r="V95" s="23">
        <v>0.2786024083666667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0.021403126166666665</v>
      </c>
      <c r="AC95" s="22">
        <v>0</v>
      </c>
      <c r="AD95" s="22">
        <v>0</v>
      </c>
      <c r="AE95" s="22">
        <v>0</v>
      </c>
      <c r="AF95" s="23">
        <v>0.8316642533333333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0.0006115178333333332</v>
      </c>
      <c r="AM95" s="22">
        <v>0</v>
      </c>
      <c r="AN95" s="22">
        <v>0</v>
      </c>
      <c r="AO95" s="22">
        <v>0</v>
      </c>
      <c r="AP95" s="23">
        <v>0.061151783333333334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1.3385239257999995</v>
      </c>
      <c r="AW95" s="22">
        <v>1.5684830770662406</v>
      </c>
      <c r="AX95" s="22">
        <v>0</v>
      </c>
      <c r="AY95" s="22">
        <v>0</v>
      </c>
      <c r="AZ95" s="23">
        <v>35.13460466740001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0.15531330056666667</v>
      </c>
      <c r="BG95" s="22">
        <v>0</v>
      </c>
      <c r="BH95" s="22">
        <v>0</v>
      </c>
      <c r="BI95" s="22">
        <v>0</v>
      </c>
      <c r="BJ95" s="23">
        <v>0.84389461</v>
      </c>
      <c r="BK95" s="24">
        <f t="shared" si="5"/>
        <v>169.6772973878663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0.32146111416666673</v>
      </c>
      <c r="I96" s="22">
        <v>2.1123539024999998</v>
      </c>
      <c r="J96" s="22">
        <v>0</v>
      </c>
      <c r="K96" s="22">
        <v>0</v>
      </c>
      <c r="L96" s="23">
        <v>9.299835785800001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0.3567659115000001</v>
      </c>
      <c r="S96" s="22">
        <v>4.596884043166667</v>
      </c>
      <c r="T96" s="22">
        <v>0</v>
      </c>
      <c r="U96" s="22">
        <v>0</v>
      </c>
      <c r="V96" s="23">
        <v>1.9336420327000001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0.05060430503333333</v>
      </c>
      <c r="AC96" s="22">
        <v>0</v>
      </c>
      <c r="AD96" s="22">
        <v>0</v>
      </c>
      <c r="AE96" s="22">
        <v>0</v>
      </c>
      <c r="AF96" s="23">
        <v>0.4474710873333333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0.0017166423333333332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2.4468769067333334</v>
      </c>
      <c r="AW96" s="22">
        <v>6.401741319426418</v>
      </c>
      <c r="AX96" s="22">
        <v>0</v>
      </c>
      <c r="AY96" s="22">
        <v>0</v>
      </c>
      <c r="AZ96" s="23">
        <v>20.162292536233338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8.518588007600004</v>
      </c>
      <c r="BG96" s="22">
        <v>0.43258208773333334</v>
      </c>
      <c r="BH96" s="22">
        <v>0</v>
      </c>
      <c r="BI96" s="22">
        <v>0</v>
      </c>
      <c r="BJ96" s="23">
        <v>17.774238312599998</v>
      </c>
      <c r="BK96" s="24">
        <f t="shared" si="5"/>
        <v>74.85705399485975</v>
      </c>
    </row>
    <row r="97" spans="1:63" s="25" customFormat="1" ht="15">
      <c r="A97" s="20"/>
      <c r="B97" s="7" t="s">
        <v>177</v>
      </c>
      <c r="C97" s="21">
        <v>0</v>
      </c>
      <c r="D97" s="22">
        <v>0.5082953746000001</v>
      </c>
      <c r="E97" s="22">
        <v>0</v>
      </c>
      <c r="F97" s="22">
        <v>0</v>
      </c>
      <c r="G97" s="23">
        <v>0</v>
      </c>
      <c r="H97" s="21">
        <v>0.03147953733333333</v>
      </c>
      <c r="I97" s="22">
        <v>0</v>
      </c>
      <c r="J97" s="22">
        <v>0</v>
      </c>
      <c r="K97" s="22">
        <v>0</v>
      </c>
      <c r="L97" s="23">
        <v>3.769716029266666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0.02435037836666666</v>
      </c>
      <c r="S97" s="22">
        <v>0</v>
      </c>
      <c r="T97" s="22">
        <v>0</v>
      </c>
      <c r="U97" s="22">
        <v>0</v>
      </c>
      <c r="V97" s="23">
        <v>0.05842928866666667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0.09056341836666668</v>
      </c>
      <c r="AC97" s="22">
        <v>0</v>
      </c>
      <c r="AD97" s="22">
        <v>0</v>
      </c>
      <c r="AE97" s="22">
        <v>0</v>
      </c>
      <c r="AF97" s="23">
        <v>0.07008154166666666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0.0009418371666666662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0.6315818794000001</v>
      </c>
      <c r="AW97" s="22">
        <v>0.5739812861647055</v>
      </c>
      <c r="AX97" s="22">
        <v>0</v>
      </c>
      <c r="AY97" s="22">
        <v>0</v>
      </c>
      <c r="AZ97" s="23">
        <v>7.497465090300002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0.27893632279999997</v>
      </c>
      <c r="BG97" s="22">
        <v>0</v>
      </c>
      <c r="BH97" s="22">
        <v>0</v>
      </c>
      <c r="BI97" s="22">
        <v>0</v>
      </c>
      <c r="BJ97" s="23">
        <v>0.024548451399999997</v>
      </c>
      <c r="BK97" s="24">
        <f t="shared" si="5"/>
        <v>13.560370435498038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0.0515640289</v>
      </c>
      <c r="I98" s="22">
        <v>0.03093328</v>
      </c>
      <c r="J98" s="22">
        <v>0</v>
      </c>
      <c r="K98" s="22">
        <v>0</v>
      </c>
      <c r="L98" s="23">
        <v>1.0358395474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0.016205516466666667</v>
      </c>
      <c r="S98" s="22">
        <v>0.6483099933333334</v>
      </c>
      <c r="T98" s="22">
        <v>0</v>
      </c>
      <c r="U98" s="22">
        <v>0</v>
      </c>
      <c r="V98" s="23">
        <v>0.8272719070000001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0.002031008</v>
      </c>
      <c r="AC98" s="22">
        <v>0</v>
      </c>
      <c r="AD98" s="22">
        <v>0</v>
      </c>
      <c r="AE98" s="22">
        <v>0</v>
      </c>
      <c r="AF98" s="23">
        <v>0.028561049999999998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0.19231754399999995</v>
      </c>
      <c r="AW98" s="22">
        <v>0.7627679028623331</v>
      </c>
      <c r="AX98" s="22">
        <v>0</v>
      </c>
      <c r="AY98" s="22">
        <v>0</v>
      </c>
      <c r="AZ98" s="23">
        <v>2.364702626733333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0.05307998013333333</v>
      </c>
      <c r="BG98" s="22">
        <v>0.1195096772</v>
      </c>
      <c r="BH98" s="22">
        <v>0.0444283</v>
      </c>
      <c r="BI98" s="22">
        <v>0</v>
      </c>
      <c r="BJ98" s="23">
        <v>0.43698078369999993</v>
      </c>
      <c r="BK98" s="24">
        <f t="shared" si="5"/>
        <v>6.614503145728999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0.3421482925333333</v>
      </c>
      <c r="I99" s="22">
        <v>1.1014963</v>
      </c>
      <c r="J99" s="22">
        <v>0</v>
      </c>
      <c r="K99" s="22">
        <v>0</v>
      </c>
      <c r="L99" s="23">
        <v>0.006846554866666667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0.00032396933333333334</v>
      </c>
      <c r="S99" s="22">
        <v>0</v>
      </c>
      <c r="T99" s="22">
        <v>0</v>
      </c>
      <c r="U99" s="22">
        <v>0</v>
      </c>
      <c r="V99" s="23">
        <v>0.011014963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0.0007887892000000001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0.00010659316666666666</v>
      </c>
      <c r="AM99" s="22">
        <v>0</v>
      </c>
      <c r="AN99" s="22">
        <v>0</v>
      </c>
      <c r="AO99" s="22">
        <v>0</v>
      </c>
      <c r="AP99" s="23">
        <v>0.027714223333333333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0.0053509761333333326</v>
      </c>
      <c r="AW99" s="22">
        <v>1.8973583666647258</v>
      </c>
      <c r="AX99" s="22">
        <v>0</v>
      </c>
      <c r="AY99" s="22">
        <v>0</v>
      </c>
      <c r="AZ99" s="23">
        <v>1.8216407261666665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0.004263726666666667</v>
      </c>
      <c r="BG99" s="22">
        <v>0</v>
      </c>
      <c r="BH99" s="22">
        <v>0</v>
      </c>
      <c r="BI99" s="22">
        <v>0</v>
      </c>
      <c r="BJ99" s="23">
        <v>0.07887574556666666</v>
      </c>
      <c r="BK99" s="24">
        <f t="shared" si="5"/>
        <v>5.297929226631393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0.03702121109999999</v>
      </c>
      <c r="I100" s="22">
        <v>0</v>
      </c>
      <c r="J100" s="22">
        <v>0</v>
      </c>
      <c r="K100" s="22">
        <v>0</v>
      </c>
      <c r="L100" s="23">
        <v>0.032332300499999994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0.003964687333333333</v>
      </c>
      <c r="S100" s="22">
        <v>0</v>
      </c>
      <c r="T100" s="22">
        <v>0</v>
      </c>
      <c r="U100" s="22">
        <v>0</v>
      </c>
      <c r="V100" s="23">
        <v>0.0010416333333333333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0.229076918</v>
      </c>
      <c r="AC100" s="22">
        <v>0.008232773333333334</v>
      </c>
      <c r="AD100" s="22">
        <v>0</v>
      </c>
      <c r="AE100" s="22">
        <v>0</v>
      </c>
      <c r="AF100" s="23">
        <v>1.6815015313000004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0.00030872900000000005</v>
      </c>
      <c r="AM100" s="22">
        <v>0</v>
      </c>
      <c r="AN100" s="22">
        <v>0</v>
      </c>
      <c r="AO100" s="22">
        <v>0</v>
      </c>
      <c r="AP100" s="23">
        <v>0.008866228833333333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0.011628792333333332</v>
      </c>
      <c r="AW100" s="22">
        <v>0.05762941337699796</v>
      </c>
      <c r="AX100" s="22">
        <v>0</v>
      </c>
      <c r="AY100" s="22">
        <v>0</v>
      </c>
      <c r="AZ100" s="23">
        <v>2.7582949091333333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0.00039105673333333327</v>
      </c>
      <c r="BG100" s="22">
        <v>0.10290966666666666</v>
      </c>
      <c r="BH100" s="22">
        <v>0</v>
      </c>
      <c r="BI100" s="22">
        <v>0</v>
      </c>
      <c r="BJ100" s="23">
        <v>0.05145483333333333</v>
      </c>
      <c r="BK100" s="24">
        <f t="shared" si="5"/>
        <v>4.984654684310331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0.011138210899999997</v>
      </c>
      <c r="I101" s="22">
        <v>121.90622396470002</v>
      </c>
      <c r="J101" s="22">
        <v>0</v>
      </c>
      <c r="K101" s="22">
        <v>0</v>
      </c>
      <c r="L101" s="23">
        <v>0.22488098296666667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0.017101550666666666</v>
      </c>
      <c r="S101" s="22">
        <v>0.07929720259999998</v>
      </c>
      <c r="T101" s="22">
        <v>0</v>
      </c>
      <c r="U101" s="22">
        <v>0</v>
      </c>
      <c r="V101" s="23">
        <v>0.006107634599999999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0.020127916433333334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0.014331226366666667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0.06879476726666667</v>
      </c>
      <c r="AW101" s="22">
        <v>30.799244280879833</v>
      </c>
      <c r="AX101" s="22">
        <v>0</v>
      </c>
      <c r="AY101" s="22">
        <v>0</v>
      </c>
      <c r="AZ101" s="23">
        <v>3.8748624989333336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0.09311686356666668</v>
      </c>
      <c r="BG101" s="22">
        <v>0</v>
      </c>
      <c r="BH101" s="22">
        <v>0</v>
      </c>
      <c r="BI101" s="22">
        <v>0</v>
      </c>
      <c r="BJ101" s="23">
        <v>7.472523752466669</v>
      </c>
      <c r="BK101" s="24">
        <f t="shared" si="5"/>
        <v>164.58775085234655</v>
      </c>
    </row>
    <row r="102" spans="1:63" s="30" customFormat="1" ht="15">
      <c r="A102" s="20"/>
      <c r="B102" s="8" t="s">
        <v>15</v>
      </c>
      <c r="C102" s="26">
        <f aca="true" t="shared" si="6" ref="C102:AH102">SUM(C18:C101)</f>
        <v>0</v>
      </c>
      <c r="D102" s="26">
        <f t="shared" si="6"/>
        <v>141.5754311300667</v>
      </c>
      <c r="E102" s="26">
        <f t="shared" si="6"/>
        <v>0</v>
      </c>
      <c r="F102" s="26">
        <f t="shared" si="6"/>
        <v>0</v>
      </c>
      <c r="G102" s="26">
        <f t="shared" si="6"/>
        <v>0</v>
      </c>
      <c r="H102" s="26">
        <f t="shared" si="6"/>
        <v>76.96213785239999</v>
      </c>
      <c r="I102" s="26">
        <f t="shared" si="6"/>
        <v>7174.198011710669</v>
      </c>
      <c r="J102" s="26">
        <f t="shared" si="6"/>
        <v>20.78250662023333</v>
      </c>
      <c r="K102" s="26">
        <f t="shared" si="6"/>
        <v>0</v>
      </c>
      <c r="L102" s="26">
        <f t="shared" si="6"/>
        <v>1209.4726618233692</v>
      </c>
      <c r="M102" s="26">
        <f t="shared" si="6"/>
        <v>0</v>
      </c>
      <c r="N102" s="26">
        <f t="shared" si="6"/>
        <v>0</v>
      </c>
      <c r="O102" s="26">
        <f t="shared" si="6"/>
        <v>0</v>
      </c>
      <c r="P102" s="26">
        <f t="shared" si="6"/>
        <v>0</v>
      </c>
      <c r="Q102" s="26">
        <f t="shared" si="6"/>
        <v>0</v>
      </c>
      <c r="R102" s="26">
        <f t="shared" si="6"/>
        <v>12.82289281306667</v>
      </c>
      <c r="S102" s="26">
        <f t="shared" si="6"/>
        <v>187.13029087953336</v>
      </c>
      <c r="T102" s="26">
        <f t="shared" si="6"/>
        <v>36.254646339</v>
      </c>
      <c r="U102" s="26">
        <f t="shared" si="6"/>
        <v>0</v>
      </c>
      <c r="V102" s="26">
        <f t="shared" si="6"/>
        <v>178.34160516053333</v>
      </c>
      <c r="W102" s="26">
        <f t="shared" si="6"/>
        <v>0</v>
      </c>
      <c r="X102" s="26">
        <f t="shared" si="6"/>
        <v>0</v>
      </c>
      <c r="Y102" s="26">
        <f t="shared" si="6"/>
        <v>0</v>
      </c>
      <c r="Z102" s="26">
        <f t="shared" si="6"/>
        <v>0</v>
      </c>
      <c r="AA102" s="26">
        <f t="shared" si="6"/>
        <v>0</v>
      </c>
      <c r="AB102" s="26">
        <f t="shared" si="6"/>
        <v>9.474683288566666</v>
      </c>
      <c r="AC102" s="26">
        <f t="shared" si="6"/>
        <v>4.7928920862</v>
      </c>
      <c r="AD102" s="26">
        <f t="shared" si="6"/>
        <v>0</v>
      </c>
      <c r="AE102" s="26">
        <f t="shared" si="6"/>
        <v>0</v>
      </c>
      <c r="AF102" s="26">
        <f t="shared" si="6"/>
        <v>57.89380913386667</v>
      </c>
      <c r="AG102" s="26">
        <f t="shared" si="6"/>
        <v>0</v>
      </c>
      <c r="AH102" s="26">
        <f t="shared" si="6"/>
        <v>0</v>
      </c>
      <c r="AI102" s="26">
        <f aca="true" t="shared" si="7" ref="AI102:BK102">SUM(AI18:AI101)</f>
        <v>0</v>
      </c>
      <c r="AJ102" s="26">
        <f t="shared" si="7"/>
        <v>0</v>
      </c>
      <c r="AK102" s="26">
        <f t="shared" si="7"/>
        <v>0</v>
      </c>
      <c r="AL102" s="26">
        <f t="shared" si="7"/>
        <v>0.9971399432999999</v>
      </c>
      <c r="AM102" s="26">
        <f t="shared" si="7"/>
        <v>0</v>
      </c>
      <c r="AN102" s="26">
        <f t="shared" si="7"/>
        <v>0.11650113333333333</v>
      </c>
      <c r="AO102" s="26">
        <f t="shared" si="7"/>
        <v>0</v>
      </c>
      <c r="AP102" s="26">
        <f t="shared" si="7"/>
        <v>3.645447233166667</v>
      </c>
      <c r="AQ102" s="26">
        <f t="shared" si="7"/>
        <v>0</v>
      </c>
      <c r="AR102" s="26">
        <f t="shared" si="7"/>
        <v>0</v>
      </c>
      <c r="AS102" s="26">
        <f t="shared" si="7"/>
        <v>0</v>
      </c>
      <c r="AT102" s="26">
        <f t="shared" si="7"/>
        <v>0</v>
      </c>
      <c r="AU102" s="26">
        <f t="shared" si="7"/>
        <v>0</v>
      </c>
      <c r="AV102" s="26">
        <f t="shared" si="7"/>
        <v>82.33915854743334</v>
      </c>
      <c r="AW102" s="26">
        <f t="shared" si="7"/>
        <v>613.085124665885</v>
      </c>
      <c r="AX102" s="26">
        <f t="shared" si="7"/>
        <v>3.1060635341666667</v>
      </c>
      <c r="AY102" s="26">
        <f t="shared" si="7"/>
        <v>0</v>
      </c>
      <c r="AZ102" s="26">
        <f t="shared" si="7"/>
        <v>1304.718318859366</v>
      </c>
      <c r="BA102" s="26">
        <f t="shared" si="7"/>
        <v>0</v>
      </c>
      <c r="BB102" s="26">
        <f t="shared" si="7"/>
        <v>0</v>
      </c>
      <c r="BC102" s="26">
        <f t="shared" si="7"/>
        <v>0</v>
      </c>
      <c r="BD102" s="26">
        <f t="shared" si="7"/>
        <v>0</v>
      </c>
      <c r="BE102" s="26">
        <f t="shared" si="7"/>
        <v>0</v>
      </c>
      <c r="BF102" s="26">
        <f t="shared" si="7"/>
        <v>42.22662328193332</v>
      </c>
      <c r="BG102" s="26">
        <f t="shared" si="7"/>
        <v>123.23608101083335</v>
      </c>
      <c r="BH102" s="26">
        <f t="shared" si="7"/>
        <v>2.0139243360333334</v>
      </c>
      <c r="BI102" s="26">
        <f t="shared" si="7"/>
        <v>0</v>
      </c>
      <c r="BJ102" s="26">
        <f t="shared" si="7"/>
        <v>302.2002363417667</v>
      </c>
      <c r="BK102" s="26">
        <f t="shared" si="7"/>
        <v>11587.386187724725</v>
      </c>
    </row>
    <row r="103" spans="3:63" ht="15" customHeight="1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</row>
    <row r="104" spans="1:63" s="25" customFormat="1" ht="15">
      <c r="A104" s="20" t="s">
        <v>31</v>
      </c>
      <c r="B104" s="5" t="s">
        <v>32</v>
      </c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4"/>
    </row>
    <row r="105" spans="1:63" s="25" customFormat="1" ht="15">
      <c r="A105" s="20"/>
      <c r="B105" s="7" t="s">
        <v>33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</v>
      </c>
      <c r="I105" s="22">
        <v>0</v>
      </c>
      <c r="J105" s="22">
        <v>0</v>
      </c>
      <c r="K105" s="22">
        <v>0</v>
      </c>
      <c r="L105" s="23">
        <v>0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</v>
      </c>
      <c r="S105" s="22">
        <v>0</v>
      </c>
      <c r="T105" s="22">
        <v>0</v>
      </c>
      <c r="U105" s="22">
        <v>0</v>
      </c>
      <c r="V105" s="23">
        <v>0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</v>
      </c>
      <c r="AW105" s="22">
        <v>0</v>
      </c>
      <c r="AX105" s="22">
        <v>0</v>
      </c>
      <c r="AY105" s="22">
        <v>0</v>
      </c>
      <c r="AZ105" s="23">
        <v>0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</v>
      </c>
      <c r="BG105" s="22">
        <v>0</v>
      </c>
      <c r="BH105" s="22">
        <v>0</v>
      </c>
      <c r="BI105" s="22">
        <v>0</v>
      </c>
      <c r="BJ105" s="23">
        <v>0</v>
      </c>
      <c r="BK105" s="24">
        <v>0</v>
      </c>
    </row>
    <row r="106" spans="1:63" s="30" customFormat="1" ht="15">
      <c r="A106" s="20"/>
      <c r="B106" s="8" t="s">
        <v>34</v>
      </c>
      <c r="C106" s="26">
        <v>0</v>
      </c>
      <c r="D106" s="27">
        <v>0</v>
      </c>
      <c r="E106" s="27">
        <v>0</v>
      </c>
      <c r="F106" s="27">
        <v>0</v>
      </c>
      <c r="G106" s="28">
        <v>0</v>
      </c>
      <c r="H106" s="26">
        <v>0</v>
      </c>
      <c r="I106" s="27">
        <v>0</v>
      </c>
      <c r="J106" s="27">
        <v>0</v>
      </c>
      <c r="K106" s="27">
        <v>0</v>
      </c>
      <c r="L106" s="28">
        <v>0</v>
      </c>
      <c r="M106" s="26">
        <v>0</v>
      </c>
      <c r="N106" s="27">
        <v>0</v>
      </c>
      <c r="O106" s="27">
        <v>0</v>
      </c>
      <c r="P106" s="27">
        <v>0</v>
      </c>
      <c r="Q106" s="28">
        <v>0</v>
      </c>
      <c r="R106" s="26">
        <v>0</v>
      </c>
      <c r="S106" s="27">
        <v>0</v>
      </c>
      <c r="T106" s="27">
        <v>0</v>
      </c>
      <c r="U106" s="27">
        <v>0</v>
      </c>
      <c r="V106" s="28">
        <v>0</v>
      </c>
      <c r="W106" s="26">
        <v>0</v>
      </c>
      <c r="X106" s="27">
        <v>0</v>
      </c>
      <c r="Y106" s="27">
        <v>0</v>
      </c>
      <c r="Z106" s="27">
        <v>0</v>
      </c>
      <c r="AA106" s="28">
        <v>0</v>
      </c>
      <c r="AB106" s="26">
        <v>0</v>
      </c>
      <c r="AC106" s="27">
        <v>0</v>
      </c>
      <c r="AD106" s="27">
        <v>0</v>
      </c>
      <c r="AE106" s="27">
        <v>0</v>
      </c>
      <c r="AF106" s="28">
        <v>0</v>
      </c>
      <c r="AG106" s="26">
        <v>0</v>
      </c>
      <c r="AH106" s="27">
        <v>0</v>
      </c>
      <c r="AI106" s="27">
        <v>0</v>
      </c>
      <c r="AJ106" s="27">
        <v>0</v>
      </c>
      <c r="AK106" s="28">
        <v>0</v>
      </c>
      <c r="AL106" s="26">
        <v>0</v>
      </c>
      <c r="AM106" s="27">
        <v>0</v>
      </c>
      <c r="AN106" s="27">
        <v>0</v>
      </c>
      <c r="AO106" s="27">
        <v>0</v>
      </c>
      <c r="AP106" s="28">
        <v>0</v>
      </c>
      <c r="AQ106" s="26">
        <v>0</v>
      </c>
      <c r="AR106" s="27">
        <v>0</v>
      </c>
      <c r="AS106" s="27">
        <v>0</v>
      </c>
      <c r="AT106" s="27">
        <v>0</v>
      </c>
      <c r="AU106" s="28">
        <v>0</v>
      </c>
      <c r="AV106" s="26">
        <v>0</v>
      </c>
      <c r="AW106" s="27">
        <v>0</v>
      </c>
      <c r="AX106" s="27">
        <v>0</v>
      </c>
      <c r="AY106" s="27">
        <v>0</v>
      </c>
      <c r="AZ106" s="28">
        <v>0</v>
      </c>
      <c r="BA106" s="26">
        <v>0</v>
      </c>
      <c r="BB106" s="27">
        <v>0</v>
      </c>
      <c r="BC106" s="27">
        <v>0</v>
      </c>
      <c r="BD106" s="27">
        <v>0</v>
      </c>
      <c r="BE106" s="28">
        <v>0</v>
      </c>
      <c r="BF106" s="26">
        <v>0</v>
      </c>
      <c r="BG106" s="27">
        <v>0</v>
      </c>
      <c r="BH106" s="27">
        <v>0</v>
      </c>
      <c r="BI106" s="27">
        <v>0</v>
      </c>
      <c r="BJ106" s="28">
        <v>0</v>
      </c>
      <c r="BK106" s="29">
        <v>0</v>
      </c>
    </row>
    <row r="107" spans="1:63" s="25" customFormat="1" ht="15">
      <c r="A107" s="20" t="s">
        <v>35</v>
      </c>
      <c r="B107" s="5" t="s">
        <v>36</v>
      </c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4"/>
    </row>
    <row r="108" spans="1:63" s="25" customFormat="1" ht="15">
      <c r="A108" s="20"/>
      <c r="B108" s="7" t="s">
        <v>33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</v>
      </c>
      <c r="I108" s="22">
        <v>0</v>
      </c>
      <c r="J108" s="22">
        <v>0</v>
      </c>
      <c r="K108" s="22">
        <v>0</v>
      </c>
      <c r="L108" s="23">
        <v>0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</v>
      </c>
      <c r="S108" s="22">
        <v>0</v>
      </c>
      <c r="T108" s="22">
        <v>0</v>
      </c>
      <c r="U108" s="22">
        <v>0</v>
      </c>
      <c r="V108" s="23">
        <v>0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</v>
      </c>
      <c r="AW108" s="22">
        <v>0</v>
      </c>
      <c r="AX108" s="22">
        <v>0</v>
      </c>
      <c r="AY108" s="22">
        <v>0</v>
      </c>
      <c r="AZ108" s="23">
        <v>0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</v>
      </c>
      <c r="BG108" s="22">
        <v>0</v>
      </c>
      <c r="BH108" s="22">
        <v>0</v>
      </c>
      <c r="BI108" s="22">
        <v>0</v>
      </c>
      <c r="BJ108" s="23">
        <v>0</v>
      </c>
      <c r="BK108" s="24">
        <v>0</v>
      </c>
    </row>
    <row r="109" spans="1:63" s="30" customFormat="1" ht="15">
      <c r="A109" s="20"/>
      <c r="B109" s="8" t="s">
        <v>37</v>
      </c>
      <c r="C109" s="26">
        <v>0</v>
      </c>
      <c r="D109" s="27">
        <v>0</v>
      </c>
      <c r="E109" s="27">
        <v>0</v>
      </c>
      <c r="F109" s="27">
        <v>0</v>
      </c>
      <c r="G109" s="28">
        <v>0</v>
      </c>
      <c r="H109" s="26">
        <v>0</v>
      </c>
      <c r="I109" s="27">
        <v>0</v>
      </c>
      <c r="J109" s="27">
        <v>0</v>
      </c>
      <c r="K109" s="27">
        <v>0</v>
      </c>
      <c r="L109" s="28">
        <v>0</v>
      </c>
      <c r="M109" s="26">
        <v>0</v>
      </c>
      <c r="N109" s="27">
        <v>0</v>
      </c>
      <c r="O109" s="27">
        <v>0</v>
      </c>
      <c r="P109" s="27">
        <v>0</v>
      </c>
      <c r="Q109" s="28">
        <v>0</v>
      </c>
      <c r="R109" s="26">
        <v>0</v>
      </c>
      <c r="S109" s="27">
        <v>0</v>
      </c>
      <c r="T109" s="27">
        <v>0</v>
      </c>
      <c r="U109" s="27">
        <v>0</v>
      </c>
      <c r="V109" s="28">
        <v>0</v>
      </c>
      <c r="W109" s="26">
        <v>0</v>
      </c>
      <c r="X109" s="27">
        <v>0</v>
      </c>
      <c r="Y109" s="27">
        <v>0</v>
      </c>
      <c r="Z109" s="27">
        <v>0</v>
      </c>
      <c r="AA109" s="28">
        <v>0</v>
      </c>
      <c r="AB109" s="26">
        <v>0</v>
      </c>
      <c r="AC109" s="27">
        <v>0</v>
      </c>
      <c r="AD109" s="27">
        <v>0</v>
      </c>
      <c r="AE109" s="27">
        <v>0</v>
      </c>
      <c r="AF109" s="28">
        <v>0</v>
      </c>
      <c r="AG109" s="26">
        <v>0</v>
      </c>
      <c r="AH109" s="27">
        <v>0</v>
      </c>
      <c r="AI109" s="27">
        <v>0</v>
      </c>
      <c r="AJ109" s="27">
        <v>0</v>
      </c>
      <c r="AK109" s="28">
        <v>0</v>
      </c>
      <c r="AL109" s="26">
        <v>0</v>
      </c>
      <c r="AM109" s="27">
        <v>0</v>
      </c>
      <c r="AN109" s="27">
        <v>0</v>
      </c>
      <c r="AO109" s="27">
        <v>0</v>
      </c>
      <c r="AP109" s="28">
        <v>0</v>
      </c>
      <c r="AQ109" s="26">
        <v>0</v>
      </c>
      <c r="AR109" s="27">
        <v>0</v>
      </c>
      <c r="AS109" s="27">
        <v>0</v>
      </c>
      <c r="AT109" s="27">
        <v>0</v>
      </c>
      <c r="AU109" s="28">
        <v>0</v>
      </c>
      <c r="AV109" s="26">
        <v>0</v>
      </c>
      <c r="AW109" s="27">
        <v>0</v>
      </c>
      <c r="AX109" s="27">
        <v>0</v>
      </c>
      <c r="AY109" s="27">
        <v>0</v>
      </c>
      <c r="AZ109" s="28">
        <v>0</v>
      </c>
      <c r="BA109" s="26">
        <v>0</v>
      </c>
      <c r="BB109" s="27">
        <v>0</v>
      </c>
      <c r="BC109" s="27">
        <v>0</v>
      </c>
      <c r="BD109" s="27">
        <v>0</v>
      </c>
      <c r="BE109" s="28">
        <v>0</v>
      </c>
      <c r="BF109" s="26">
        <v>0</v>
      </c>
      <c r="BG109" s="27">
        <v>0</v>
      </c>
      <c r="BH109" s="27">
        <v>0</v>
      </c>
      <c r="BI109" s="27">
        <v>0</v>
      </c>
      <c r="BJ109" s="28">
        <v>0</v>
      </c>
      <c r="BK109" s="29">
        <v>0</v>
      </c>
    </row>
    <row r="110" spans="1:63" s="30" customFormat="1" ht="15">
      <c r="A110" s="20" t="s">
        <v>16</v>
      </c>
      <c r="B110" s="12" t="s">
        <v>17</v>
      </c>
      <c r="C110" s="26"/>
      <c r="D110" s="27"/>
      <c r="E110" s="27"/>
      <c r="F110" s="27"/>
      <c r="G110" s="28"/>
      <c r="H110" s="26"/>
      <c r="I110" s="27"/>
      <c r="J110" s="27"/>
      <c r="K110" s="27"/>
      <c r="L110" s="28"/>
      <c r="M110" s="26"/>
      <c r="N110" s="27"/>
      <c r="O110" s="27"/>
      <c r="P110" s="27"/>
      <c r="Q110" s="28"/>
      <c r="R110" s="26"/>
      <c r="S110" s="27"/>
      <c r="T110" s="27"/>
      <c r="U110" s="27"/>
      <c r="V110" s="28"/>
      <c r="W110" s="26"/>
      <c r="X110" s="27"/>
      <c r="Y110" s="27"/>
      <c r="Z110" s="27"/>
      <c r="AA110" s="28"/>
      <c r="AB110" s="26"/>
      <c r="AC110" s="27"/>
      <c r="AD110" s="27"/>
      <c r="AE110" s="27"/>
      <c r="AF110" s="28"/>
      <c r="AG110" s="26"/>
      <c r="AH110" s="27"/>
      <c r="AI110" s="27"/>
      <c r="AJ110" s="27"/>
      <c r="AK110" s="28"/>
      <c r="AL110" s="26"/>
      <c r="AM110" s="27"/>
      <c r="AN110" s="27"/>
      <c r="AO110" s="27"/>
      <c r="AP110" s="28"/>
      <c r="AQ110" s="26"/>
      <c r="AR110" s="27"/>
      <c r="AS110" s="27"/>
      <c r="AT110" s="27"/>
      <c r="AU110" s="28"/>
      <c r="AV110" s="26"/>
      <c r="AW110" s="27"/>
      <c r="AX110" s="27"/>
      <c r="AY110" s="27"/>
      <c r="AZ110" s="28"/>
      <c r="BA110" s="26"/>
      <c r="BB110" s="27"/>
      <c r="BC110" s="27"/>
      <c r="BD110" s="27"/>
      <c r="BE110" s="28"/>
      <c r="BF110" s="26"/>
      <c r="BG110" s="27"/>
      <c r="BH110" s="27"/>
      <c r="BI110" s="27"/>
      <c r="BJ110" s="28"/>
      <c r="BK110" s="29"/>
    </row>
    <row r="111" spans="1:63" s="25" customFormat="1" ht="15">
      <c r="A111" s="20"/>
      <c r="B111" s="60" t="s">
        <v>182</v>
      </c>
      <c r="C111" s="21">
        <v>0</v>
      </c>
      <c r="D111" s="22">
        <v>0.006129879000000002</v>
      </c>
      <c r="E111" s="22">
        <v>0</v>
      </c>
      <c r="F111" s="22">
        <v>0</v>
      </c>
      <c r="G111" s="23">
        <v>0</v>
      </c>
      <c r="H111" s="21">
        <v>0.19650350203333333</v>
      </c>
      <c r="I111" s="22">
        <v>2.17708035</v>
      </c>
      <c r="J111" s="22">
        <v>0.23865351933333345</v>
      </c>
      <c r="K111" s="22">
        <v>0</v>
      </c>
      <c r="L111" s="23">
        <v>0.8392127910000003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0.11145423736666668</v>
      </c>
      <c r="S111" s="22">
        <v>0.3917974486666667</v>
      </c>
      <c r="T111" s="22">
        <v>0.6967293299999999</v>
      </c>
      <c r="U111" s="22">
        <v>0</v>
      </c>
      <c r="V111" s="23">
        <v>0.35858258300000007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0.010319509</v>
      </c>
      <c r="AC111" s="22">
        <v>0.055398209</v>
      </c>
      <c r="AD111" s="22">
        <v>0</v>
      </c>
      <c r="AE111" s="22">
        <v>0</v>
      </c>
      <c r="AF111" s="23">
        <v>0.0342725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0.0025548080000000004</v>
      </c>
      <c r="AM111" s="22">
        <v>0.0011771880000000002</v>
      </c>
      <c r="AN111" s="22">
        <v>0</v>
      </c>
      <c r="AO111" s="22">
        <v>0</v>
      </c>
      <c r="AP111" s="23">
        <v>0.0030337560000000003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1.299279595833333</v>
      </c>
      <c r="AW111" s="22">
        <v>5.229682362012901</v>
      </c>
      <c r="AX111" s="22">
        <v>0.25995315910000005</v>
      </c>
      <c r="AY111" s="22">
        <v>0</v>
      </c>
      <c r="AZ111" s="23">
        <v>5.4742294666000015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1.0508072925000003</v>
      </c>
      <c r="BG111" s="22">
        <v>1.5527909260000001</v>
      </c>
      <c r="BH111" s="22">
        <v>1.8759939180000003</v>
      </c>
      <c r="BI111" s="22">
        <v>0</v>
      </c>
      <c r="BJ111" s="23">
        <v>2.2041176364999986</v>
      </c>
      <c r="BK111" s="24">
        <f>SUM(C111:BJ111)</f>
        <v>24.069753966946234</v>
      </c>
    </row>
    <row r="112" spans="1:63" s="25" customFormat="1" ht="15">
      <c r="A112" s="20"/>
      <c r="B112" s="7" t="s">
        <v>228</v>
      </c>
      <c r="C112" s="21">
        <v>0</v>
      </c>
      <c r="D112" s="22">
        <v>0.002797</v>
      </c>
      <c r="E112" s="22">
        <v>0</v>
      </c>
      <c r="F112" s="22">
        <v>0</v>
      </c>
      <c r="G112" s="23">
        <v>0</v>
      </c>
      <c r="H112" s="21">
        <v>0.029358179533333327</v>
      </c>
      <c r="I112" s="22">
        <v>0.8767239185999998</v>
      </c>
      <c r="J112" s="22">
        <v>0.009905302799999995</v>
      </c>
      <c r="K112" s="22">
        <v>0</v>
      </c>
      <c r="L112" s="23">
        <v>0.4743935651666667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0.010518511433333329</v>
      </c>
      <c r="S112" s="22">
        <v>0.2773263605666666</v>
      </c>
      <c r="T112" s="22">
        <v>0.0454240506</v>
      </c>
      <c r="U112" s="22">
        <v>0</v>
      </c>
      <c r="V112" s="23">
        <v>0.09171687210000001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0.021963748133333332</v>
      </c>
      <c r="AC112" s="22">
        <v>0.018444155133333334</v>
      </c>
      <c r="AD112" s="22">
        <v>0</v>
      </c>
      <c r="AE112" s="22">
        <v>0</v>
      </c>
      <c r="AF112" s="23">
        <v>0.1464768062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0.0017759007999999996</v>
      </c>
      <c r="AM112" s="22">
        <v>0.0006241561999999999</v>
      </c>
      <c r="AN112" s="22">
        <v>0</v>
      </c>
      <c r="AO112" s="22">
        <v>0</v>
      </c>
      <c r="AP112" s="23">
        <v>0.01254503466666667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0.22446506616666675</v>
      </c>
      <c r="AW112" s="22">
        <v>1.3452260917108583</v>
      </c>
      <c r="AX112" s="22">
        <v>0.03773258643333334</v>
      </c>
      <c r="AY112" s="22">
        <v>0</v>
      </c>
      <c r="AZ112" s="23">
        <v>2.6471844548333334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0.06851836553333332</v>
      </c>
      <c r="BG112" s="22">
        <v>0.3472336267000001</v>
      </c>
      <c r="BH112" s="22">
        <v>0.021021128900000005</v>
      </c>
      <c r="BI112" s="22">
        <v>0</v>
      </c>
      <c r="BJ112" s="23">
        <v>0.5292641021666668</v>
      </c>
      <c r="BK112" s="24">
        <f>SUM(C112:BJ112)</f>
        <v>7.240638984377526</v>
      </c>
    </row>
    <row r="113" spans="1:63" s="25" customFormat="1" ht="15">
      <c r="A113" s="20"/>
      <c r="B113" s="7" t="s">
        <v>229</v>
      </c>
      <c r="C113" s="21">
        <v>0</v>
      </c>
      <c r="D113" s="22">
        <v>1.1526561368333337</v>
      </c>
      <c r="E113" s="22">
        <v>0</v>
      </c>
      <c r="F113" s="22">
        <v>0</v>
      </c>
      <c r="G113" s="23">
        <v>0</v>
      </c>
      <c r="H113" s="21">
        <v>0.07950312970000001</v>
      </c>
      <c r="I113" s="22">
        <v>0.8531252118666667</v>
      </c>
      <c r="J113" s="22">
        <v>0.008420337966666669</v>
      </c>
      <c r="K113" s="22">
        <v>0</v>
      </c>
      <c r="L113" s="23">
        <v>0.5835724786999997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0.05133049433333335</v>
      </c>
      <c r="S113" s="22">
        <v>0.5465536401000001</v>
      </c>
      <c r="T113" s="22">
        <v>0.34334326379999996</v>
      </c>
      <c r="U113" s="22">
        <v>0</v>
      </c>
      <c r="V113" s="23">
        <v>0.1951804418666666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0.014483127399999999</v>
      </c>
      <c r="AC113" s="22">
        <v>0.008746625400000001</v>
      </c>
      <c r="AD113" s="22">
        <v>0</v>
      </c>
      <c r="AE113" s="22">
        <v>0</v>
      </c>
      <c r="AF113" s="23">
        <v>0.06777680399999998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0.002744036966666667</v>
      </c>
      <c r="AM113" s="22">
        <v>0.00016251959999999998</v>
      </c>
      <c r="AN113" s="22">
        <v>0</v>
      </c>
      <c r="AO113" s="22">
        <v>0</v>
      </c>
      <c r="AP113" s="23">
        <v>0.0134133202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1.5814144983333323</v>
      </c>
      <c r="AW113" s="22">
        <v>5.0110692748181656</v>
      </c>
      <c r="AX113" s="22">
        <v>0.2310613245666667</v>
      </c>
      <c r="AY113" s="22">
        <v>0</v>
      </c>
      <c r="AZ113" s="23">
        <v>11.017119968333326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1.1086109729666667</v>
      </c>
      <c r="BG113" s="22">
        <v>1.3664738702333332</v>
      </c>
      <c r="BH113" s="22">
        <v>1.1377166885333334</v>
      </c>
      <c r="BI113" s="22">
        <v>0</v>
      </c>
      <c r="BJ113" s="23">
        <v>2.4319092061333323</v>
      </c>
      <c r="BK113" s="24">
        <f>SUM(C113:BJ113)</f>
        <v>27.80638737265149</v>
      </c>
    </row>
    <row r="114" spans="1:63" s="25" customFormat="1" ht="15">
      <c r="A114" s="20"/>
      <c r="B114" s="7" t="s">
        <v>183</v>
      </c>
      <c r="C114" s="21">
        <v>0</v>
      </c>
      <c r="D114" s="22">
        <v>0.8129184656333334</v>
      </c>
      <c r="E114" s="22">
        <v>0</v>
      </c>
      <c r="F114" s="22">
        <v>0</v>
      </c>
      <c r="G114" s="23">
        <v>0</v>
      </c>
      <c r="H114" s="21">
        <v>24.414490022333325</v>
      </c>
      <c r="I114" s="22">
        <v>4546.911079075634</v>
      </c>
      <c r="J114" s="22">
        <v>90.52218902706667</v>
      </c>
      <c r="K114" s="22">
        <v>0</v>
      </c>
      <c r="L114" s="23">
        <v>450.5564974681001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12.310719061399999</v>
      </c>
      <c r="S114" s="22">
        <v>19.311201810999997</v>
      </c>
      <c r="T114" s="22">
        <v>15.464501612333335</v>
      </c>
      <c r="U114" s="22">
        <v>0</v>
      </c>
      <c r="V114" s="23">
        <v>65.35124128920002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1.5044902443666666</v>
      </c>
      <c r="AC114" s="22">
        <v>0.6512833743666668</v>
      </c>
      <c r="AD114" s="22">
        <v>0</v>
      </c>
      <c r="AE114" s="22">
        <v>0</v>
      </c>
      <c r="AF114" s="23">
        <v>8.924571267666668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0.30064938050000006</v>
      </c>
      <c r="AM114" s="22">
        <v>0</v>
      </c>
      <c r="AN114" s="22">
        <v>0</v>
      </c>
      <c r="AO114" s="22">
        <v>0</v>
      </c>
      <c r="AP114" s="23">
        <v>0.6475017131666666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62.51370053096663</v>
      </c>
      <c r="AW114" s="22">
        <v>1067.4854995254343</v>
      </c>
      <c r="AX114" s="22">
        <v>10.717846776366672</v>
      </c>
      <c r="AY114" s="22">
        <v>0</v>
      </c>
      <c r="AZ114" s="23">
        <v>876.9179987791663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27.937313387999996</v>
      </c>
      <c r="BG114" s="22">
        <v>59.46707261296666</v>
      </c>
      <c r="BH114" s="22">
        <v>40.55276474213333</v>
      </c>
      <c r="BI114" s="22">
        <v>0</v>
      </c>
      <c r="BJ114" s="23">
        <v>86.53300363616663</v>
      </c>
      <c r="BK114" s="24">
        <f>SUM(C114:BJ114)</f>
        <v>7469.808533803968</v>
      </c>
    </row>
    <row r="115" spans="1:63" s="25" customFormat="1" ht="15">
      <c r="A115" s="20"/>
      <c r="B115" s="7" t="s">
        <v>184</v>
      </c>
      <c r="C115" s="21">
        <v>0</v>
      </c>
      <c r="D115" s="22">
        <v>49.375154871566664</v>
      </c>
      <c r="E115" s="22">
        <v>0</v>
      </c>
      <c r="F115" s="22">
        <v>0</v>
      </c>
      <c r="G115" s="23">
        <v>0</v>
      </c>
      <c r="H115" s="21">
        <v>2.7918262791333337</v>
      </c>
      <c r="I115" s="22">
        <v>24.046135935533336</v>
      </c>
      <c r="J115" s="22">
        <v>1.9693379471333328</v>
      </c>
      <c r="K115" s="22">
        <v>0</v>
      </c>
      <c r="L115" s="23">
        <v>21.09472913556667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1.2473451449</v>
      </c>
      <c r="S115" s="22">
        <v>4.903909546533335</v>
      </c>
      <c r="T115" s="22">
        <v>4.029110937600001</v>
      </c>
      <c r="U115" s="22">
        <v>0</v>
      </c>
      <c r="V115" s="23">
        <v>1.2390489653666665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2.776038243566667</v>
      </c>
      <c r="AC115" s="22">
        <v>0.1582808610666667</v>
      </c>
      <c r="AD115" s="22">
        <v>0</v>
      </c>
      <c r="AE115" s="22">
        <v>0</v>
      </c>
      <c r="AF115" s="23">
        <v>14.075591249533336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0.2353050117</v>
      </c>
      <c r="AM115" s="22">
        <v>0.0279706115</v>
      </c>
      <c r="AN115" s="22">
        <v>0</v>
      </c>
      <c r="AO115" s="22">
        <v>0</v>
      </c>
      <c r="AP115" s="23">
        <v>0.6512871180333333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17.0789274668</v>
      </c>
      <c r="AW115" s="22">
        <v>28.53656450922174</v>
      </c>
      <c r="AX115" s="22">
        <v>5.1012806149</v>
      </c>
      <c r="AY115" s="22">
        <v>0</v>
      </c>
      <c r="AZ115" s="23">
        <v>98.26689255350004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6.842346935033335</v>
      </c>
      <c r="BG115" s="22">
        <v>8.023242571899997</v>
      </c>
      <c r="BH115" s="22">
        <v>1.479166267</v>
      </c>
      <c r="BI115" s="22">
        <v>0</v>
      </c>
      <c r="BJ115" s="23">
        <v>11.922580390566662</v>
      </c>
      <c r="BK115" s="24">
        <f>SUM(C115:BJ115)</f>
        <v>305.872073167655</v>
      </c>
    </row>
    <row r="116" spans="1:63" s="25" customFormat="1" ht="15">
      <c r="A116" s="20"/>
      <c r="B116" s="7" t="s">
        <v>185</v>
      </c>
      <c r="C116" s="21">
        <v>0</v>
      </c>
      <c r="D116" s="22">
        <v>114.97037012373335</v>
      </c>
      <c r="E116" s="22">
        <v>0</v>
      </c>
      <c r="F116" s="22">
        <v>0</v>
      </c>
      <c r="G116" s="23">
        <v>0</v>
      </c>
      <c r="H116" s="21">
        <v>10.148086741799998</v>
      </c>
      <c r="I116" s="22">
        <v>26.58324893896667</v>
      </c>
      <c r="J116" s="22">
        <v>10.615425213366665</v>
      </c>
      <c r="K116" s="22">
        <v>0</v>
      </c>
      <c r="L116" s="23">
        <v>16.759780514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5.4423225766000005</v>
      </c>
      <c r="S116" s="22">
        <v>3.5634778655333337</v>
      </c>
      <c r="T116" s="22">
        <v>0</v>
      </c>
      <c r="U116" s="22">
        <v>0</v>
      </c>
      <c r="V116" s="23">
        <v>5.657933814766667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0.48360047023333336</v>
      </c>
      <c r="AC116" s="22">
        <v>0</v>
      </c>
      <c r="AD116" s="22">
        <v>0</v>
      </c>
      <c r="AE116" s="22">
        <v>0</v>
      </c>
      <c r="AF116" s="23">
        <v>0.7296646730333334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0.06461330723333333</v>
      </c>
      <c r="AM116" s="22">
        <v>0</v>
      </c>
      <c r="AN116" s="22">
        <v>0</v>
      </c>
      <c r="AO116" s="22">
        <v>0</v>
      </c>
      <c r="AP116" s="23">
        <v>0.03328562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64.18193412476667</v>
      </c>
      <c r="AW116" s="22">
        <v>62.752752197876816</v>
      </c>
      <c r="AX116" s="22">
        <v>0.00011912823333333329</v>
      </c>
      <c r="AY116" s="22">
        <v>0</v>
      </c>
      <c r="AZ116" s="23">
        <v>121.49868708430004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57.94417208343334</v>
      </c>
      <c r="BG116" s="22">
        <v>33.03971356700001</v>
      </c>
      <c r="BH116" s="22">
        <v>0</v>
      </c>
      <c r="BI116" s="22">
        <v>0</v>
      </c>
      <c r="BJ116" s="23">
        <v>77.24149143813332</v>
      </c>
      <c r="BK116" s="24">
        <f>SUM(C116:BJ116)</f>
        <v>611.7106794830102</v>
      </c>
    </row>
    <row r="117" spans="1:63" s="25" customFormat="1" ht="15">
      <c r="A117" s="20"/>
      <c r="B117" s="7" t="s">
        <v>186</v>
      </c>
      <c r="C117" s="21">
        <v>0</v>
      </c>
      <c r="D117" s="22">
        <v>163.5582104493334</v>
      </c>
      <c r="E117" s="22">
        <v>0</v>
      </c>
      <c r="F117" s="22">
        <v>0</v>
      </c>
      <c r="G117" s="23">
        <v>0</v>
      </c>
      <c r="H117" s="21">
        <v>20.309617168966675</v>
      </c>
      <c r="I117" s="22">
        <v>12591.939104739338</v>
      </c>
      <c r="J117" s="22">
        <v>67.96325860829998</v>
      </c>
      <c r="K117" s="22">
        <v>0</v>
      </c>
      <c r="L117" s="23">
        <v>896.0262605167668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16.410588228166667</v>
      </c>
      <c r="S117" s="22">
        <v>212.6840505128</v>
      </c>
      <c r="T117" s="22">
        <v>38.47261015656666</v>
      </c>
      <c r="U117" s="22">
        <v>0</v>
      </c>
      <c r="V117" s="23">
        <v>46.29000825906668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0.7143740811666667</v>
      </c>
      <c r="AC117" s="22">
        <v>0.040792391666666664</v>
      </c>
      <c r="AD117" s="22">
        <v>0</v>
      </c>
      <c r="AE117" s="22">
        <v>0</v>
      </c>
      <c r="AF117" s="23">
        <v>8.293627366333334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0.1133609429</v>
      </c>
      <c r="AM117" s="22">
        <v>0</v>
      </c>
      <c r="AN117" s="22">
        <v>0</v>
      </c>
      <c r="AO117" s="22">
        <v>0</v>
      </c>
      <c r="AP117" s="23">
        <v>0.7009973554666666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18.97582772333334</v>
      </c>
      <c r="AW117" s="22">
        <v>557.221743727431</v>
      </c>
      <c r="AX117" s="22">
        <v>12.842066415699998</v>
      </c>
      <c r="AY117" s="22">
        <v>0</v>
      </c>
      <c r="AZ117" s="23">
        <v>255.93314328876673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11.753354660933335</v>
      </c>
      <c r="BG117" s="22">
        <v>29.469275336366668</v>
      </c>
      <c r="BH117" s="22">
        <v>64.17470107359998</v>
      </c>
      <c r="BI117" s="22">
        <v>0</v>
      </c>
      <c r="BJ117" s="23">
        <v>46.66600559483332</v>
      </c>
      <c r="BK117" s="24">
        <f>SUM(C117:BJ117)</f>
        <v>15060.552978597803</v>
      </c>
    </row>
    <row r="118" spans="1:63" s="25" customFormat="1" ht="15">
      <c r="A118" s="20"/>
      <c r="B118" s="7" t="s">
        <v>187</v>
      </c>
      <c r="C118" s="21">
        <v>0</v>
      </c>
      <c r="D118" s="22">
        <v>0.8164393915666663</v>
      </c>
      <c r="E118" s="22">
        <v>0</v>
      </c>
      <c r="F118" s="22">
        <v>0</v>
      </c>
      <c r="G118" s="23">
        <v>0</v>
      </c>
      <c r="H118" s="21">
        <v>18.63410692099999</v>
      </c>
      <c r="I118" s="22">
        <v>16.218534527833334</v>
      </c>
      <c r="J118" s="22">
        <v>0</v>
      </c>
      <c r="K118" s="22">
        <v>0</v>
      </c>
      <c r="L118" s="23">
        <v>32.85347480220001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9.312773118199997</v>
      </c>
      <c r="S118" s="22">
        <v>3.015063447066667</v>
      </c>
      <c r="T118" s="22">
        <v>0</v>
      </c>
      <c r="U118" s="22">
        <v>0</v>
      </c>
      <c r="V118" s="23">
        <v>9.484455253866667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3.45637885</v>
      </c>
      <c r="AC118" s="22">
        <v>0.29345140709999995</v>
      </c>
      <c r="AD118" s="22">
        <v>0</v>
      </c>
      <c r="AE118" s="22">
        <v>0</v>
      </c>
      <c r="AF118" s="23">
        <v>6.369291987233333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0.6859809725333331</v>
      </c>
      <c r="AM118" s="22">
        <v>0.0404240712</v>
      </c>
      <c r="AN118" s="22">
        <v>0</v>
      </c>
      <c r="AO118" s="22">
        <v>0</v>
      </c>
      <c r="AP118" s="23">
        <v>0.9495940999666665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26.294972154199993</v>
      </c>
      <c r="AW118" s="22">
        <v>157.61155851297</v>
      </c>
      <c r="AX118" s="22">
        <v>6.441123184599999</v>
      </c>
      <c r="AY118" s="22">
        <v>0</v>
      </c>
      <c r="AZ118" s="23">
        <v>83.94510665623335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8.193350782366666</v>
      </c>
      <c r="BG118" s="22">
        <v>24.94397781643333</v>
      </c>
      <c r="BH118" s="22">
        <v>1.6707984594999994</v>
      </c>
      <c r="BI118" s="22">
        <v>0</v>
      </c>
      <c r="BJ118" s="23">
        <v>19.018039891133338</v>
      </c>
      <c r="BK118" s="24">
        <f aca="true" t="shared" si="8" ref="BK118:BK123">SUM(C118:BJ118)</f>
        <v>430.2488963072033</v>
      </c>
    </row>
    <row r="119" spans="1:63" s="25" customFormat="1" ht="15">
      <c r="A119" s="20"/>
      <c r="B119" s="7" t="s">
        <v>251</v>
      </c>
      <c r="C119" s="21">
        <v>0</v>
      </c>
      <c r="D119" s="22">
        <v>78.38245357013331</v>
      </c>
      <c r="E119" s="22">
        <v>0</v>
      </c>
      <c r="F119" s="22">
        <v>0</v>
      </c>
      <c r="G119" s="23">
        <v>0</v>
      </c>
      <c r="H119" s="21">
        <v>10.126418803933332</v>
      </c>
      <c r="I119" s="22">
        <v>439.09340032683355</v>
      </c>
      <c r="J119" s="22">
        <v>0</v>
      </c>
      <c r="K119" s="22">
        <v>0</v>
      </c>
      <c r="L119" s="23">
        <v>158.6016234786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3.8826497351333327</v>
      </c>
      <c r="S119" s="22">
        <v>3.560662207599999</v>
      </c>
      <c r="T119" s="22">
        <v>3.1429091823000004</v>
      </c>
      <c r="U119" s="22">
        <v>0</v>
      </c>
      <c r="V119" s="23">
        <v>6.691089867199999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1.1090868074999998</v>
      </c>
      <c r="AC119" s="22">
        <v>2.7057133333333325E-05</v>
      </c>
      <c r="AD119" s="22">
        <v>0</v>
      </c>
      <c r="AE119" s="22">
        <v>0</v>
      </c>
      <c r="AF119" s="23">
        <v>1.2920353043666666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0.11485790826666668</v>
      </c>
      <c r="AM119" s="22">
        <v>0</v>
      </c>
      <c r="AN119" s="22">
        <v>0</v>
      </c>
      <c r="AO119" s="22">
        <v>0</v>
      </c>
      <c r="AP119" s="23">
        <v>0.1165167793666667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22.078183726033323</v>
      </c>
      <c r="AW119" s="22">
        <v>260.29210979081483</v>
      </c>
      <c r="AX119" s="22">
        <v>0</v>
      </c>
      <c r="AY119" s="22">
        <v>0</v>
      </c>
      <c r="AZ119" s="23">
        <v>60.15191062783333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14.796473827333335</v>
      </c>
      <c r="BG119" s="22">
        <v>2.7578429360666665</v>
      </c>
      <c r="BH119" s="22">
        <v>0.8343657911333334</v>
      </c>
      <c r="BI119" s="22">
        <v>0</v>
      </c>
      <c r="BJ119" s="23">
        <v>119.09360534690005</v>
      </c>
      <c r="BK119" s="24">
        <f t="shared" si="8"/>
        <v>1186.1182230744816</v>
      </c>
    </row>
    <row r="120" spans="1:63" s="25" customFormat="1" ht="15">
      <c r="A120" s="20"/>
      <c r="B120" s="7" t="s">
        <v>188</v>
      </c>
      <c r="C120" s="21">
        <v>0</v>
      </c>
      <c r="D120" s="22">
        <v>205.87968655509997</v>
      </c>
      <c r="E120" s="22">
        <v>0</v>
      </c>
      <c r="F120" s="22">
        <v>0</v>
      </c>
      <c r="G120" s="23">
        <v>0</v>
      </c>
      <c r="H120" s="21">
        <v>51.952379511066674</v>
      </c>
      <c r="I120" s="22">
        <v>3063.650905362166</v>
      </c>
      <c r="J120" s="22">
        <v>145.91678077460006</v>
      </c>
      <c r="K120" s="22">
        <v>0</v>
      </c>
      <c r="L120" s="23">
        <v>163.73740938456666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41.572766855199994</v>
      </c>
      <c r="S120" s="22">
        <v>123.79803807240003</v>
      </c>
      <c r="T120" s="22">
        <v>209.44596127016663</v>
      </c>
      <c r="U120" s="22">
        <v>0</v>
      </c>
      <c r="V120" s="23">
        <v>77.46413905513332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1.5446795526666666</v>
      </c>
      <c r="AC120" s="22">
        <v>0.36496956473333325</v>
      </c>
      <c r="AD120" s="22">
        <v>0</v>
      </c>
      <c r="AE120" s="22">
        <v>0</v>
      </c>
      <c r="AF120" s="23">
        <v>3.9022199976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0.17911178410000003</v>
      </c>
      <c r="AM120" s="22">
        <v>0</v>
      </c>
      <c r="AN120" s="22">
        <v>0</v>
      </c>
      <c r="AO120" s="22">
        <v>0</v>
      </c>
      <c r="AP120" s="23">
        <v>1.1949718636333333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295.4125784303668</v>
      </c>
      <c r="AW120" s="22">
        <v>710.22723696751</v>
      </c>
      <c r="AX120" s="22">
        <v>36.41119814583334</v>
      </c>
      <c r="AY120" s="22">
        <v>0</v>
      </c>
      <c r="AZ120" s="23">
        <v>677.9582212397669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292.77943134966665</v>
      </c>
      <c r="BG120" s="22">
        <v>268.3363896886667</v>
      </c>
      <c r="BH120" s="22">
        <v>434.1520968063334</v>
      </c>
      <c r="BI120" s="22">
        <v>0</v>
      </c>
      <c r="BJ120" s="23">
        <v>421.0236720470332</v>
      </c>
      <c r="BK120" s="24">
        <f t="shared" si="8"/>
        <v>7226.9048442783105</v>
      </c>
    </row>
    <row r="121" spans="1:63" s="25" customFormat="1" ht="15">
      <c r="A121" s="20"/>
      <c r="B121" s="7" t="s">
        <v>189</v>
      </c>
      <c r="C121" s="21">
        <v>0</v>
      </c>
      <c r="D121" s="22">
        <v>166.39291379693336</v>
      </c>
      <c r="E121" s="22">
        <v>0</v>
      </c>
      <c r="F121" s="22">
        <v>0</v>
      </c>
      <c r="G121" s="23">
        <v>0</v>
      </c>
      <c r="H121" s="21">
        <v>26.79323931116667</v>
      </c>
      <c r="I121" s="22">
        <v>4121.815627688767</v>
      </c>
      <c r="J121" s="22">
        <v>1178.6330905902664</v>
      </c>
      <c r="K121" s="22">
        <v>0</v>
      </c>
      <c r="L121" s="23">
        <v>182.93238396470005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12.7715703258</v>
      </c>
      <c r="S121" s="22">
        <v>308.1843535002</v>
      </c>
      <c r="T121" s="22">
        <v>335.92092117963335</v>
      </c>
      <c r="U121" s="22">
        <v>0</v>
      </c>
      <c r="V121" s="23">
        <v>41.330541598766665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2.6504710088000003</v>
      </c>
      <c r="AC121" s="22">
        <v>3.360576231433333</v>
      </c>
      <c r="AD121" s="22">
        <v>0</v>
      </c>
      <c r="AE121" s="22">
        <v>0</v>
      </c>
      <c r="AF121" s="23">
        <v>11.439320703433332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0.6375248312666666</v>
      </c>
      <c r="AM121" s="22">
        <v>0</v>
      </c>
      <c r="AN121" s="22">
        <v>0</v>
      </c>
      <c r="AO121" s="22">
        <v>0</v>
      </c>
      <c r="AP121" s="23">
        <v>1.3862483259000002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38.93096757473332</v>
      </c>
      <c r="AW121" s="22">
        <v>586.7078258441175</v>
      </c>
      <c r="AX121" s="22">
        <v>58.25212133033335</v>
      </c>
      <c r="AY121" s="22">
        <v>0</v>
      </c>
      <c r="AZ121" s="23">
        <v>207.03483478093332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23.19338261256667</v>
      </c>
      <c r="BG121" s="22">
        <v>78.27136970766665</v>
      </c>
      <c r="BH121" s="22">
        <v>10.970735748866666</v>
      </c>
      <c r="BI121" s="22">
        <v>0</v>
      </c>
      <c r="BJ121" s="23">
        <v>57.88300150826666</v>
      </c>
      <c r="BK121" s="24">
        <f t="shared" si="8"/>
        <v>7455.493022164554</v>
      </c>
    </row>
    <row r="122" spans="1:63" s="25" customFormat="1" ht="15">
      <c r="A122" s="20"/>
      <c r="B122" s="7" t="s">
        <v>190</v>
      </c>
      <c r="C122" s="21">
        <v>0</v>
      </c>
      <c r="D122" s="22">
        <v>142.9133545679667</v>
      </c>
      <c r="E122" s="22">
        <v>0</v>
      </c>
      <c r="F122" s="22">
        <v>0</v>
      </c>
      <c r="G122" s="23">
        <v>0</v>
      </c>
      <c r="H122" s="21">
        <v>14.384068387800001</v>
      </c>
      <c r="I122" s="22">
        <v>3.5409616878333336</v>
      </c>
      <c r="J122" s="22">
        <v>0</v>
      </c>
      <c r="K122" s="22">
        <v>0</v>
      </c>
      <c r="L122" s="23">
        <v>15.4899093632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5.460557348233333</v>
      </c>
      <c r="S122" s="22">
        <v>3.3718242641333336</v>
      </c>
      <c r="T122" s="22">
        <v>0</v>
      </c>
      <c r="U122" s="22">
        <v>0</v>
      </c>
      <c r="V122" s="23">
        <v>2.2938656154666663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8.956180247399999</v>
      </c>
      <c r="AC122" s="22">
        <v>0.19727422676666667</v>
      </c>
      <c r="AD122" s="22">
        <v>0</v>
      </c>
      <c r="AE122" s="22">
        <v>0</v>
      </c>
      <c r="AF122" s="23">
        <v>6.0227885369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1.1456120004333332</v>
      </c>
      <c r="AM122" s="22">
        <v>0.08206256929999999</v>
      </c>
      <c r="AN122" s="22">
        <v>0</v>
      </c>
      <c r="AO122" s="22">
        <v>0</v>
      </c>
      <c r="AP122" s="23">
        <v>0.46836098546666666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157.36794300636674</v>
      </c>
      <c r="AW122" s="22">
        <v>172.37129229959424</v>
      </c>
      <c r="AX122" s="22">
        <v>0</v>
      </c>
      <c r="AY122" s="22">
        <v>0</v>
      </c>
      <c r="AZ122" s="23">
        <v>236.56217713356668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67.37082486849994</v>
      </c>
      <c r="BG122" s="22">
        <v>8.12975231956667</v>
      </c>
      <c r="BH122" s="22">
        <v>0</v>
      </c>
      <c r="BI122" s="22">
        <v>0</v>
      </c>
      <c r="BJ122" s="23">
        <v>64.74639331920001</v>
      </c>
      <c r="BK122" s="24">
        <f t="shared" si="8"/>
        <v>910.8752027476944</v>
      </c>
    </row>
    <row r="123" spans="1:63" s="25" customFormat="1" ht="15">
      <c r="A123" s="20"/>
      <c r="B123" s="7" t="s">
        <v>191</v>
      </c>
      <c r="C123" s="21">
        <v>0</v>
      </c>
      <c r="D123" s="22">
        <v>0.7883833567333332</v>
      </c>
      <c r="E123" s="22">
        <v>0</v>
      </c>
      <c r="F123" s="22">
        <v>0</v>
      </c>
      <c r="G123" s="23">
        <v>0</v>
      </c>
      <c r="H123" s="21">
        <v>16.900016590066663</v>
      </c>
      <c r="I123" s="22">
        <v>1206.4139610821674</v>
      </c>
      <c r="J123" s="22">
        <v>2.266045241033334</v>
      </c>
      <c r="K123" s="22">
        <v>0</v>
      </c>
      <c r="L123" s="23">
        <v>162.17869581783333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3.509491030566666</v>
      </c>
      <c r="S123" s="22">
        <v>52.694691093699994</v>
      </c>
      <c r="T123" s="22">
        <v>20.497810266733342</v>
      </c>
      <c r="U123" s="22">
        <v>0</v>
      </c>
      <c r="V123" s="23">
        <v>53.58707504453334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2.752175047833333</v>
      </c>
      <c r="AC123" s="22">
        <v>1.576433333333333E-06</v>
      </c>
      <c r="AD123" s="22">
        <v>0</v>
      </c>
      <c r="AE123" s="22">
        <v>0</v>
      </c>
      <c r="AF123" s="23">
        <v>10.185794548866664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0.4911473075666666</v>
      </c>
      <c r="AM123" s="22">
        <v>0</v>
      </c>
      <c r="AN123" s="22">
        <v>0</v>
      </c>
      <c r="AO123" s="22">
        <v>0</v>
      </c>
      <c r="AP123" s="23">
        <v>0.5329670480333333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51.26420279563332</v>
      </c>
      <c r="AW123" s="22">
        <v>334.1560887254778</v>
      </c>
      <c r="AX123" s="22">
        <v>4.975869034999999</v>
      </c>
      <c r="AY123" s="22">
        <v>0</v>
      </c>
      <c r="AZ123" s="23">
        <v>355.4535552264331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12.556840029933333</v>
      </c>
      <c r="BG123" s="22">
        <v>25.557303036066664</v>
      </c>
      <c r="BH123" s="22">
        <v>13.5085444991</v>
      </c>
      <c r="BI123" s="22">
        <v>0</v>
      </c>
      <c r="BJ123" s="23">
        <v>33.416200160133336</v>
      </c>
      <c r="BK123" s="24">
        <f t="shared" si="8"/>
        <v>2363.686858559878</v>
      </c>
    </row>
    <row r="124" spans="1:63" s="25" customFormat="1" ht="15">
      <c r="A124" s="20"/>
      <c r="B124" s="7" t="s">
        <v>192</v>
      </c>
      <c r="C124" s="21">
        <v>0</v>
      </c>
      <c r="D124" s="22">
        <v>0.68911</v>
      </c>
      <c r="E124" s="22">
        <v>0</v>
      </c>
      <c r="F124" s="22">
        <v>0</v>
      </c>
      <c r="G124" s="23">
        <v>0</v>
      </c>
      <c r="H124" s="21">
        <v>48.98764782360002</v>
      </c>
      <c r="I124" s="22">
        <v>421.4016853329002</v>
      </c>
      <c r="J124" s="22">
        <v>0</v>
      </c>
      <c r="K124" s="22">
        <v>0</v>
      </c>
      <c r="L124" s="23">
        <v>377.09548604573325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7.875424116566666</v>
      </c>
      <c r="S124" s="22">
        <v>49.18427013649998</v>
      </c>
      <c r="T124" s="22">
        <v>36.77620338716667</v>
      </c>
      <c r="U124" s="22">
        <v>0</v>
      </c>
      <c r="V124" s="23">
        <v>59.38971596926665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3.9542712358666665</v>
      </c>
      <c r="AC124" s="22">
        <v>0.06978555173333333</v>
      </c>
      <c r="AD124" s="22">
        <v>0</v>
      </c>
      <c r="AE124" s="22">
        <v>0</v>
      </c>
      <c r="AF124" s="23">
        <v>6.956845230666666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0.8988533001333331</v>
      </c>
      <c r="AM124" s="22">
        <v>0.053330327766666664</v>
      </c>
      <c r="AN124" s="22">
        <v>0</v>
      </c>
      <c r="AO124" s="22">
        <v>0</v>
      </c>
      <c r="AP124" s="23">
        <v>2.1724874622333337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16.122863643633334</v>
      </c>
      <c r="AW124" s="22">
        <v>76.55562236356224</v>
      </c>
      <c r="AX124" s="22">
        <v>0</v>
      </c>
      <c r="AY124" s="22">
        <v>0</v>
      </c>
      <c r="AZ124" s="23">
        <v>471.7263778020333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8.620601762599996</v>
      </c>
      <c r="BG124" s="22">
        <v>13.520085684966668</v>
      </c>
      <c r="BH124" s="22">
        <v>1.1269393913333332</v>
      </c>
      <c r="BI124" s="22">
        <v>0</v>
      </c>
      <c r="BJ124" s="23">
        <v>27.24236062853333</v>
      </c>
      <c r="BK124" s="24">
        <f>SUM(C124:BJ124)</f>
        <v>1630.4199671967956</v>
      </c>
    </row>
    <row r="125" spans="1:63" s="25" customFormat="1" ht="15">
      <c r="A125" s="20"/>
      <c r="B125" s="7" t="s">
        <v>193</v>
      </c>
      <c r="C125" s="21">
        <v>0</v>
      </c>
      <c r="D125" s="22">
        <v>7.0675995</v>
      </c>
      <c r="E125" s="22">
        <v>0</v>
      </c>
      <c r="F125" s="22">
        <v>0</v>
      </c>
      <c r="G125" s="23">
        <v>0</v>
      </c>
      <c r="H125" s="21">
        <v>2.766481861566666</v>
      </c>
      <c r="I125" s="22">
        <v>0</v>
      </c>
      <c r="J125" s="22">
        <v>0</v>
      </c>
      <c r="K125" s="22">
        <v>0</v>
      </c>
      <c r="L125" s="23">
        <v>2.908708190136159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5.087293301533334</v>
      </c>
      <c r="S125" s="22">
        <v>0</v>
      </c>
      <c r="T125" s="22">
        <v>0</v>
      </c>
      <c r="U125" s="22">
        <v>0</v>
      </c>
      <c r="V125" s="23">
        <v>0.4121182179666666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1.0301471670333335</v>
      </c>
      <c r="AC125" s="22">
        <v>0</v>
      </c>
      <c r="AD125" s="22">
        <v>0</v>
      </c>
      <c r="AE125" s="22">
        <v>0</v>
      </c>
      <c r="AF125" s="23">
        <v>0.8365970298666667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0.13332395573333333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56.92591287016667</v>
      </c>
      <c r="AW125" s="22">
        <v>0.0015575276666666663</v>
      </c>
      <c r="AX125" s="22">
        <v>0</v>
      </c>
      <c r="AY125" s="22">
        <v>0</v>
      </c>
      <c r="AZ125" s="23">
        <v>100.46747495939998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28.814380213000003</v>
      </c>
      <c r="BG125" s="22">
        <v>1.3345099999999999E-05</v>
      </c>
      <c r="BH125" s="22">
        <v>0</v>
      </c>
      <c r="BI125" s="22">
        <v>0</v>
      </c>
      <c r="BJ125" s="23">
        <v>53.52529600993332</v>
      </c>
      <c r="BK125" s="24">
        <f>SUM(C125:BJ125)</f>
        <v>259.9769041491028</v>
      </c>
    </row>
    <row r="126" spans="1:63" s="25" customFormat="1" ht="15">
      <c r="A126" s="20"/>
      <c r="B126" s="7" t="s">
        <v>194</v>
      </c>
      <c r="C126" s="21">
        <v>0</v>
      </c>
      <c r="D126" s="22">
        <v>281.4116602545666</v>
      </c>
      <c r="E126" s="22">
        <v>0</v>
      </c>
      <c r="F126" s="22">
        <v>0</v>
      </c>
      <c r="G126" s="23">
        <v>0</v>
      </c>
      <c r="H126" s="21">
        <v>7.1994968183333325</v>
      </c>
      <c r="I126" s="22">
        <v>21.0900492604</v>
      </c>
      <c r="J126" s="22">
        <v>0</v>
      </c>
      <c r="K126" s="22">
        <v>0</v>
      </c>
      <c r="L126" s="23">
        <v>14.825837476499999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4.645486261266664</v>
      </c>
      <c r="S126" s="22">
        <v>40.53997375859999</v>
      </c>
      <c r="T126" s="22">
        <v>32.791730191366675</v>
      </c>
      <c r="U126" s="22">
        <v>0</v>
      </c>
      <c r="V126" s="23">
        <v>7.183477940766668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1.4124067803666664</v>
      </c>
      <c r="AC126" s="22">
        <v>0.43903940199999997</v>
      </c>
      <c r="AD126" s="22">
        <v>0</v>
      </c>
      <c r="AE126" s="22">
        <v>0</v>
      </c>
      <c r="AF126" s="23">
        <v>3.773088514300001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0.21585647803333335</v>
      </c>
      <c r="AM126" s="22">
        <v>0.017033167133333332</v>
      </c>
      <c r="AN126" s="22">
        <v>0</v>
      </c>
      <c r="AO126" s="22">
        <v>0</v>
      </c>
      <c r="AP126" s="23">
        <v>0.5810070030333334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116.37464254186665</v>
      </c>
      <c r="AW126" s="22">
        <v>116.88427462632158</v>
      </c>
      <c r="AX126" s="22">
        <v>16.50300000866666</v>
      </c>
      <c r="AY126" s="22">
        <v>0</v>
      </c>
      <c r="AZ126" s="23">
        <v>294.9076343576668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89.86521642513338</v>
      </c>
      <c r="BG126" s="22">
        <v>54.958459327966665</v>
      </c>
      <c r="BH126" s="22">
        <v>93.89843339746665</v>
      </c>
      <c r="BI126" s="22">
        <v>0</v>
      </c>
      <c r="BJ126" s="23">
        <v>105.83907520890004</v>
      </c>
      <c r="BK126" s="24">
        <f>SUM(C126:BJ126)</f>
        <v>1305.3568792006552</v>
      </c>
    </row>
    <row r="127" spans="1:63" s="25" customFormat="1" ht="15">
      <c r="A127" s="20"/>
      <c r="B127" s="7" t="s">
        <v>195</v>
      </c>
      <c r="C127" s="21">
        <v>0</v>
      </c>
      <c r="D127" s="22">
        <v>328.8481526589333</v>
      </c>
      <c r="E127" s="22">
        <v>0</v>
      </c>
      <c r="F127" s="22">
        <v>0</v>
      </c>
      <c r="G127" s="23">
        <v>0</v>
      </c>
      <c r="H127" s="21">
        <v>15.523641635833336</v>
      </c>
      <c r="I127" s="22">
        <v>4319.871206647266</v>
      </c>
      <c r="J127" s="22">
        <v>4.103313511900001</v>
      </c>
      <c r="K127" s="22">
        <v>0</v>
      </c>
      <c r="L127" s="23">
        <v>313.62027293960006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11.048725391000005</v>
      </c>
      <c r="S127" s="22">
        <v>64.76376572826666</v>
      </c>
      <c r="T127" s="22">
        <v>96.85893667423338</v>
      </c>
      <c r="U127" s="22">
        <v>0</v>
      </c>
      <c r="V127" s="23">
        <v>51.37282188506666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2.392141712233333</v>
      </c>
      <c r="AC127" s="22">
        <v>14.655342551233332</v>
      </c>
      <c r="AD127" s="22">
        <v>0</v>
      </c>
      <c r="AE127" s="22">
        <v>0</v>
      </c>
      <c r="AF127" s="23">
        <v>63.58405663180001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0.38503182940000014</v>
      </c>
      <c r="AM127" s="22">
        <v>0.14053401733333332</v>
      </c>
      <c r="AN127" s="22">
        <v>0</v>
      </c>
      <c r="AO127" s="22">
        <v>0</v>
      </c>
      <c r="AP127" s="23">
        <v>1.851008056666667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122.60899959970004</v>
      </c>
      <c r="AW127" s="22">
        <v>1709.3827325384284</v>
      </c>
      <c r="AX127" s="22">
        <v>19.403316432066667</v>
      </c>
      <c r="AY127" s="22">
        <v>0</v>
      </c>
      <c r="AZ127" s="23">
        <v>1105.7577867164334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82.4340636785333</v>
      </c>
      <c r="BG127" s="22">
        <v>166.81994234123337</v>
      </c>
      <c r="BH127" s="22">
        <v>185.25287857059993</v>
      </c>
      <c r="BI127" s="22">
        <v>0</v>
      </c>
      <c r="BJ127" s="23">
        <v>257.11255326613326</v>
      </c>
      <c r="BK127" s="24">
        <f>SUM(C127:BJ127)</f>
        <v>8937.791225013892</v>
      </c>
    </row>
    <row r="128" spans="1:63" s="30" customFormat="1" ht="15">
      <c r="A128" s="20"/>
      <c r="B128" s="8" t="s">
        <v>18</v>
      </c>
      <c r="C128" s="26">
        <f aca="true" t="shared" si="9" ref="C128:AH128">SUM(C111:C127)</f>
        <v>0</v>
      </c>
      <c r="D128" s="27">
        <f t="shared" si="9"/>
        <v>1543.0679905780332</v>
      </c>
      <c r="E128" s="27">
        <f t="shared" si="9"/>
        <v>0</v>
      </c>
      <c r="F128" s="27">
        <f t="shared" si="9"/>
        <v>0</v>
      </c>
      <c r="G128" s="28">
        <f t="shared" si="9"/>
        <v>0</v>
      </c>
      <c r="H128" s="26">
        <f t="shared" si="9"/>
        <v>271.2368826878667</v>
      </c>
      <c r="I128" s="27">
        <f t="shared" si="9"/>
        <v>30806.482830086108</v>
      </c>
      <c r="J128" s="27">
        <f t="shared" si="9"/>
        <v>1502.2464200737663</v>
      </c>
      <c r="K128" s="27">
        <f t="shared" si="9"/>
        <v>0</v>
      </c>
      <c r="L128" s="28">
        <f t="shared" si="9"/>
        <v>2810.57824793237</v>
      </c>
      <c r="M128" s="26">
        <f t="shared" si="9"/>
        <v>0</v>
      </c>
      <c r="N128" s="27">
        <f t="shared" si="9"/>
        <v>0</v>
      </c>
      <c r="O128" s="27">
        <f t="shared" si="9"/>
        <v>0</v>
      </c>
      <c r="P128" s="27">
        <f t="shared" si="9"/>
        <v>0</v>
      </c>
      <c r="Q128" s="28">
        <f t="shared" si="9"/>
        <v>0</v>
      </c>
      <c r="R128" s="26">
        <f t="shared" si="9"/>
        <v>140.7510157377</v>
      </c>
      <c r="S128" s="27">
        <f t="shared" si="9"/>
        <v>890.7909593936668</v>
      </c>
      <c r="T128" s="27">
        <f t="shared" si="9"/>
        <v>794.4861915025002</v>
      </c>
      <c r="U128" s="27">
        <f t="shared" si="9"/>
        <v>0</v>
      </c>
      <c r="V128" s="28">
        <f t="shared" si="9"/>
        <v>428.3930126734</v>
      </c>
      <c r="W128" s="26">
        <f t="shared" si="9"/>
        <v>0</v>
      </c>
      <c r="X128" s="27">
        <f t="shared" si="9"/>
        <v>0</v>
      </c>
      <c r="Y128" s="27">
        <f t="shared" si="9"/>
        <v>0</v>
      </c>
      <c r="Z128" s="27">
        <f t="shared" si="9"/>
        <v>0</v>
      </c>
      <c r="AA128" s="28">
        <f t="shared" si="9"/>
        <v>0</v>
      </c>
      <c r="AB128" s="26">
        <f t="shared" si="9"/>
        <v>34.78320783356667</v>
      </c>
      <c r="AC128" s="27">
        <f t="shared" si="9"/>
        <v>20.313413185199998</v>
      </c>
      <c r="AD128" s="27">
        <f t="shared" si="9"/>
        <v>0</v>
      </c>
      <c r="AE128" s="27">
        <f t="shared" si="9"/>
        <v>0</v>
      </c>
      <c r="AF128" s="28">
        <f t="shared" si="9"/>
        <v>146.63401915180003</v>
      </c>
      <c r="AG128" s="26">
        <f t="shared" si="9"/>
        <v>0</v>
      </c>
      <c r="AH128" s="27">
        <f t="shared" si="9"/>
        <v>0</v>
      </c>
      <c r="AI128" s="27">
        <f aca="true" t="shared" si="10" ref="AI128:BK128">SUM(AI111:AI127)</f>
        <v>0</v>
      </c>
      <c r="AJ128" s="27">
        <f t="shared" si="10"/>
        <v>0</v>
      </c>
      <c r="AK128" s="28">
        <f t="shared" si="10"/>
        <v>0</v>
      </c>
      <c r="AL128" s="26">
        <f t="shared" si="10"/>
        <v>5.6083037555666655</v>
      </c>
      <c r="AM128" s="27">
        <f t="shared" si="10"/>
        <v>0.3633186280333333</v>
      </c>
      <c r="AN128" s="27">
        <f t="shared" si="10"/>
        <v>0</v>
      </c>
      <c r="AO128" s="27">
        <f t="shared" si="10"/>
        <v>0</v>
      </c>
      <c r="AP128" s="28">
        <f t="shared" si="10"/>
        <v>11.315225541833332</v>
      </c>
      <c r="AQ128" s="26">
        <f t="shared" si="10"/>
        <v>0</v>
      </c>
      <c r="AR128" s="27">
        <f t="shared" si="10"/>
        <v>0</v>
      </c>
      <c r="AS128" s="27">
        <f t="shared" si="10"/>
        <v>0</v>
      </c>
      <c r="AT128" s="27">
        <f t="shared" si="10"/>
        <v>0</v>
      </c>
      <c r="AU128" s="28">
        <f t="shared" si="10"/>
        <v>0</v>
      </c>
      <c r="AV128" s="26">
        <f t="shared" si="10"/>
        <v>1069.2368153489</v>
      </c>
      <c r="AW128" s="27">
        <f t="shared" si="10"/>
        <v>5851.7728368849685</v>
      </c>
      <c r="AX128" s="27">
        <f t="shared" si="10"/>
        <v>171.1766881418</v>
      </c>
      <c r="AY128" s="27">
        <f t="shared" si="10"/>
        <v>0</v>
      </c>
      <c r="AZ128" s="28">
        <f t="shared" si="10"/>
        <v>4965.7203350958</v>
      </c>
      <c r="BA128" s="26">
        <f t="shared" si="10"/>
        <v>0</v>
      </c>
      <c r="BB128" s="27">
        <f t="shared" si="10"/>
        <v>0</v>
      </c>
      <c r="BC128" s="27">
        <f t="shared" si="10"/>
        <v>0</v>
      </c>
      <c r="BD128" s="27">
        <f t="shared" si="10"/>
        <v>0</v>
      </c>
      <c r="BE128" s="28">
        <f t="shared" si="10"/>
        <v>0</v>
      </c>
      <c r="BF128" s="26">
        <f t="shared" si="10"/>
        <v>735.3296892480333</v>
      </c>
      <c r="BG128" s="27">
        <f t="shared" si="10"/>
        <v>776.5609387149002</v>
      </c>
      <c r="BH128" s="27">
        <f t="shared" si="10"/>
        <v>850.6561564824999</v>
      </c>
      <c r="BI128" s="27">
        <f t="shared" si="10"/>
        <v>0</v>
      </c>
      <c r="BJ128" s="28">
        <f t="shared" si="10"/>
        <v>1386.4285693906666</v>
      </c>
      <c r="BK128" s="29">
        <f t="shared" si="10"/>
        <v>55213.933068068975</v>
      </c>
    </row>
    <row r="129" spans="1:63" s="30" customFormat="1" ht="15">
      <c r="A129" s="20"/>
      <c r="B129" s="8" t="s">
        <v>19</v>
      </c>
      <c r="C129" s="26">
        <f aca="true" t="shared" si="11" ref="C129:AH129">C128+C109+C106+C102+C15+C11</f>
        <v>0</v>
      </c>
      <c r="D129" s="27">
        <f t="shared" si="11"/>
        <v>1904.2894957064332</v>
      </c>
      <c r="E129" s="27">
        <f t="shared" si="11"/>
        <v>0</v>
      </c>
      <c r="F129" s="27">
        <f t="shared" si="11"/>
        <v>0</v>
      </c>
      <c r="G129" s="28">
        <f t="shared" si="11"/>
        <v>0</v>
      </c>
      <c r="H129" s="26">
        <f t="shared" si="11"/>
        <v>714.5187854652333</v>
      </c>
      <c r="I129" s="27">
        <f t="shared" si="11"/>
        <v>57361.866498290714</v>
      </c>
      <c r="J129" s="27">
        <f t="shared" si="11"/>
        <v>2713.8239712419327</v>
      </c>
      <c r="K129" s="27">
        <f t="shared" si="11"/>
        <v>0</v>
      </c>
      <c r="L129" s="28">
        <f t="shared" si="11"/>
        <v>5034.461549637738</v>
      </c>
      <c r="M129" s="26">
        <f t="shared" si="11"/>
        <v>0</v>
      </c>
      <c r="N129" s="27">
        <f t="shared" si="11"/>
        <v>0</v>
      </c>
      <c r="O129" s="27">
        <f t="shared" si="11"/>
        <v>0</v>
      </c>
      <c r="P129" s="27">
        <f t="shared" si="11"/>
        <v>0</v>
      </c>
      <c r="Q129" s="28">
        <f t="shared" si="11"/>
        <v>0</v>
      </c>
      <c r="R129" s="26">
        <f t="shared" si="11"/>
        <v>368.68626118306656</v>
      </c>
      <c r="S129" s="27">
        <f t="shared" si="11"/>
        <v>2441.678798074733</v>
      </c>
      <c r="T129" s="27">
        <f t="shared" si="11"/>
        <v>1100.9957742691668</v>
      </c>
      <c r="U129" s="27">
        <f t="shared" si="11"/>
        <v>0</v>
      </c>
      <c r="V129" s="28">
        <f t="shared" si="11"/>
        <v>854.1783645826999</v>
      </c>
      <c r="W129" s="26">
        <f t="shared" si="11"/>
        <v>0</v>
      </c>
      <c r="X129" s="27">
        <f t="shared" si="11"/>
        <v>0</v>
      </c>
      <c r="Y129" s="27">
        <f t="shared" si="11"/>
        <v>0</v>
      </c>
      <c r="Z129" s="27">
        <f t="shared" si="11"/>
        <v>0</v>
      </c>
      <c r="AA129" s="28">
        <f t="shared" si="11"/>
        <v>0</v>
      </c>
      <c r="AB129" s="26">
        <f t="shared" si="11"/>
        <v>64.60116530473334</v>
      </c>
      <c r="AC129" s="27">
        <f t="shared" si="11"/>
        <v>46.29388535233333</v>
      </c>
      <c r="AD129" s="27">
        <f t="shared" si="11"/>
        <v>0</v>
      </c>
      <c r="AE129" s="27">
        <f t="shared" si="11"/>
        <v>0</v>
      </c>
      <c r="AF129" s="28">
        <f t="shared" si="11"/>
        <v>284.38146607923335</v>
      </c>
      <c r="AG129" s="26">
        <f t="shared" si="11"/>
        <v>0</v>
      </c>
      <c r="AH129" s="27">
        <f t="shared" si="11"/>
        <v>0</v>
      </c>
      <c r="AI129" s="27">
        <f aca="true" t="shared" si="12" ref="AI129:BK129">AI128+AI109+AI106+AI102+AI15+AI11</f>
        <v>0</v>
      </c>
      <c r="AJ129" s="27">
        <f t="shared" si="12"/>
        <v>0</v>
      </c>
      <c r="AK129" s="28">
        <f t="shared" si="12"/>
        <v>0</v>
      </c>
      <c r="AL129" s="26">
        <f t="shared" si="12"/>
        <v>12.251658847033333</v>
      </c>
      <c r="AM129" s="27">
        <f t="shared" si="12"/>
        <v>2.903456183833333</v>
      </c>
      <c r="AN129" s="27">
        <f t="shared" si="12"/>
        <v>0.11650113333333333</v>
      </c>
      <c r="AO129" s="27">
        <f t="shared" si="12"/>
        <v>0</v>
      </c>
      <c r="AP129" s="28">
        <f t="shared" si="12"/>
        <v>25.042692769066665</v>
      </c>
      <c r="AQ129" s="26">
        <f t="shared" si="12"/>
        <v>0</v>
      </c>
      <c r="AR129" s="27">
        <f t="shared" si="12"/>
        <v>0</v>
      </c>
      <c r="AS129" s="27">
        <f t="shared" si="12"/>
        <v>0</v>
      </c>
      <c r="AT129" s="27">
        <f t="shared" si="12"/>
        <v>0</v>
      </c>
      <c r="AU129" s="28">
        <f t="shared" si="12"/>
        <v>0</v>
      </c>
      <c r="AV129" s="26">
        <f t="shared" si="12"/>
        <v>1525.6732296754665</v>
      </c>
      <c r="AW129" s="27">
        <f t="shared" si="12"/>
        <v>11757.39755591789</v>
      </c>
      <c r="AX129" s="27">
        <f t="shared" si="12"/>
        <v>193.1999213321667</v>
      </c>
      <c r="AY129" s="27">
        <f t="shared" si="12"/>
        <v>0</v>
      </c>
      <c r="AZ129" s="28">
        <f t="shared" si="12"/>
        <v>7733.318719309065</v>
      </c>
      <c r="BA129" s="26">
        <f t="shared" si="12"/>
        <v>0</v>
      </c>
      <c r="BB129" s="27">
        <f t="shared" si="12"/>
        <v>1.2773570764</v>
      </c>
      <c r="BC129" s="27">
        <f t="shared" si="12"/>
        <v>0</v>
      </c>
      <c r="BD129" s="27">
        <f t="shared" si="12"/>
        <v>0</v>
      </c>
      <c r="BE129" s="28">
        <f t="shared" si="12"/>
        <v>0</v>
      </c>
      <c r="BF129" s="26">
        <f t="shared" si="12"/>
        <v>1035.0071302394</v>
      </c>
      <c r="BG129" s="27">
        <f t="shared" si="12"/>
        <v>1133.4692052960336</v>
      </c>
      <c r="BH129" s="27">
        <f t="shared" si="12"/>
        <v>923.2781568062333</v>
      </c>
      <c r="BI129" s="27">
        <f t="shared" si="12"/>
        <v>0</v>
      </c>
      <c r="BJ129" s="28">
        <f t="shared" si="12"/>
        <v>2008.7428289811332</v>
      </c>
      <c r="BK129" s="28">
        <f t="shared" si="12"/>
        <v>99241.45442875507</v>
      </c>
    </row>
    <row r="130" spans="3:63" ht="15" customHeight="1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</row>
    <row r="131" spans="1:63" s="25" customFormat="1" ht="15" customHeight="1">
      <c r="A131" s="20" t="s">
        <v>20</v>
      </c>
      <c r="B131" s="11" t="s">
        <v>21</v>
      </c>
      <c r="C131" s="32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4"/>
      <c r="BK131" s="35"/>
    </row>
    <row r="132" spans="1:63" s="25" customFormat="1" ht="15">
      <c r="A132" s="20" t="s">
        <v>7</v>
      </c>
      <c r="B132" s="36" t="s">
        <v>48</v>
      </c>
      <c r="C132" s="21"/>
      <c r="D132" s="22"/>
      <c r="E132" s="22"/>
      <c r="F132" s="22"/>
      <c r="G132" s="23"/>
      <c r="H132" s="21"/>
      <c r="I132" s="22"/>
      <c r="J132" s="22"/>
      <c r="K132" s="22"/>
      <c r="L132" s="23"/>
      <c r="M132" s="21"/>
      <c r="N132" s="22"/>
      <c r="O132" s="22"/>
      <c r="P132" s="22"/>
      <c r="Q132" s="23"/>
      <c r="R132" s="21"/>
      <c r="S132" s="22"/>
      <c r="T132" s="22"/>
      <c r="U132" s="22"/>
      <c r="V132" s="23"/>
      <c r="W132" s="21"/>
      <c r="X132" s="22"/>
      <c r="Y132" s="22"/>
      <c r="Z132" s="22"/>
      <c r="AA132" s="23"/>
      <c r="AB132" s="21"/>
      <c r="AC132" s="22"/>
      <c r="AD132" s="22"/>
      <c r="AE132" s="22"/>
      <c r="AF132" s="23"/>
      <c r="AG132" s="21"/>
      <c r="AH132" s="22"/>
      <c r="AI132" s="22"/>
      <c r="AJ132" s="22"/>
      <c r="AK132" s="23"/>
      <c r="AL132" s="21"/>
      <c r="AM132" s="22"/>
      <c r="AN132" s="22"/>
      <c r="AO132" s="22"/>
      <c r="AP132" s="23"/>
      <c r="AQ132" s="21"/>
      <c r="AR132" s="22"/>
      <c r="AS132" s="22"/>
      <c r="AT132" s="22"/>
      <c r="AU132" s="23"/>
      <c r="AV132" s="21"/>
      <c r="AW132" s="22"/>
      <c r="AX132" s="22"/>
      <c r="AY132" s="22"/>
      <c r="AZ132" s="23"/>
      <c r="BA132" s="21"/>
      <c r="BB132" s="22"/>
      <c r="BC132" s="22"/>
      <c r="BD132" s="22"/>
      <c r="BE132" s="23"/>
      <c r="BF132" s="21"/>
      <c r="BG132" s="22"/>
      <c r="BH132" s="22"/>
      <c r="BI132" s="22"/>
      <c r="BJ132" s="23"/>
      <c r="BK132" s="24"/>
    </row>
    <row r="133" spans="1:63" s="25" customFormat="1" ht="15">
      <c r="A133" s="20"/>
      <c r="B133" s="7" t="s">
        <v>196</v>
      </c>
      <c r="C133" s="21">
        <v>0</v>
      </c>
      <c r="D133" s="22">
        <v>0.6315875045000002</v>
      </c>
      <c r="E133" s="22">
        <v>0</v>
      </c>
      <c r="F133" s="22">
        <v>0</v>
      </c>
      <c r="G133" s="23">
        <v>0</v>
      </c>
      <c r="H133" s="21">
        <v>414.92103100779985</v>
      </c>
      <c r="I133" s="22">
        <v>21.80505514446666</v>
      </c>
      <c r="J133" s="22">
        <v>0</v>
      </c>
      <c r="K133" s="22">
        <v>0</v>
      </c>
      <c r="L133" s="23">
        <v>43.46120595110002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272.74454530486656</v>
      </c>
      <c r="S133" s="22">
        <v>7.696237774333332</v>
      </c>
      <c r="T133" s="22">
        <v>0</v>
      </c>
      <c r="U133" s="22">
        <v>0</v>
      </c>
      <c r="V133" s="23">
        <v>16.818506829733334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77.62093816616671</v>
      </c>
      <c r="AC133" s="22">
        <v>1.659246608733333</v>
      </c>
      <c r="AD133" s="22">
        <v>0</v>
      </c>
      <c r="AE133" s="22">
        <v>0</v>
      </c>
      <c r="AF133" s="23">
        <v>10.785896142066667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24.213261087599996</v>
      </c>
      <c r="AM133" s="22">
        <v>0.23681912796666674</v>
      </c>
      <c r="AN133" s="22">
        <v>0</v>
      </c>
      <c r="AO133" s="22">
        <v>0</v>
      </c>
      <c r="AP133" s="23">
        <v>1.0229011653666666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4067.8587999335637</v>
      </c>
      <c r="AW133" s="22">
        <v>275.99846005180825</v>
      </c>
      <c r="AX133" s="22">
        <v>0.0014744742333333337</v>
      </c>
      <c r="AY133" s="22">
        <v>0</v>
      </c>
      <c r="AZ133" s="23">
        <v>717.5241713937334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3319.962521357031</v>
      </c>
      <c r="BG133" s="22">
        <v>156.53031460196664</v>
      </c>
      <c r="BH133" s="22">
        <v>0</v>
      </c>
      <c r="BI133" s="22">
        <v>0</v>
      </c>
      <c r="BJ133" s="23">
        <v>294.78655091413344</v>
      </c>
      <c r="BK133" s="24">
        <f>SUM(C133:BJ133)</f>
        <v>9726.279524541169</v>
      </c>
    </row>
    <row r="134" spans="1:63" s="30" customFormat="1" ht="15">
      <c r="A134" s="20"/>
      <c r="B134" s="8" t="s">
        <v>9</v>
      </c>
      <c r="C134" s="26">
        <f aca="true" t="shared" si="13" ref="C134:AH134">SUM(C133:C133)</f>
        <v>0</v>
      </c>
      <c r="D134" s="27">
        <f t="shared" si="13"/>
        <v>0.6315875045000002</v>
      </c>
      <c r="E134" s="27">
        <f t="shared" si="13"/>
        <v>0</v>
      </c>
      <c r="F134" s="27">
        <f t="shared" si="13"/>
        <v>0</v>
      </c>
      <c r="G134" s="28">
        <f t="shared" si="13"/>
        <v>0</v>
      </c>
      <c r="H134" s="26">
        <f t="shared" si="13"/>
        <v>414.92103100779985</v>
      </c>
      <c r="I134" s="27">
        <f t="shared" si="13"/>
        <v>21.80505514446666</v>
      </c>
      <c r="J134" s="27">
        <f t="shared" si="13"/>
        <v>0</v>
      </c>
      <c r="K134" s="27">
        <f t="shared" si="13"/>
        <v>0</v>
      </c>
      <c r="L134" s="28">
        <f t="shared" si="13"/>
        <v>43.46120595110002</v>
      </c>
      <c r="M134" s="26">
        <f t="shared" si="13"/>
        <v>0</v>
      </c>
      <c r="N134" s="27">
        <f t="shared" si="13"/>
        <v>0</v>
      </c>
      <c r="O134" s="27">
        <f t="shared" si="13"/>
        <v>0</v>
      </c>
      <c r="P134" s="27">
        <f t="shared" si="13"/>
        <v>0</v>
      </c>
      <c r="Q134" s="28">
        <f t="shared" si="13"/>
        <v>0</v>
      </c>
      <c r="R134" s="26">
        <f t="shared" si="13"/>
        <v>272.74454530486656</v>
      </c>
      <c r="S134" s="27">
        <f t="shared" si="13"/>
        <v>7.696237774333332</v>
      </c>
      <c r="T134" s="27">
        <f t="shared" si="13"/>
        <v>0</v>
      </c>
      <c r="U134" s="27">
        <f t="shared" si="13"/>
        <v>0</v>
      </c>
      <c r="V134" s="28">
        <f t="shared" si="13"/>
        <v>16.818506829733334</v>
      </c>
      <c r="W134" s="26">
        <f t="shared" si="13"/>
        <v>0</v>
      </c>
      <c r="X134" s="27">
        <f t="shared" si="13"/>
        <v>0</v>
      </c>
      <c r="Y134" s="27">
        <f t="shared" si="13"/>
        <v>0</v>
      </c>
      <c r="Z134" s="27">
        <f t="shared" si="13"/>
        <v>0</v>
      </c>
      <c r="AA134" s="28">
        <f t="shared" si="13"/>
        <v>0</v>
      </c>
      <c r="AB134" s="26">
        <f t="shared" si="13"/>
        <v>77.62093816616671</v>
      </c>
      <c r="AC134" s="27">
        <f t="shared" si="13"/>
        <v>1.659246608733333</v>
      </c>
      <c r="AD134" s="27">
        <f t="shared" si="13"/>
        <v>0</v>
      </c>
      <c r="AE134" s="27">
        <f t="shared" si="13"/>
        <v>0</v>
      </c>
      <c r="AF134" s="28">
        <f t="shared" si="13"/>
        <v>10.785896142066667</v>
      </c>
      <c r="AG134" s="26">
        <f t="shared" si="13"/>
        <v>0</v>
      </c>
      <c r="AH134" s="27">
        <f t="shared" si="13"/>
        <v>0</v>
      </c>
      <c r="AI134" s="27">
        <f aca="true" t="shared" si="14" ref="AI134:BK134">SUM(AI133:AI133)</f>
        <v>0</v>
      </c>
      <c r="AJ134" s="27">
        <f t="shared" si="14"/>
        <v>0</v>
      </c>
      <c r="AK134" s="28">
        <f t="shared" si="14"/>
        <v>0</v>
      </c>
      <c r="AL134" s="26">
        <f t="shared" si="14"/>
        <v>24.213261087599996</v>
      </c>
      <c r="AM134" s="27">
        <f t="shared" si="14"/>
        <v>0.23681912796666674</v>
      </c>
      <c r="AN134" s="27">
        <f t="shared" si="14"/>
        <v>0</v>
      </c>
      <c r="AO134" s="27">
        <f t="shared" si="14"/>
        <v>0</v>
      </c>
      <c r="AP134" s="28">
        <f t="shared" si="14"/>
        <v>1.0229011653666666</v>
      </c>
      <c r="AQ134" s="26">
        <f t="shared" si="14"/>
        <v>0</v>
      </c>
      <c r="AR134" s="27">
        <f t="shared" si="14"/>
        <v>0</v>
      </c>
      <c r="AS134" s="27">
        <f t="shared" si="14"/>
        <v>0</v>
      </c>
      <c r="AT134" s="27">
        <f t="shared" si="14"/>
        <v>0</v>
      </c>
      <c r="AU134" s="28">
        <f t="shared" si="14"/>
        <v>0</v>
      </c>
      <c r="AV134" s="26">
        <f t="shared" si="14"/>
        <v>4067.8587999335637</v>
      </c>
      <c r="AW134" s="27">
        <f t="shared" si="14"/>
        <v>275.99846005180825</v>
      </c>
      <c r="AX134" s="27">
        <f t="shared" si="14"/>
        <v>0.0014744742333333337</v>
      </c>
      <c r="AY134" s="27">
        <f t="shared" si="14"/>
        <v>0</v>
      </c>
      <c r="AZ134" s="28">
        <f t="shared" si="14"/>
        <v>717.5241713937334</v>
      </c>
      <c r="BA134" s="26">
        <f t="shared" si="14"/>
        <v>0</v>
      </c>
      <c r="BB134" s="27">
        <f t="shared" si="14"/>
        <v>0</v>
      </c>
      <c r="BC134" s="27">
        <f t="shared" si="14"/>
        <v>0</v>
      </c>
      <c r="BD134" s="27">
        <f t="shared" si="14"/>
        <v>0</v>
      </c>
      <c r="BE134" s="28">
        <f t="shared" si="14"/>
        <v>0</v>
      </c>
      <c r="BF134" s="26">
        <f t="shared" si="14"/>
        <v>3319.962521357031</v>
      </c>
      <c r="BG134" s="27">
        <f t="shared" si="14"/>
        <v>156.53031460196664</v>
      </c>
      <c r="BH134" s="27">
        <f t="shared" si="14"/>
        <v>0</v>
      </c>
      <c r="BI134" s="27">
        <f t="shared" si="14"/>
        <v>0</v>
      </c>
      <c r="BJ134" s="28">
        <f t="shared" si="14"/>
        <v>294.78655091413344</v>
      </c>
      <c r="BK134" s="29">
        <f t="shared" si="14"/>
        <v>9726.279524541169</v>
      </c>
    </row>
    <row r="135" spans="3:63" ht="15" customHeight="1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</row>
    <row r="136" spans="1:63" s="25" customFormat="1" ht="15">
      <c r="A136" s="20" t="s">
        <v>10</v>
      </c>
      <c r="B136" s="12" t="s">
        <v>22</v>
      </c>
      <c r="C136" s="21"/>
      <c r="D136" s="22"/>
      <c r="E136" s="22"/>
      <c r="F136" s="22"/>
      <c r="G136" s="23"/>
      <c r="H136" s="21"/>
      <c r="I136" s="22"/>
      <c r="J136" s="22"/>
      <c r="K136" s="22"/>
      <c r="L136" s="23"/>
      <c r="M136" s="21"/>
      <c r="N136" s="22"/>
      <c r="O136" s="22"/>
      <c r="P136" s="22"/>
      <c r="Q136" s="23"/>
      <c r="R136" s="21"/>
      <c r="S136" s="22"/>
      <c r="T136" s="22"/>
      <c r="U136" s="22"/>
      <c r="V136" s="23"/>
      <c r="W136" s="21"/>
      <c r="X136" s="22"/>
      <c r="Y136" s="22"/>
      <c r="Z136" s="22"/>
      <c r="AA136" s="23"/>
      <c r="AB136" s="21"/>
      <c r="AC136" s="22"/>
      <c r="AD136" s="22"/>
      <c r="AE136" s="22"/>
      <c r="AF136" s="23"/>
      <c r="AG136" s="21"/>
      <c r="AH136" s="22"/>
      <c r="AI136" s="22"/>
      <c r="AJ136" s="22"/>
      <c r="AK136" s="23"/>
      <c r="AL136" s="21"/>
      <c r="AM136" s="22"/>
      <c r="AN136" s="22"/>
      <c r="AO136" s="22"/>
      <c r="AP136" s="23"/>
      <c r="AQ136" s="21"/>
      <c r="AR136" s="22"/>
      <c r="AS136" s="22"/>
      <c r="AT136" s="22"/>
      <c r="AU136" s="23"/>
      <c r="AV136" s="21"/>
      <c r="AW136" s="22"/>
      <c r="AX136" s="22"/>
      <c r="AY136" s="22"/>
      <c r="AZ136" s="23"/>
      <c r="BA136" s="21"/>
      <c r="BB136" s="22"/>
      <c r="BC136" s="22"/>
      <c r="BD136" s="22"/>
      <c r="BE136" s="23"/>
      <c r="BF136" s="21"/>
      <c r="BG136" s="22"/>
      <c r="BH136" s="22"/>
      <c r="BI136" s="22"/>
      <c r="BJ136" s="23"/>
      <c r="BK136" s="24"/>
    </row>
    <row r="137" spans="1:63" s="25" customFormat="1" ht="15">
      <c r="A137" s="20"/>
      <c r="B137" s="7" t="s">
        <v>197</v>
      </c>
      <c r="C137" s="21">
        <v>0</v>
      </c>
      <c r="D137" s="22">
        <v>0.015105</v>
      </c>
      <c r="E137" s="22">
        <v>0</v>
      </c>
      <c r="F137" s="22">
        <v>0</v>
      </c>
      <c r="G137" s="23">
        <v>0</v>
      </c>
      <c r="H137" s="21">
        <v>0.14253636166666667</v>
      </c>
      <c r="I137" s="22">
        <v>0.08432024919999997</v>
      </c>
      <c r="J137" s="22">
        <v>0</v>
      </c>
      <c r="K137" s="22">
        <v>0</v>
      </c>
      <c r="L137" s="23">
        <v>0.6967928291333335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0.0767445514</v>
      </c>
      <c r="S137" s="22">
        <v>0.197162921</v>
      </c>
      <c r="T137" s="22">
        <v>0</v>
      </c>
      <c r="U137" s="22">
        <v>0</v>
      </c>
      <c r="V137" s="23">
        <v>0.22992579900000001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0.05846942199999997</v>
      </c>
      <c r="AC137" s="22">
        <v>0.038625145000000013</v>
      </c>
      <c r="AD137" s="22">
        <v>0</v>
      </c>
      <c r="AE137" s="22">
        <v>0</v>
      </c>
      <c r="AF137" s="23">
        <v>0.3139563920000001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0.014006262000000002</v>
      </c>
      <c r="AM137" s="22">
        <v>4.2569E-05</v>
      </c>
      <c r="AN137" s="22">
        <v>0</v>
      </c>
      <c r="AO137" s="22">
        <v>0</v>
      </c>
      <c r="AP137" s="23">
        <v>0.016495317999999995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2.897634724666669</v>
      </c>
      <c r="AW137" s="22">
        <v>2.6584973091698854</v>
      </c>
      <c r="AX137" s="22">
        <v>5.5983E-05</v>
      </c>
      <c r="AY137" s="22">
        <v>0</v>
      </c>
      <c r="AZ137" s="23">
        <v>12.6189606004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1.5427754409999999</v>
      </c>
      <c r="BG137" s="22">
        <v>1.2761961699999995</v>
      </c>
      <c r="BH137" s="22">
        <v>0</v>
      </c>
      <c r="BI137" s="22">
        <v>0</v>
      </c>
      <c r="BJ137" s="23">
        <v>2.9345687602999995</v>
      </c>
      <c r="BK137" s="24">
        <f>SUM(C137:BJ137)</f>
        <v>25.812871807936553</v>
      </c>
    </row>
    <row r="138" spans="1:63" s="25" customFormat="1" ht="15">
      <c r="A138" s="20"/>
      <c r="B138" s="7" t="s">
        <v>198</v>
      </c>
      <c r="C138" s="21">
        <v>0</v>
      </c>
      <c r="D138" s="22">
        <v>0.7741081883666666</v>
      </c>
      <c r="E138" s="22">
        <v>0</v>
      </c>
      <c r="F138" s="22">
        <v>0</v>
      </c>
      <c r="G138" s="23">
        <v>0</v>
      </c>
      <c r="H138" s="21">
        <v>50.086763298966666</v>
      </c>
      <c r="I138" s="22">
        <v>2436.9782808123005</v>
      </c>
      <c r="J138" s="22">
        <v>15.975097572799998</v>
      </c>
      <c r="K138" s="22">
        <v>0</v>
      </c>
      <c r="L138" s="23">
        <v>975.7263906768333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16.57179706273334</v>
      </c>
      <c r="S138" s="22">
        <v>50.59702099546666</v>
      </c>
      <c r="T138" s="22">
        <v>0.11685298293333331</v>
      </c>
      <c r="U138" s="22">
        <v>0</v>
      </c>
      <c r="V138" s="23">
        <v>105.80858614146665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4.359604476166667</v>
      </c>
      <c r="AC138" s="22">
        <v>6.497161067333332</v>
      </c>
      <c r="AD138" s="22">
        <v>0</v>
      </c>
      <c r="AE138" s="22">
        <v>0</v>
      </c>
      <c r="AF138" s="23">
        <v>75.61578339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0.7204477201333332</v>
      </c>
      <c r="AM138" s="22">
        <v>0.04604641549999999</v>
      </c>
      <c r="AN138" s="22">
        <v>0</v>
      </c>
      <c r="AO138" s="22">
        <v>0</v>
      </c>
      <c r="AP138" s="23">
        <v>2.966169432533334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344.6744185799</v>
      </c>
      <c r="AW138" s="22">
        <v>867.1110434470645</v>
      </c>
      <c r="AX138" s="22">
        <v>2.135056411233333</v>
      </c>
      <c r="AY138" s="22">
        <v>0</v>
      </c>
      <c r="AZ138" s="23">
        <v>2407.5284900707325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153.57700072819983</v>
      </c>
      <c r="BG138" s="22">
        <v>250.1609940137666</v>
      </c>
      <c r="BH138" s="22">
        <v>0.020341492600000007</v>
      </c>
      <c r="BI138" s="22">
        <v>0</v>
      </c>
      <c r="BJ138" s="23">
        <v>300.53016195396674</v>
      </c>
      <c r="BK138" s="24">
        <f aca="true" t="shared" si="15" ref="BK138:BK163">SUM(C138:BJ138)</f>
        <v>8068.577616930998</v>
      </c>
    </row>
    <row r="139" spans="1:63" s="25" customFormat="1" ht="15">
      <c r="A139" s="20"/>
      <c r="B139" s="7" t="s">
        <v>199</v>
      </c>
      <c r="C139" s="21">
        <v>0</v>
      </c>
      <c r="D139" s="22">
        <v>15.535023501300003</v>
      </c>
      <c r="E139" s="22">
        <v>0</v>
      </c>
      <c r="F139" s="22">
        <v>0</v>
      </c>
      <c r="G139" s="23">
        <v>0</v>
      </c>
      <c r="H139" s="21">
        <v>127.99023849530012</v>
      </c>
      <c r="I139" s="22">
        <v>18.237377900900004</v>
      </c>
      <c r="J139" s="22">
        <v>0.011046691400000004</v>
      </c>
      <c r="K139" s="22">
        <v>0</v>
      </c>
      <c r="L139" s="23">
        <v>121.35188915153331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58.71667537849995</v>
      </c>
      <c r="S139" s="22">
        <v>4.014954692933334</v>
      </c>
      <c r="T139" s="22">
        <v>0</v>
      </c>
      <c r="U139" s="22">
        <v>0</v>
      </c>
      <c r="V139" s="23">
        <v>21.85635495223333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52.22838547573336</v>
      </c>
      <c r="AC139" s="22">
        <v>2.741299107666667</v>
      </c>
      <c r="AD139" s="22">
        <v>0</v>
      </c>
      <c r="AE139" s="22">
        <v>0</v>
      </c>
      <c r="AF139" s="23">
        <v>23.818782442099995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9.661678898566665</v>
      </c>
      <c r="AM139" s="22">
        <v>0.02160417206666667</v>
      </c>
      <c r="AN139" s="22">
        <v>0</v>
      </c>
      <c r="AO139" s="22">
        <v>0</v>
      </c>
      <c r="AP139" s="23">
        <v>2.0680491372333325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775.9566303389993</v>
      </c>
      <c r="AW139" s="22">
        <v>120.11457672407987</v>
      </c>
      <c r="AX139" s="22">
        <v>0.011806798966666667</v>
      </c>
      <c r="AY139" s="22">
        <v>0</v>
      </c>
      <c r="AZ139" s="23">
        <v>533.7756467707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388.5576976769666</v>
      </c>
      <c r="BG139" s="22">
        <v>21.947533444033336</v>
      </c>
      <c r="BH139" s="22">
        <v>0.23301468273333328</v>
      </c>
      <c r="BI139" s="22">
        <v>0</v>
      </c>
      <c r="BJ139" s="23">
        <v>95.89132384183333</v>
      </c>
      <c r="BK139" s="24">
        <f>SUM(C139:BJ139)</f>
        <v>2394.7415902757793</v>
      </c>
    </row>
    <row r="140" spans="1:63" s="25" customFormat="1" ht="15">
      <c r="A140" s="20"/>
      <c r="B140" s="7" t="s">
        <v>200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0.31223848593333325</v>
      </c>
      <c r="I140" s="22">
        <v>0.11697859199999999</v>
      </c>
      <c r="J140" s="22">
        <v>0</v>
      </c>
      <c r="K140" s="22">
        <v>0</v>
      </c>
      <c r="L140" s="23">
        <v>3.4935810419999993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0.15786855053333335</v>
      </c>
      <c r="S140" s="22">
        <v>0.007695960000000001</v>
      </c>
      <c r="T140" s="22">
        <v>0</v>
      </c>
      <c r="U140" s="22">
        <v>0</v>
      </c>
      <c r="V140" s="23">
        <v>0.016161516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0.09872965643333334</v>
      </c>
      <c r="AC140" s="22">
        <v>0</v>
      </c>
      <c r="AD140" s="22">
        <v>0</v>
      </c>
      <c r="AE140" s="22">
        <v>0</v>
      </c>
      <c r="AF140" s="23">
        <v>0.7148251399999999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0.02994032</v>
      </c>
      <c r="AM140" s="22">
        <v>0</v>
      </c>
      <c r="AN140" s="22">
        <v>0</v>
      </c>
      <c r="AO140" s="22">
        <v>0</v>
      </c>
      <c r="AP140" s="23">
        <v>0.0561381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34.1600803913</v>
      </c>
      <c r="AW140" s="22">
        <v>27.674604661499874</v>
      </c>
      <c r="AX140" s="22">
        <v>0</v>
      </c>
      <c r="AY140" s="22">
        <v>0</v>
      </c>
      <c r="AZ140" s="23">
        <v>203.5201109001665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13.298628277466667</v>
      </c>
      <c r="BG140" s="22">
        <v>5.4372369628</v>
      </c>
      <c r="BH140" s="22">
        <v>0</v>
      </c>
      <c r="BI140" s="22">
        <v>0</v>
      </c>
      <c r="BJ140" s="23">
        <v>32.5967448518</v>
      </c>
      <c r="BK140" s="24">
        <f>SUM(C140:BJ140)</f>
        <v>321.691563407933</v>
      </c>
    </row>
    <row r="141" spans="1:63" s="25" customFormat="1" ht="15">
      <c r="A141" s="20"/>
      <c r="B141" s="7" t="s">
        <v>201</v>
      </c>
      <c r="C141" s="21">
        <v>0</v>
      </c>
      <c r="D141" s="22">
        <v>8.69633</v>
      </c>
      <c r="E141" s="22">
        <v>0</v>
      </c>
      <c r="F141" s="22">
        <v>0</v>
      </c>
      <c r="G141" s="23">
        <v>0</v>
      </c>
      <c r="H141" s="21">
        <v>2.297946834033334</v>
      </c>
      <c r="I141" s="22">
        <v>0.7843068913</v>
      </c>
      <c r="J141" s="22">
        <v>0</v>
      </c>
      <c r="K141" s="22">
        <v>0</v>
      </c>
      <c r="L141" s="23">
        <v>3.6285211048666666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1.7863261316333332</v>
      </c>
      <c r="S141" s="22">
        <v>0.251761157</v>
      </c>
      <c r="T141" s="22">
        <v>0</v>
      </c>
      <c r="U141" s="22">
        <v>0</v>
      </c>
      <c r="V141" s="23">
        <v>1.405014118666666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0.6982959275666668</v>
      </c>
      <c r="AC141" s="22">
        <v>0</v>
      </c>
      <c r="AD141" s="22">
        <v>0</v>
      </c>
      <c r="AE141" s="22">
        <v>0</v>
      </c>
      <c r="AF141" s="23">
        <v>0.6145409067000002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0.23891276086666663</v>
      </c>
      <c r="AM141" s="22">
        <v>0.04238046666666667</v>
      </c>
      <c r="AN141" s="22">
        <v>0</v>
      </c>
      <c r="AO141" s="22">
        <v>0</v>
      </c>
      <c r="AP141" s="23">
        <v>0.081370496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27.543102999700015</v>
      </c>
      <c r="AW141" s="22">
        <v>10.141304330609549</v>
      </c>
      <c r="AX141" s="22">
        <v>0</v>
      </c>
      <c r="AY141" s="22">
        <v>0</v>
      </c>
      <c r="AZ141" s="23">
        <v>58.75578527619998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25.519351311633343</v>
      </c>
      <c r="BG141" s="22">
        <v>2.6895324210666667</v>
      </c>
      <c r="BH141" s="22">
        <v>0</v>
      </c>
      <c r="BI141" s="22">
        <v>0</v>
      </c>
      <c r="BJ141" s="23">
        <v>17.720814258266675</v>
      </c>
      <c r="BK141" s="24">
        <f>SUM(C141:BJ141)</f>
        <v>162.89559739277624</v>
      </c>
    </row>
    <row r="142" spans="1:63" s="25" customFormat="1" ht="15">
      <c r="A142" s="20"/>
      <c r="B142" s="7" t="s">
        <v>202</v>
      </c>
      <c r="C142" s="21">
        <v>0</v>
      </c>
      <c r="D142" s="22">
        <v>9.26098</v>
      </c>
      <c r="E142" s="22">
        <v>0</v>
      </c>
      <c r="F142" s="22">
        <v>0</v>
      </c>
      <c r="G142" s="23">
        <v>0</v>
      </c>
      <c r="H142" s="21">
        <v>1.4022079014</v>
      </c>
      <c r="I142" s="22">
        <v>0.35756633280000005</v>
      </c>
      <c r="J142" s="22">
        <v>0</v>
      </c>
      <c r="K142" s="22">
        <v>0</v>
      </c>
      <c r="L142" s="23">
        <v>2.2728647020333335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1.0463920170666667</v>
      </c>
      <c r="S142" s="22">
        <v>0.005556583</v>
      </c>
      <c r="T142" s="22">
        <v>0</v>
      </c>
      <c r="U142" s="22">
        <v>0</v>
      </c>
      <c r="V142" s="23">
        <v>0.6757211688666666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0.5705048606333333</v>
      </c>
      <c r="AC142" s="22">
        <v>0.016687943499999996</v>
      </c>
      <c r="AD142" s="22">
        <v>0</v>
      </c>
      <c r="AE142" s="22">
        <v>0</v>
      </c>
      <c r="AF142" s="23">
        <v>0.35106600203333327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0.12200239766666668</v>
      </c>
      <c r="AM142" s="22">
        <v>0</v>
      </c>
      <c r="AN142" s="22">
        <v>0</v>
      </c>
      <c r="AO142" s="22">
        <v>0</v>
      </c>
      <c r="AP142" s="23">
        <v>0.0121776885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10.762166323433332</v>
      </c>
      <c r="AW142" s="22">
        <v>3.398839350622692</v>
      </c>
      <c r="AX142" s="22">
        <v>0</v>
      </c>
      <c r="AY142" s="22">
        <v>0</v>
      </c>
      <c r="AZ142" s="23">
        <v>23.596689902566656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11.372370652599999</v>
      </c>
      <c r="BG142" s="22">
        <v>0.9077745139666668</v>
      </c>
      <c r="BH142" s="22">
        <v>0</v>
      </c>
      <c r="BI142" s="22">
        <v>0</v>
      </c>
      <c r="BJ142" s="23">
        <v>9.955647287633333</v>
      </c>
      <c r="BK142" s="24">
        <f t="shared" si="15"/>
        <v>76.0872156283227</v>
      </c>
    </row>
    <row r="143" spans="1:63" s="25" customFormat="1" ht="15">
      <c r="A143" s="20"/>
      <c r="B143" s="7" t="s">
        <v>225</v>
      </c>
      <c r="C143" s="21">
        <v>0</v>
      </c>
      <c r="D143" s="22">
        <v>2.979761</v>
      </c>
      <c r="E143" s="22">
        <v>0</v>
      </c>
      <c r="F143" s="22">
        <v>0</v>
      </c>
      <c r="G143" s="23">
        <v>0</v>
      </c>
      <c r="H143" s="21">
        <v>3.679159958933332</v>
      </c>
      <c r="I143" s="22">
        <v>0.587636145</v>
      </c>
      <c r="J143" s="22">
        <v>0</v>
      </c>
      <c r="K143" s="22">
        <v>0</v>
      </c>
      <c r="L143" s="23">
        <v>5.008226909666667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2.4141663802000006</v>
      </c>
      <c r="S143" s="22">
        <v>0.2980467822666666</v>
      </c>
      <c r="T143" s="22">
        <v>0</v>
      </c>
      <c r="U143" s="22">
        <v>0</v>
      </c>
      <c r="V143" s="23">
        <v>2.7543294451333336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3.773462361966667</v>
      </c>
      <c r="AC143" s="22">
        <v>0.042667885333333336</v>
      </c>
      <c r="AD143" s="22">
        <v>0</v>
      </c>
      <c r="AE143" s="22">
        <v>0</v>
      </c>
      <c r="AF143" s="23">
        <v>9.985304129833336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0.48890545980000005</v>
      </c>
      <c r="AM143" s="22">
        <v>0.16422902326666666</v>
      </c>
      <c r="AN143" s="22">
        <v>0</v>
      </c>
      <c r="AO143" s="22">
        <v>0</v>
      </c>
      <c r="AP143" s="23">
        <v>1.3862634506666667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69.00529929586662</v>
      </c>
      <c r="AW143" s="22">
        <v>16.274433252219733</v>
      </c>
      <c r="AX143" s="22">
        <v>0</v>
      </c>
      <c r="AY143" s="22">
        <v>0</v>
      </c>
      <c r="AZ143" s="23">
        <v>252.77722105233332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70.89324021226666</v>
      </c>
      <c r="BG143" s="22">
        <v>8.052865441333333</v>
      </c>
      <c r="BH143" s="22">
        <v>1.9394396361333337</v>
      </c>
      <c r="BI143" s="22">
        <v>0</v>
      </c>
      <c r="BJ143" s="23">
        <v>136.70605994173332</v>
      </c>
      <c r="BK143" s="24">
        <f t="shared" si="15"/>
        <v>589.210717763953</v>
      </c>
    </row>
    <row r="144" spans="1:63" s="25" customFormat="1" ht="15">
      <c r="A144" s="20"/>
      <c r="B144" s="7" t="s">
        <v>203</v>
      </c>
      <c r="C144" s="21">
        <v>0</v>
      </c>
      <c r="D144" s="22">
        <v>0.7347429601333335</v>
      </c>
      <c r="E144" s="22">
        <v>0</v>
      </c>
      <c r="F144" s="22">
        <v>0</v>
      </c>
      <c r="G144" s="23">
        <v>0</v>
      </c>
      <c r="H144" s="21">
        <v>275.4562651916</v>
      </c>
      <c r="I144" s="22">
        <v>797.2841471041336</v>
      </c>
      <c r="J144" s="22">
        <v>17.240306235133335</v>
      </c>
      <c r="K144" s="22">
        <v>0</v>
      </c>
      <c r="L144" s="23">
        <v>295.50359157523354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150.76434986036668</v>
      </c>
      <c r="S144" s="22">
        <v>91.38443190910004</v>
      </c>
      <c r="T144" s="22">
        <v>3.6772664117333336</v>
      </c>
      <c r="U144" s="22">
        <v>0</v>
      </c>
      <c r="V144" s="23">
        <v>57.62288442136667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141.71757529673337</v>
      </c>
      <c r="AC144" s="22">
        <v>6.616611455500001</v>
      </c>
      <c r="AD144" s="22">
        <v>0</v>
      </c>
      <c r="AE144" s="22">
        <v>0</v>
      </c>
      <c r="AF144" s="23">
        <v>122.76391884669998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33.68249047699999</v>
      </c>
      <c r="AM144" s="22">
        <v>0.693648957</v>
      </c>
      <c r="AN144" s="22">
        <v>0</v>
      </c>
      <c r="AO144" s="22">
        <v>0</v>
      </c>
      <c r="AP144" s="23">
        <v>20.91386946946667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2320.765311288466</v>
      </c>
      <c r="AW144" s="22">
        <v>485.67346896123325</v>
      </c>
      <c r="AX144" s="22">
        <v>0.8831111660666668</v>
      </c>
      <c r="AY144" s="22">
        <v>0</v>
      </c>
      <c r="AZ144" s="23">
        <v>2859.956424428233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1653.0279170017297</v>
      </c>
      <c r="BG144" s="22">
        <v>115.02714397879991</v>
      </c>
      <c r="BH144" s="22">
        <v>0.2768986850333334</v>
      </c>
      <c r="BI144" s="22">
        <v>0</v>
      </c>
      <c r="BJ144" s="23">
        <v>814.683151098367</v>
      </c>
      <c r="BK144" s="24">
        <f>SUM(C144:BJ144)</f>
        <v>10266.349526779128</v>
      </c>
    </row>
    <row r="145" spans="1:63" s="25" customFormat="1" ht="15">
      <c r="A145" s="20"/>
      <c r="B145" s="7" t="s">
        <v>204</v>
      </c>
      <c r="C145" s="21">
        <v>0</v>
      </c>
      <c r="D145" s="22">
        <v>0.6202303534</v>
      </c>
      <c r="E145" s="22">
        <v>0</v>
      </c>
      <c r="F145" s="22">
        <v>0</v>
      </c>
      <c r="G145" s="23">
        <v>0</v>
      </c>
      <c r="H145" s="21">
        <v>225.3086018714</v>
      </c>
      <c r="I145" s="22">
        <v>127.77803062950001</v>
      </c>
      <c r="J145" s="22">
        <v>4.4620725615333345</v>
      </c>
      <c r="K145" s="22">
        <v>279.6889616620667</v>
      </c>
      <c r="L145" s="23">
        <v>137.80150923423338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115.72170568336668</v>
      </c>
      <c r="S145" s="22">
        <v>23.461950496</v>
      </c>
      <c r="T145" s="22">
        <v>0</v>
      </c>
      <c r="U145" s="22">
        <v>0</v>
      </c>
      <c r="V145" s="23">
        <v>29.89260577236666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70.78241791409994</v>
      </c>
      <c r="AC145" s="22">
        <v>1.091269263766666</v>
      </c>
      <c r="AD145" s="22">
        <v>0</v>
      </c>
      <c r="AE145" s="22">
        <v>0</v>
      </c>
      <c r="AF145" s="23">
        <v>20.1109339591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14.033261361599994</v>
      </c>
      <c r="AM145" s="22">
        <v>0.0972271153</v>
      </c>
      <c r="AN145" s="22">
        <v>0</v>
      </c>
      <c r="AO145" s="22">
        <v>0</v>
      </c>
      <c r="AP145" s="23">
        <v>1.4458913185000002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3164.876995335539</v>
      </c>
      <c r="AW145" s="22">
        <v>295.556274906199</v>
      </c>
      <c r="AX145" s="22">
        <v>0.3590528992333332</v>
      </c>
      <c r="AY145" s="22">
        <v>0.024855799233333333</v>
      </c>
      <c r="AZ145" s="23">
        <v>1259.755745654601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1862.5476888189696</v>
      </c>
      <c r="BG145" s="22">
        <v>81.84024482610003</v>
      </c>
      <c r="BH145" s="22">
        <v>0.042072263533333334</v>
      </c>
      <c r="BI145" s="22">
        <v>0</v>
      </c>
      <c r="BJ145" s="23">
        <v>325.5025178950332</v>
      </c>
      <c r="BK145" s="24">
        <f t="shared" si="15"/>
        <v>8042.802117594676</v>
      </c>
    </row>
    <row r="146" spans="1:63" s="25" customFormat="1" ht="15">
      <c r="A146" s="20"/>
      <c r="B146" s="7" t="s">
        <v>205</v>
      </c>
      <c r="C146" s="21">
        <v>0</v>
      </c>
      <c r="D146" s="22">
        <v>0.5571241666666666</v>
      </c>
      <c r="E146" s="22">
        <v>0</v>
      </c>
      <c r="F146" s="22">
        <v>0</v>
      </c>
      <c r="G146" s="23">
        <v>0</v>
      </c>
      <c r="H146" s="21">
        <v>3.3609603911333346</v>
      </c>
      <c r="I146" s="22">
        <v>0.9836189528000001</v>
      </c>
      <c r="J146" s="22">
        <v>0</v>
      </c>
      <c r="K146" s="22">
        <v>0</v>
      </c>
      <c r="L146" s="23">
        <v>12.8056776779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2.480310090366667</v>
      </c>
      <c r="S146" s="22">
        <v>1.8008475867000002</v>
      </c>
      <c r="T146" s="22">
        <v>0</v>
      </c>
      <c r="U146" s="22">
        <v>0</v>
      </c>
      <c r="V146" s="23">
        <v>3.146460112433333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1.520489217133333</v>
      </c>
      <c r="AC146" s="22">
        <v>1.0135932452</v>
      </c>
      <c r="AD146" s="22">
        <v>0</v>
      </c>
      <c r="AE146" s="22">
        <v>0</v>
      </c>
      <c r="AF146" s="23">
        <v>5.6377666269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0.3534095614333334</v>
      </c>
      <c r="AM146" s="22">
        <v>0.0015561005999999997</v>
      </c>
      <c r="AN146" s="22">
        <v>0</v>
      </c>
      <c r="AO146" s="22">
        <v>0</v>
      </c>
      <c r="AP146" s="23">
        <v>0.15424224703333334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56.694788811333346</v>
      </c>
      <c r="AW146" s="22">
        <v>32.5468542995998</v>
      </c>
      <c r="AX146" s="22">
        <v>0.009062885599999999</v>
      </c>
      <c r="AY146" s="22">
        <v>0</v>
      </c>
      <c r="AZ146" s="23">
        <v>153.75585074276668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35.48099775223332</v>
      </c>
      <c r="BG146" s="22">
        <v>14.604450779933332</v>
      </c>
      <c r="BH146" s="22">
        <v>0</v>
      </c>
      <c r="BI146" s="22">
        <v>0</v>
      </c>
      <c r="BJ146" s="23">
        <v>46.2685378802</v>
      </c>
      <c r="BK146" s="24">
        <f t="shared" si="15"/>
        <v>373.1765991279665</v>
      </c>
    </row>
    <row r="147" spans="1:63" s="25" customFormat="1" ht="15">
      <c r="A147" s="20"/>
      <c r="B147" s="7" t="s">
        <v>206</v>
      </c>
      <c r="C147" s="21">
        <v>0</v>
      </c>
      <c r="D147" s="22">
        <v>31.39066107763333</v>
      </c>
      <c r="E147" s="22">
        <v>0</v>
      </c>
      <c r="F147" s="22">
        <v>0</v>
      </c>
      <c r="G147" s="23">
        <v>0</v>
      </c>
      <c r="H147" s="21">
        <v>384.20093538323346</v>
      </c>
      <c r="I147" s="22">
        <v>30.720490808833336</v>
      </c>
      <c r="J147" s="22">
        <v>0</v>
      </c>
      <c r="K147" s="22">
        <v>0</v>
      </c>
      <c r="L147" s="23">
        <v>154.9468087700333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137.71095305566675</v>
      </c>
      <c r="S147" s="22">
        <v>34.899502146033335</v>
      </c>
      <c r="T147" s="22">
        <v>0</v>
      </c>
      <c r="U147" s="22">
        <v>0</v>
      </c>
      <c r="V147" s="23">
        <v>34.14920578203333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70.48545794403334</v>
      </c>
      <c r="AC147" s="22">
        <v>0.12384468986666668</v>
      </c>
      <c r="AD147" s="22">
        <v>0</v>
      </c>
      <c r="AE147" s="22">
        <v>0</v>
      </c>
      <c r="AF147" s="23">
        <v>13.429345083233331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13.777945200766665</v>
      </c>
      <c r="AM147" s="22">
        <v>0.04559318463333333</v>
      </c>
      <c r="AN147" s="22">
        <v>0</v>
      </c>
      <c r="AO147" s="22">
        <v>0</v>
      </c>
      <c r="AP147" s="23">
        <v>0.4082003167666666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3369.293212138765</v>
      </c>
      <c r="AW147" s="22">
        <v>252.7414982425604</v>
      </c>
      <c r="AX147" s="22">
        <v>0.04976289796666667</v>
      </c>
      <c r="AY147" s="22">
        <v>0</v>
      </c>
      <c r="AZ147" s="23">
        <v>972.4832868489004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1640.0191228359315</v>
      </c>
      <c r="BG147" s="22">
        <v>72.51044893523336</v>
      </c>
      <c r="BH147" s="22">
        <v>0</v>
      </c>
      <c r="BI147" s="22">
        <v>0</v>
      </c>
      <c r="BJ147" s="23">
        <v>249.0483142381666</v>
      </c>
      <c r="BK147" s="24">
        <f t="shared" si="15"/>
        <v>7462.434589580291</v>
      </c>
    </row>
    <row r="148" spans="1:63" s="25" customFormat="1" ht="15">
      <c r="A148" s="20"/>
      <c r="B148" s="7" t="s">
        <v>207</v>
      </c>
      <c r="C148" s="21">
        <v>0</v>
      </c>
      <c r="D148" s="22">
        <v>16.041127968833333</v>
      </c>
      <c r="E148" s="22">
        <v>0</v>
      </c>
      <c r="F148" s="22">
        <v>0</v>
      </c>
      <c r="G148" s="23">
        <v>0</v>
      </c>
      <c r="H148" s="21">
        <v>114.14247860860002</v>
      </c>
      <c r="I148" s="22">
        <v>74.29834610873336</v>
      </c>
      <c r="J148" s="22">
        <v>0</v>
      </c>
      <c r="K148" s="22">
        <v>0</v>
      </c>
      <c r="L148" s="23">
        <v>33.210334519833346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36.470393214866654</v>
      </c>
      <c r="S148" s="22">
        <v>14.598599110533328</v>
      </c>
      <c r="T148" s="22">
        <v>0</v>
      </c>
      <c r="U148" s="22">
        <v>0</v>
      </c>
      <c r="V148" s="23">
        <v>5.125444355766668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18.777907909966657</v>
      </c>
      <c r="AC148" s="22">
        <v>0.08422375943333334</v>
      </c>
      <c r="AD148" s="22">
        <v>0</v>
      </c>
      <c r="AE148" s="22">
        <v>0</v>
      </c>
      <c r="AF148" s="23">
        <v>3.656676362933333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3.588302634299999</v>
      </c>
      <c r="AM148" s="22">
        <v>0.008433042366666667</v>
      </c>
      <c r="AN148" s="22">
        <v>0</v>
      </c>
      <c r="AO148" s="22">
        <v>0</v>
      </c>
      <c r="AP148" s="23">
        <v>0.004266825066666666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1222.9305351962369</v>
      </c>
      <c r="AW148" s="22">
        <v>108.76296424078375</v>
      </c>
      <c r="AX148" s="22">
        <v>0.051212795133333315</v>
      </c>
      <c r="AY148" s="22">
        <v>0</v>
      </c>
      <c r="AZ148" s="23">
        <v>235.677288622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593.261988046166</v>
      </c>
      <c r="BG148" s="22">
        <v>30.478100636799994</v>
      </c>
      <c r="BH148" s="22">
        <v>0.029677188300000004</v>
      </c>
      <c r="BI148" s="22">
        <v>0</v>
      </c>
      <c r="BJ148" s="23">
        <v>36.166947578366674</v>
      </c>
      <c r="BK148" s="24">
        <f t="shared" si="15"/>
        <v>2547.3652487250197</v>
      </c>
    </row>
    <row r="149" spans="1:63" s="25" customFormat="1" ht="15">
      <c r="A149" s="20"/>
      <c r="B149" s="7" t="s">
        <v>226</v>
      </c>
      <c r="C149" s="21">
        <v>0</v>
      </c>
      <c r="D149" s="22">
        <v>6.977120540766667</v>
      </c>
      <c r="E149" s="22">
        <v>0</v>
      </c>
      <c r="F149" s="22">
        <v>0</v>
      </c>
      <c r="G149" s="23">
        <v>0</v>
      </c>
      <c r="H149" s="21">
        <v>4.372765522133336</v>
      </c>
      <c r="I149" s="22">
        <v>15.2907685843</v>
      </c>
      <c r="J149" s="22">
        <v>0</v>
      </c>
      <c r="K149" s="22">
        <v>0</v>
      </c>
      <c r="L149" s="23">
        <v>7.485619145299999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1.6335064862666673</v>
      </c>
      <c r="S149" s="22">
        <v>0.04894734903333335</v>
      </c>
      <c r="T149" s="22">
        <v>0</v>
      </c>
      <c r="U149" s="22">
        <v>0</v>
      </c>
      <c r="V149" s="23">
        <v>4.708190661066666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0.6063017362666666</v>
      </c>
      <c r="AC149" s="22">
        <v>0.0015417310000000004</v>
      </c>
      <c r="AD149" s="22">
        <v>0</v>
      </c>
      <c r="AE149" s="22">
        <v>0</v>
      </c>
      <c r="AF149" s="23">
        <v>0.24654390826666667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0.06361145829999999</v>
      </c>
      <c r="AM149" s="22">
        <v>0</v>
      </c>
      <c r="AN149" s="22">
        <v>0</v>
      </c>
      <c r="AO149" s="22">
        <v>0</v>
      </c>
      <c r="AP149" s="23">
        <v>0.0336433035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4.420861347033333</v>
      </c>
      <c r="AW149" s="22">
        <v>1.31233057217901</v>
      </c>
      <c r="AX149" s="22">
        <v>0</v>
      </c>
      <c r="AY149" s="22">
        <v>0</v>
      </c>
      <c r="AZ149" s="23">
        <v>19.382722137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1.0656124588</v>
      </c>
      <c r="BG149" s="22">
        <v>0.16590147740000005</v>
      </c>
      <c r="BH149" s="22">
        <v>0</v>
      </c>
      <c r="BI149" s="22">
        <v>0</v>
      </c>
      <c r="BJ149" s="23">
        <v>1.128393020733333</v>
      </c>
      <c r="BK149" s="24">
        <f t="shared" si="15"/>
        <v>68.94438143934568</v>
      </c>
    </row>
    <row r="150" spans="1:63" s="25" customFormat="1" ht="15">
      <c r="A150" s="20"/>
      <c r="B150" s="7" t="s">
        <v>208</v>
      </c>
      <c r="C150" s="21">
        <v>0</v>
      </c>
      <c r="D150" s="22">
        <v>24.181830614799996</v>
      </c>
      <c r="E150" s="22">
        <v>0</v>
      </c>
      <c r="F150" s="22">
        <v>0</v>
      </c>
      <c r="G150" s="23">
        <v>0</v>
      </c>
      <c r="H150" s="21">
        <v>93.64773770223337</v>
      </c>
      <c r="I150" s="22">
        <v>30.099442638399992</v>
      </c>
      <c r="J150" s="22">
        <v>0</v>
      </c>
      <c r="K150" s="22">
        <v>0</v>
      </c>
      <c r="L150" s="23">
        <v>60.91687027740002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59.26328006676666</v>
      </c>
      <c r="S150" s="22">
        <v>14.903822148800003</v>
      </c>
      <c r="T150" s="22">
        <v>0</v>
      </c>
      <c r="U150" s="22">
        <v>0</v>
      </c>
      <c r="V150" s="23">
        <v>15.494856704899997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24.192568302033344</v>
      </c>
      <c r="AC150" s="22">
        <v>0.5007352732333333</v>
      </c>
      <c r="AD150" s="22">
        <v>0</v>
      </c>
      <c r="AE150" s="22">
        <v>0</v>
      </c>
      <c r="AF150" s="23">
        <v>8.210142287733335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5.457805052600003</v>
      </c>
      <c r="AM150" s="22">
        <v>0.012178239766666666</v>
      </c>
      <c r="AN150" s="22">
        <v>0</v>
      </c>
      <c r="AO150" s="22">
        <v>0</v>
      </c>
      <c r="AP150" s="23">
        <v>0.3007199043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1683.732121249001</v>
      </c>
      <c r="AW150" s="22">
        <v>157.173897399881</v>
      </c>
      <c r="AX150" s="22">
        <v>0.027103989933333333</v>
      </c>
      <c r="AY150" s="22">
        <v>0</v>
      </c>
      <c r="AZ150" s="23">
        <v>553.9690375005001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1144.1130480415989</v>
      </c>
      <c r="BG150" s="22">
        <v>46.49762156696666</v>
      </c>
      <c r="BH150" s="22">
        <v>0.44157853813333336</v>
      </c>
      <c r="BI150" s="22">
        <v>0</v>
      </c>
      <c r="BJ150" s="23">
        <v>148.99866759959988</v>
      </c>
      <c r="BK150" s="24">
        <f t="shared" si="15"/>
        <v>4072.1350650985814</v>
      </c>
    </row>
    <row r="151" spans="1:63" s="25" customFormat="1" ht="15">
      <c r="A151" s="20"/>
      <c r="B151" s="7" t="s">
        <v>209</v>
      </c>
      <c r="C151" s="21">
        <v>0</v>
      </c>
      <c r="D151" s="22">
        <v>0.7842238946000001</v>
      </c>
      <c r="E151" s="22">
        <v>0</v>
      </c>
      <c r="F151" s="22">
        <v>0</v>
      </c>
      <c r="G151" s="23">
        <v>0</v>
      </c>
      <c r="H151" s="21">
        <v>4.1639918271333345</v>
      </c>
      <c r="I151" s="22">
        <v>0.41374905236666676</v>
      </c>
      <c r="J151" s="22">
        <v>0</v>
      </c>
      <c r="K151" s="22">
        <v>0</v>
      </c>
      <c r="L151" s="23">
        <v>2.4305230974666663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1.8291293214999995</v>
      </c>
      <c r="S151" s="22">
        <v>0.341800352</v>
      </c>
      <c r="T151" s="22">
        <v>0</v>
      </c>
      <c r="U151" s="22">
        <v>0</v>
      </c>
      <c r="V151" s="23">
        <v>0.5431051692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1.6221879001000006</v>
      </c>
      <c r="AC151" s="22">
        <v>0.02401174203333334</v>
      </c>
      <c r="AD151" s="22">
        <v>0</v>
      </c>
      <c r="AE151" s="22">
        <v>0</v>
      </c>
      <c r="AF151" s="23">
        <v>1.5333298707333327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0.3020567822666667</v>
      </c>
      <c r="AM151" s="22">
        <v>0.001085760533333333</v>
      </c>
      <c r="AN151" s="22">
        <v>0</v>
      </c>
      <c r="AO151" s="22">
        <v>0</v>
      </c>
      <c r="AP151" s="23">
        <v>0.005172101566666667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34.51889374196666</v>
      </c>
      <c r="AW151" s="22">
        <v>5.260864768778395</v>
      </c>
      <c r="AX151" s="22">
        <v>0</v>
      </c>
      <c r="AY151" s="22">
        <v>0</v>
      </c>
      <c r="AZ151" s="23">
        <v>19.1510354144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17.646451738533333</v>
      </c>
      <c r="BG151" s="22">
        <v>1.6300650190333335</v>
      </c>
      <c r="BH151" s="22">
        <v>0</v>
      </c>
      <c r="BI151" s="22">
        <v>0</v>
      </c>
      <c r="BJ151" s="23">
        <v>4.960397875733334</v>
      </c>
      <c r="BK151" s="24">
        <f t="shared" si="15"/>
        <v>97.16207542994506</v>
      </c>
    </row>
    <row r="152" spans="1:63" s="25" customFormat="1" ht="15">
      <c r="A152" s="20"/>
      <c r="B152" s="7" t="s">
        <v>248</v>
      </c>
      <c r="C152" s="21">
        <v>0</v>
      </c>
      <c r="D152" s="22">
        <v>0.5195213570666668</v>
      </c>
      <c r="E152" s="22">
        <v>0</v>
      </c>
      <c r="F152" s="22">
        <v>0</v>
      </c>
      <c r="G152" s="23">
        <v>0</v>
      </c>
      <c r="H152" s="21">
        <v>15.709680798300012</v>
      </c>
      <c r="I152" s="22">
        <v>6.4462967008000005</v>
      </c>
      <c r="J152" s="22">
        <v>0</v>
      </c>
      <c r="K152" s="22">
        <v>0</v>
      </c>
      <c r="L152" s="23">
        <v>23.48086732913333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14.597086168300002</v>
      </c>
      <c r="S152" s="22">
        <v>3.3938827453</v>
      </c>
      <c r="T152" s="22">
        <v>5.659770948400001</v>
      </c>
      <c r="U152" s="22">
        <v>0</v>
      </c>
      <c r="V152" s="23">
        <v>9.933195259400001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8.163636593033331</v>
      </c>
      <c r="AC152" s="22">
        <v>0.1747287514666667</v>
      </c>
      <c r="AD152" s="22">
        <v>0</v>
      </c>
      <c r="AE152" s="22">
        <v>0</v>
      </c>
      <c r="AF152" s="23">
        <v>12.001914012933334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2.0641426244333334</v>
      </c>
      <c r="AM152" s="22">
        <v>0.010873417466666665</v>
      </c>
      <c r="AN152" s="22">
        <v>0</v>
      </c>
      <c r="AO152" s="22">
        <v>0</v>
      </c>
      <c r="AP152" s="23">
        <v>1.3724268004666664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99.34456063683338</v>
      </c>
      <c r="AW152" s="22">
        <v>129.22584592066826</v>
      </c>
      <c r="AX152" s="22">
        <v>0.10433810293333336</v>
      </c>
      <c r="AY152" s="22">
        <v>0</v>
      </c>
      <c r="AZ152" s="23">
        <v>247.13622745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89.97029198773325</v>
      </c>
      <c r="BG152" s="22">
        <v>18.076600130166668</v>
      </c>
      <c r="BH152" s="22">
        <v>6.435535177500001</v>
      </c>
      <c r="BI152" s="22">
        <v>0</v>
      </c>
      <c r="BJ152" s="23">
        <v>93.96613321636673</v>
      </c>
      <c r="BK152" s="24">
        <f t="shared" si="15"/>
        <v>787.7875561287017</v>
      </c>
    </row>
    <row r="153" spans="1:63" s="25" customFormat="1" ht="15">
      <c r="A153" s="20"/>
      <c r="B153" s="7" t="s">
        <v>210</v>
      </c>
      <c r="C153" s="21">
        <v>0</v>
      </c>
      <c r="D153" s="22">
        <v>0.8754648833333334</v>
      </c>
      <c r="E153" s="22">
        <v>0</v>
      </c>
      <c r="F153" s="22">
        <v>0</v>
      </c>
      <c r="G153" s="23">
        <v>0</v>
      </c>
      <c r="H153" s="21">
        <v>15.574536454566667</v>
      </c>
      <c r="I153" s="22">
        <v>12.297891271133334</v>
      </c>
      <c r="J153" s="22">
        <v>11.580180473899999</v>
      </c>
      <c r="K153" s="22">
        <v>0</v>
      </c>
      <c r="L153" s="23">
        <v>41.03103753703333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10.018099680066669</v>
      </c>
      <c r="S153" s="22">
        <v>10.855100083633335</v>
      </c>
      <c r="T153" s="22">
        <v>0.06877682586666664</v>
      </c>
      <c r="U153" s="22">
        <v>0</v>
      </c>
      <c r="V153" s="23">
        <v>21.3095407004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2.531911928766668</v>
      </c>
      <c r="AC153" s="22">
        <v>0.21997792573333333</v>
      </c>
      <c r="AD153" s="22">
        <v>0</v>
      </c>
      <c r="AE153" s="22">
        <v>0</v>
      </c>
      <c r="AF153" s="23">
        <v>11.835227381299998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0.5058037014</v>
      </c>
      <c r="AM153" s="22">
        <v>0.019085307866666668</v>
      </c>
      <c r="AN153" s="22">
        <v>0</v>
      </c>
      <c r="AO153" s="22">
        <v>0</v>
      </c>
      <c r="AP153" s="23">
        <v>0.6367218540333334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348.5059050757</v>
      </c>
      <c r="AW153" s="22">
        <v>161.3849607761968</v>
      </c>
      <c r="AX153" s="22">
        <v>0</v>
      </c>
      <c r="AY153" s="22">
        <v>0</v>
      </c>
      <c r="AZ153" s="23">
        <v>1378.8801211916348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253.16298307423318</v>
      </c>
      <c r="BG153" s="22">
        <v>78.08273912863334</v>
      </c>
      <c r="BH153" s="22">
        <v>2.0874674908333337</v>
      </c>
      <c r="BI153" s="22">
        <v>0</v>
      </c>
      <c r="BJ153" s="23">
        <v>469.59953086870007</v>
      </c>
      <c r="BK153" s="24">
        <f t="shared" si="15"/>
        <v>2831.063063614965</v>
      </c>
    </row>
    <row r="154" spans="1:63" s="25" customFormat="1" ht="15">
      <c r="A154" s="20"/>
      <c r="B154" s="7" t="s">
        <v>211</v>
      </c>
      <c r="C154" s="21">
        <v>0</v>
      </c>
      <c r="D154" s="22">
        <v>0.788229956666667</v>
      </c>
      <c r="E154" s="22">
        <v>0</v>
      </c>
      <c r="F154" s="22">
        <v>0</v>
      </c>
      <c r="G154" s="23">
        <v>0</v>
      </c>
      <c r="H154" s="21">
        <v>23.424005085266664</v>
      </c>
      <c r="I154" s="22">
        <v>17.0294588783</v>
      </c>
      <c r="J154" s="22">
        <v>0</v>
      </c>
      <c r="K154" s="22">
        <v>0</v>
      </c>
      <c r="L154" s="23">
        <v>33.963694495099986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8.778173975433331</v>
      </c>
      <c r="S154" s="22">
        <v>39.16643972043333</v>
      </c>
      <c r="T154" s="22">
        <v>0</v>
      </c>
      <c r="U154" s="22">
        <v>0</v>
      </c>
      <c r="V154" s="23">
        <v>4.5523678791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4.362622188166667</v>
      </c>
      <c r="AC154" s="22">
        <v>0.058066316266666675</v>
      </c>
      <c r="AD154" s="22">
        <v>0</v>
      </c>
      <c r="AE154" s="22">
        <v>0</v>
      </c>
      <c r="AF154" s="23">
        <v>1.9154135992000003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0.3241463725666667</v>
      </c>
      <c r="AM154" s="22">
        <v>0.007189031299999999</v>
      </c>
      <c r="AN154" s="22">
        <v>0</v>
      </c>
      <c r="AO154" s="22">
        <v>0</v>
      </c>
      <c r="AP154" s="23">
        <v>0.23382179949999998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48.94610337906666</v>
      </c>
      <c r="AW154" s="22">
        <v>17.385267971441355</v>
      </c>
      <c r="AX154" s="22">
        <v>0</v>
      </c>
      <c r="AY154" s="22">
        <v>0</v>
      </c>
      <c r="AZ154" s="23">
        <v>47.455279861466664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20.874534496399985</v>
      </c>
      <c r="BG154" s="22">
        <v>4.775326074266665</v>
      </c>
      <c r="BH154" s="22">
        <v>0</v>
      </c>
      <c r="BI154" s="22">
        <v>0</v>
      </c>
      <c r="BJ154" s="23">
        <v>6.627705978033333</v>
      </c>
      <c r="BK154" s="24">
        <f t="shared" si="15"/>
        <v>280.66784705797465</v>
      </c>
    </row>
    <row r="155" spans="1:63" s="25" customFormat="1" ht="15">
      <c r="A155" s="20"/>
      <c r="B155" s="7" t="s">
        <v>249</v>
      </c>
      <c r="C155" s="21">
        <v>0</v>
      </c>
      <c r="D155" s="22">
        <v>0.5231928401333332</v>
      </c>
      <c r="E155" s="22">
        <v>0</v>
      </c>
      <c r="F155" s="22">
        <v>0</v>
      </c>
      <c r="G155" s="23">
        <v>0</v>
      </c>
      <c r="H155" s="21">
        <v>3.2831780368000008</v>
      </c>
      <c r="I155" s="22">
        <v>0.1040827719</v>
      </c>
      <c r="J155" s="22">
        <v>0</v>
      </c>
      <c r="K155" s="22">
        <v>0</v>
      </c>
      <c r="L155" s="23">
        <v>2.2932939316333334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2.855738550233334</v>
      </c>
      <c r="S155" s="22">
        <v>0.5018378488999999</v>
      </c>
      <c r="T155" s="22">
        <v>0.2615964206666668</v>
      </c>
      <c r="U155" s="22">
        <v>0</v>
      </c>
      <c r="V155" s="23">
        <v>1.2838693743666667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0.6357182401999999</v>
      </c>
      <c r="AC155" s="22">
        <v>0.004706004166666666</v>
      </c>
      <c r="AD155" s="22">
        <v>0</v>
      </c>
      <c r="AE155" s="22">
        <v>0</v>
      </c>
      <c r="AF155" s="23">
        <v>0.17047555773333337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0.18341198473333334</v>
      </c>
      <c r="AM155" s="22">
        <v>0</v>
      </c>
      <c r="AN155" s="22">
        <v>0</v>
      </c>
      <c r="AO155" s="22">
        <v>0</v>
      </c>
      <c r="AP155" s="23">
        <v>0.003137189233333334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4.344723331966664</v>
      </c>
      <c r="AW155" s="22">
        <v>0.777530258967367</v>
      </c>
      <c r="AX155" s="22">
        <v>0</v>
      </c>
      <c r="AY155" s="22">
        <v>0</v>
      </c>
      <c r="AZ155" s="23">
        <v>6.812334060500001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4.112741806266666</v>
      </c>
      <c r="BG155" s="22">
        <v>0.8999755938666666</v>
      </c>
      <c r="BH155" s="22">
        <v>0</v>
      </c>
      <c r="BI155" s="22">
        <v>0</v>
      </c>
      <c r="BJ155" s="23">
        <v>4.7438206002333345</v>
      </c>
      <c r="BK155" s="24">
        <f t="shared" si="15"/>
        <v>33.7953644025007</v>
      </c>
    </row>
    <row r="156" spans="1:63" s="25" customFormat="1" ht="15">
      <c r="A156" s="20"/>
      <c r="B156" s="7" t="s">
        <v>212</v>
      </c>
      <c r="C156" s="21">
        <v>0</v>
      </c>
      <c r="D156" s="22">
        <v>0.9021405183333333</v>
      </c>
      <c r="E156" s="22">
        <v>0</v>
      </c>
      <c r="F156" s="22">
        <v>0</v>
      </c>
      <c r="G156" s="23">
        <v>0</v>
      </c>
      <c r="H156" s="21">
        <v>271.76206749066677</v>
      </c>
      <c r="I156" s="22">
        <v>98.15086892466668</v>
      </c>
      <c r="J156" s="22">
        <v>0</v>
      </c>
      <c r="K156" s="22">
        <v>0</v>
      </c>
      <c r="L156" s="23">
        <v>273.56930783200005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134.79248116800005</v>
      </c>
      <c r="S156" s="22">
        <v>18.130032603066656</v>
      </c>
      <c r="T156" s="22">
        <v>0</v>
      </c>
      <c r="U156" s="22">
        <v>0</v>
      </c>
      <c r="V156" s="23">
        <v>56.30895151583331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88.73218792543335</v>
      </c>
      <c r="AC156" s="22">
        <v>3.9365976033666668</v>
      </c>
      <c r="AD156" s="22">
        <v>0</v>
      </c>
      <c r="AE156" s="22">
        <v>0</v>
      </c>
      <c r="AF156" s="23">
        <v>64.0563681355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19.317680348233335</v>
      </c>
      <c r="AM156" s="22">
        <v>0.14611399320000001</v>
      </c>
      <c r="AN156" s="22">
        <v>0</v>
      </c>
      <c r="AO156" s="22">
        <v>0</v>
      </c>
      <c r="AP156" s="23">
        <v>5.401987738966667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994.4359756682</v>
      </c>
      <c r="AW156" s="22">
        <v>221.3419832307294</v>
      </c>
      <c r="AX156" s="22">
        <v>0.14789100149999998</v>
      </c>
      <c r="AY156" s="22">
        <v>0</v>
      </c>
      <c r="AZ156" s="23">
        <v>1047.0138516369323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489.95448557896725</v>
      </c>
      <c r="BG156" s="22">
        <v>69.21594118690001</v>
      </c>
      <c r="BH156" s="22">
        <v>0.01712237120000001</v>
      </c>
      <c r="BI156" s="22">
        <v>0</v>
      </c>
      <c r="BJ156" s="23">
        <v>154.02518872899992</v>
      </c>
      <c r="BK156" s="24">
        <f t="shared" si="15"/>
        <v>4011.359225200696</v>
      </c>
    </row>
    <row r="157" spans="1:63" s="25" customFormat="1" ht="15">
      <c r="A157" s="20"/>
      <c r="B157" s="7" t="s">
        <v>213</v>
      </c>
      <c r="C157" s="21">
        <v>0</v>
      </c>
      <c r="D157" s="22">
        <v>0.6489410102333335</v>
      </c>
      <c r="E157" s="22">
        <v>0</v>
      </c>
      <c r="F157" s="22">
        <v>0</v>
      </c>
      <c r="G157" s="23">
        <v>0</v>
      </c>
      <c r="H157" s="21">
        <v>43.2828137713333</v>
      </c>
      <c r="I157" s="22">
        <v>2.070652123066667</v>
      </c>
      <c r="J157" s="22">
        <v>0</v>
      </c>
      <c r="K157" s="22">
        <v>0</v>
      </c>
      <c r="L157" s="23">
        <v>18.089067982366668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19.029391394766673</v>
      </c>
      <c r="S157" s="22">
        <v>0.5617756605666667</v>
      </c>
      <c r="T157" s="22">
        <v>0</v>
      </c>
      <c r="U157" s="22">
        <v>0</v>
      </c>
      <c r="V157" s="23">
        <v>2.7846775212666666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18.745052071233328</v>
      </c>
      <c r="AC157" s="22">
        <v>0.10075924280000001</v>
      </c>
      <c r="AD157" s="22">
        <v>0</v>
      </c>
      <c r="AE157" s="22">
        <v>0</v>
      </c>
      <c r="AF157" s="23">
        <v>2.2181998530000007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4.598886333599999</v>
      </c>
      <c r="AM157" s="22">
        <v>0.0004637437</v>
      </c>
      <c r="AN157" s="22">
        <v>0</v>
      </c>
      <c r="AO157" s="22">
        <v>0</v>
      </c>
      <c r="AP157" s="23">
        <v>0.23395883513333326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569.4550017673662</v>
      </c>
      <c r="AW157" s="22">
        <v>29.260076498485066</v>
      </c>
      <c r="AX157" s="22">
        <v>0</v>
      </c>
      <c r="AY157" s="22">
        <v>0</v>
      </c>
      <c r="AZ157" s="23">
        <v>113.53158988036665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260.5950205198001</v>
      </c>
      <c r="BG157" s="22">
        <v>9.62170533866667</v>
      </c>
      <c r="BH157" s="22">
        <v>0.2293175798</v>
      </c>
      <c r="BI157" s="22">
        <v>0</v>
      </c>
      <c r="BJ157" s="23">
        <v>19.977593555400002</v>
      </c>
      <c r="BK157" s="24">
        <f t="shared" si="15"/>
        <v>1115.0349446829514</v>
      </c>
    </row>
    <row r="158" spans="1:63" s="25" customFormat="1" ht="15">
      <c r="A158" s="20"/>
      <c r="B158" s="7" t="s">
        <v>214</v>
      </c>
      <c r="C158" s="21">
        <v>0</v>
      </c>
      <c r="D158" s="22">
        <v>0.7759979134333331</v>
      </c>
      <c r="E158" s="22">
        <v>0</v>
      </c>
      <c r="F158" s="22">
        <v>0</v>
      </c>
      <c r="G158" s="23">
        <v>0</v>
      </c>
      <c r="H158" s="21">
        <v>2.1284132685666672</v>
      </c>
      <c r="I158" s="22">
        <v>0.05195025519999999</v>
      </c>
      <c r="J158" s="22">
        <v>0</v>
      </c>
      <c r="K158" s="22">
        <v>0</v>
      </c>
      <c r="L158" s="23">
        <v>1.9548848070999998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0.48933477676666653</v>
      </c>
      <c r="S158" s="22">
        <v>0.4774824592666667</v>
      </c>
      <c r="T158" s="22">
        <v>0</v>
      </c>
      <c r="U158" s="22">
        <v>0</v>
      </c>
      <c r="V158" s="23">
        <v>0.641409525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0.08144981886666668</v>
      </c>
      <c r="AC158" s="22">
        <v>0.0014602368999999998</v>
      </c>
      <c r="AD158" s="22">
        <v>0</v>
      </c>
      <c r="AE158" s="22">
        <v>0</v>
      </c>
      <c r="AF158" s="23">
        <v>0.0013002910666666666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0.024559572633333335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11.046789913133335</v>
      </c>
      <c r="AW158" s="22">
        <v>0.3389680611403047</v>
      </c>
      <c r="AX158" s="22">
        <v>0</v>
      </c>
      <c r="AY158" s="22">
        <v>0</v>
      </c>
      <c r="AZ158" s="23">
        <v>1.5345624801000002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3.972943950266667</v>
      </c>
      <c r="BG158" s="22">
        <v>0.039536535100000006</v>
      </c>
      <c r="BH158" s="22">
        <v>0</v>
      </c>
      <c r="BI158" s="22">
        <v>0</v>
      </c>
      <c r="BJ158" s="23">
        <v>0.3588284441</v>
      </c>
      <c r="BK158" s="24">
        <f t="shared" si="15"/>
        <v>23.919872308640308</v>
      </c>
    </row>
    <row r="159" spans="1:63" s="25" customFormat="1" ht="15">
      <c r="A159" s="20"/>
      <c r="B159" s="7" t="s">
        <v>215</v>
      </c>
      <c r="C159" s="21">
        <v>0</v>
      </c>
      <c r="D159" s="22">
        <v>0.6529838333333333</v>
      </c>
      <c r="E159" s="22">
        <v>0</v>
      </c>
      <c r="F159" s="22">
        <v>0</v>
      </c>
      <c r="G159" s="23">
        <v>0</v>
      </c>
      <c r="H159" s="21">
        <v>21.960618907966676</v>
      </c>
      <c r="I159" s="22">
        <v>0</v>
      </c>
      <c r="J159" s="22">
        <v>0</v>
      </c>
      <c r="K159" s="22">
        <v>0</v>
      </c>
      <c r="L159" s="23">
        <v>8.191772492970859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14.223444844466664</v>
      </c>
      <c r="S159" s="22">
        <v>0</v>
      </c>
      <c r="T159" s="22">
        <v>0</v>
      </c>
      <c r="U159" s="22">
        <v>0</v>
      </c>
      <c r="V159" s="23">
        <v>1.4295740310666665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4.647713312666666</v>
      </c>
      <c r="AC159" s="22">
        <v>0</v>
      </c>
      <c r="AD159" s="22">
        <v>0</v>
      </c>
      <c r="AE159" s="22">
        <v>0</v>
      </c>
      <c r="AF159" s="23">
        <v>2.754956382466667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1.3544649501666663</v>
      </c>
      <c r="AM159" s="22">
        <v>0</v>
      </c>
      <c r="AN159" s="22">
        <v>0</v>
      </c>
      <c r="AO159" s="22">
        <v>0</v>
      </c>
      <c r="AP159" s="23">
        <v>0.3566687542333333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703.2908841160325</v>
      </c>
      <c r="AW159" s="22">
        <v>0.014593320133333334</v>
      </c>
      <c r="AX159" s="22">
        <v>0</v>
      </c>
      <c r="AY159" s="22">
        <v>0</v>
      </c>
      <c r="AZ159" s="23">
        <v>223.33762886270011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537.1058491839998</v>
      </c>
      <c r="BG159" s="22">
        <v>0.030893225699999995</v>
      </c>
      <c r="BH159" s="22">
        <v>0</v>
      </c>
      <c r="BI159" s="22">
        <v>0</v>
      </c>
      <c r="BJ159" s="23">
        <v>130.19906576166667</v>
      </c>
      <c r="BK159" s="24">
        <f t="shared" si="15"/>
        <v>1649.55111197957</v>
      </c>
    </row>
    <row r="160" spans="1:63" s="25" customFormat="1" ht="15">
      <c r="A160" s="20"/>
      <c r="B160" s="7" t="s">
        <v>216</v>
      </c>
      <c r="C160" s="21">
        <v>0</v>
      </c>
      <c r="D160" s="22">
        <v>0.9746125514666669</v>
      </c>
      <c r="E160" s="22">
        <v>0</v>
      </c>
      <c r="F160" s="22">
        <v>0</v>
      </c>
      <c r="G160" s="23">
        <v>0</v>
      </c>
      <c r="H160" s="21">
        <v>787.9017142682344</v>
      </c>
      <c r="I160" s="22">
        <v>44.995750882233324</v>
      </c>
      <c r="J160" s="22">
        <v>0</v>
      </c>
      <c r="K160" s="22">
        <v>0</v>
      </c>
      <c r="L160" s="23">
        <v>283.94960209873324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472.9346293558336</v>
      </c>
      <c r="S160" s="22">
        <v>6.241155403433334</v>
      </c>
      <c r="T160" s="22">
        <v>0</v>
      </c>
      <c r="U160" s="22">
        <v>0</v>
      </c>
      <c r="V160" s="23">
        <v>71.03916297386667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132.3117161726334</v>
      </c>
      <c r="AC160" s="22">
        <v>1.1007810242666667</v>
      </c>
      <c r="AD160" s="22">
        <v>0</v>
      </c>
      <c r="AE160" s="22">
        <v>0</v>
      </c>
      <c r="AF160" s="23">
        <v>28.5584100326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37.467479143133346</v>
      </c>
      <c r="AM160" s="22">
        <v>0.09713731123333334</v>
      </c>
      <c r="AN160" s="22">
        <v>0</v>
      </c>
      <c r="AO160" s="22">
        <v>0</v>
      </c>
      <c r="AP160" s="23">
        <v>19.021477524399995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3816.0301032487596</v>
      </c>
      <c r="AW160" s="22">
        <v>159.73841286061437</v>
      </c>
      <c r="AX160" s="22">
        <v>0.15591304220000002</v>
      </c>
      <c r="AY160" s="22">
        <v>0</v>
      </c>
      <c r="AZ160" s="23">
        <v>907.3550729040007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2737.894458854935</v>
      </c>
      <c r="BG160" s="22">
        <v>75.62588867866667</v>
      </c>
      <c r="BH160" s="22">
        <v>0.040543982233333345</v>
      </c>
      <c r="BI160" s="22">
        <v>0</v>
      </c>
      <c r="BJ160" s="23">
        <v>295.28738945483326</v>
      </c>
      <c r="BK160" s="24">
        <f t="shared" si="15"/>
        <v>9878.721411768312</v>
      </c>
    </row>
    <row r="161" spans="1:63" s="25" customFormat="1" ht="15">
      <c r="A161" s="20"/>
      <c r="B161" s="7" t="s">
        <v>217</v>
      </c>
      <c r="C161" s="21">
        <v>0</v>
      </c>
      <c r="D161" s="22">
        <v>0.7896592278999999</v>
      </c>
      <c r="E161" s="22">
        <v>0</v>
      </c>
      <c r="F161" s="22">
        <v>0</v>
      </c>
      <c r="G161" s="23">
        <v>0</v>
      </c>
      <c r="H161" s="21">
        <v>130.05783814816667</v>
      </c>
      <c r="I161" s="22">
        <v>20.191663880600004</v>
      </c>
      <c r="J161" s="22">
        <v>0</v>
      </c>
      <c r="K161" s="22">
        <v>0</v>
      </c>
      <c r="L161" s="23">
        <v>39.5368735718667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56.891792889866686</v>
      </c>
      <c r="S161" s="22">
        <v>0.4253317144</v>
      </c>
      <c r="T161" s="22">
        <v>0</v>
      </c>
      <c r="U161" s="22">
        <v>0</v>
      </c>
      <c r="V161" s="23">
        <v>5.680382931166666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25.37235508533334</v>
      </c>
      <c r="AC161" s="22">
        <v>0.31793697663333337</v>
      </c>
      <c r="AD161" s="22">
        <v>0</v>
      </c>
      <c r="AE161" s="22">
        <v>0</v>
      </c>
      <c r="AF161" s="23">
        <v>2.7999016695666668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6.0165897628</v>
      </c>
      <c r="AM161" s="22">
        <v>0</v>
      </c>
      <c r="AN161" s="22">
        <v>0</v>
      </c>
      <c r="AO161" s="22">
        <v>0</v>
      </c>
      <c r="AP161" s="23">
        <v>0.24127173263333335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1461.1503394061351</v>
      </c>
      <c r="AW161" s="22">
        <v>52.48743568298396</v>
      </c>
      <c r="AX161" s="22">
        <v>0</v>
      </c>
      <c r="AY161" s="22">
        <v>0</v>
      </c>
      <c r="AZ161" s="23">
        <v>300.3201092313998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865.6637142503997</v>
      </c>
      <c r="BG161" s="22">
        <v>14.882039251266665</v>
      </c>
      <c r="BH161" s="22">
        <v>0.009961601766666673</v>
      </c>
      <c r="BI161" s="22">
        <v>0</v>
      </c>
      <c r="BJ161" s="23">
        <v>84.93818945536663</v>
      </c>
      <c r="BK161" s="24">
        <f t="shared" si="15"/>
        <v>3067.773386470252</v>
      </c>
    </row>
    <row r="162" spans="1:63" s="25" customFormat="1" ht="15">
      <c r="A162" s="20"/>
      <c r="B162" s="7" t="s">
        <v>218</v>
      </c>
      <c r="C162" s="21">
        <v>0</v>
      </c>
      <c r="D162" s="22">
        <v>0.08747232463333332</v>
      </c>
      <c r="E162" s="22">
        <v>0</v>
      </c>
      <c r="F162" s="22">
        <v>0</v>
      </c>
      <c r="G162" s="23">
        <v>0</v>
      </c>
      <c r="H162" s="21">
        <v>21.484023111433334</v>
      </c>
      <c r="I162" s="22">
        <v>1.8057599707000003</v>
      </c>
      <c r="J162" s="22">
        <v>0</v>
      </c>
      <c r="K162" s="22">
        <v>0</v>
      </c>
      <c r="L162" s="23">
        <v>31.516432427833344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9.983742375033335</v>
      </c>
      <c r="S162" s="22">
        <v>16.843003722766667</v>
      </c>
      <c r="T162" s="22">
        <v>0</v>
      </c>
      <c r="U162" s="22">
        <v>0</v>
      </c>
      <c r="V162" s="23">
        <v>2.660083917066667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0.9104280375</v>
      </c>
      <c r="AC162" s="22">
        <v>0</v>
      </c>
      <c r="AD162" s="22">
        <v>0</v>
      </c>
      <c r="AE162" s="22">
        <v>0</v>
      </c>
      <c r="AF162" s="23">
        <v>2.2980608639666666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0.08656044880000001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6.39304463016667</v>
      </c>
      <c r="AW162" s="22">
        <v>1.7668434682221235</v>
      </c>
      <c r="AX162" s="22">
        <v>0</v>
      </c>
      <c r="AY162" s="22">
        <v>0</v>
      </c>
      <c r="AZ162" s="23">
        <v>11.136977565233336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2.9646141695000003</v>
      </c>
      <c r="BG162" s="22">
        <v>0.2668791444333333</v>
      </c>
      <c r="BH162" s="22">
        <v>0</v>
      </c>
      <c r="BI162" s="22">
        <v>0</v>
      </c>
      <c r="BJ162" s="23">
        <v>1.7613866399333336</v>
      </c>
      <c r="BK162" s="24">
        <f t="shared" si="15"/>
        <v>111.96531281722214</v>
      </c>
    </row>
    <row r="163" spans="1:63" s="25" customFormat="1" ht="15">
      <c r="A163" s="20"/>
      <c r="B163" s="7" t="s">
        <v>227</v>
      </c>
      <c r="C163" s="21">
        <v>0</v>
      </c>
      <c r="D163" s="22">
        <v>3.2524235</v>
      </c>
      <c r="E163" s="22">
        <v>0</v>
      </c>
      <c r="F163" s="22">
        <v>0</v>
      </c>
      <c r="G163" s="23">
        <v>0</v>
      </c>
      <c r="H163" s="21">
        <v>43.30086669090005</v>
      </c>
      <c r="I163" s="22">
        <v>12.081845811033332</v>
      </c>
      <c r="J163" s="22">
        <v>0</v>
      </c>
      <c r="K163" s="22">
        <v>0</v>
      </c>
      <c r="L163" s="23">
        <v>30.184106010133334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24.304501235733337</v>
      </c>
      <c r="S163" s="22">
        <v>1.8268700548</v>
      </c>
      <c r="T163" s="22">
        <v>0</v>
      </c>
      <c r="U163" s="22">
        <v>0</v>
      </c>
      <c r="V163" s="23">
        <v>4.888489646466666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3.5904536458333336</v>
      </c>
      <c r="AC163" s="22">
        <v>0.008911700733333333</v>
      </c>
      <c r="AD163" s="22">
        <v>0</v>
      </c>
      <c r="AE163" s="22">
        <v>0</v>
      </c>
      <c r="AF163" s="23">
        <v>2.987423144866667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0.6461381758000001</v>
      </c>
      <c r="AM163" s="22">
        <v>0</v>
      </c>
      <c r="AN163" s="22">
        <v>0</v>
      </c>
      <c r="AO163" s="22">
        <v>0</v>
      </c>
      <c r="AP163" s="23">
        <v>0.1319908269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30.982263149100003</v>
      </c>
      <c r="AW163" s="22">
        <v>17.22024120210202</v>
      </c>
      <c r="AX163" s="22">
        <v>0.0067151606</v>
      </c>
      <c r="AY163" s="22">
        <v>0</v>
      </c>
      <c r="AZ163" s="23">
        <v>30.69592806126667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15.371221874400007</v>
      </c>
      <c r="BG163" s="22">
        <v>1.5677605365666671</v>
      </c>
      <c r="BH163" s="22">
        <v>0</v>
      </c>
      <c r="BI163" s="22">
        <v>0</v>
      </c>
      <c r="BJ163" s="23">
        <v>7.348694509666666</v>
      </c>
      <c r="BK163" s="24">
        <f t="shared" si="15"/>
        <v>230.39684493690214</v>
      </c>
    </row>
    <row r="164" spans="1:63" s="30" customFormat="1" ht="15">
      <c r="A164" s="20"/>
      <c r="B164" s="8" t="s">
        <v>12</v>
      </c>
      <c r="C164" s="26">
        <f aca="true" t="shared" si="16" ref="C164:AH164">SUM(C137:C163)</f>
        <v>0</v>
      </c>
      <c r="D164" s="27">
        <f t="shared" si="16"/>
        <v>129.33900918303334</v>
      </c>
      <c r="E164" s="27">
        <f t="shared" si="16"/>
        <v>0</v>
      </c>
      <c r="F164" s="27">
        <f t="shared" si="16"/>
        <v>0</v>
      </c>
      <c r="G164" s="28">
        <f t="shared" si="16"/>
        <v>0</v>
      </c>
      <c r="H164" s="26">
        <f t="shared" si="16"/>
        <v>2670.434583865902</v>
      </c>
      <c r="I164" s="27">
        <f t="shared" si="16"/>
        <v>3749.2412822722004</v>
      </c>
      <c r="J164" s="27">
        <f t="shared" si="16"/>
        <v>49.268703534766665</v>
      </c>
      <c r="K164" s="27">
        <f t="shared" si="16"/>
        <v>279.6889616620667</v>
      </c>
      <c r="L164" s="28">
        <f t="shared" si="16"/>
        <v>2605.040141229371</v>
      </c>
      <c r="M164" s="26">
        <f t="shared" si="16"/>
        <v>0</v>
      </c>
      <c r="N164" s="27">
        <f t="shared" si="16"/>
        <v>0</v>
      </c>
      <c r="O164" s="27">
        <f t="shared" si="16"/>
        <v>0</v>
      </c>
      <c r="P164" s="27">
        <f t="shared" si="16"/>
        <v>0</v>
      </c>
      <c r="Q164" s="28">
        <f t="shared" si="16"/>
        <v>0</v>
      </c>
      <c r="R164" s="26">
        <f t="shared" si="16"/>
        <v>1355.5420142657342</v>
      </c>
      <c r="S164" s="27">
        <f t="shared" si="16"/>
        <v>335.2350122064332</v>
      </c>
      <c r="T164" s="27">
        <f t="shared" si="16"/>
        <v>9.784263589600002</v>
      </c>
      <c r="U164" s="27">
        <f t="shared" si="16"/>
        <v>0</v>
      </c>
      <c r="V164" s="28">
        <f t="shared" si="16"/>
        <v>465.94055139549994</v>
      </c>
      <c r="W164" s="26">
        <f t="shared" si="16"/>
        <v>0</v>
      </c>
      <c r="X164" s="27">
        <f t="shared" si="16"/>
        <v>0</v>
      </c>
      <c r="Y164" s="27">
        <f t="shared" si="16"/>
        <v>0</v>
      </c>
      <c r="Z164" s="27">
        <f t="shared" si="16"/>
        <v>0</v>
      </c>
      <c r="AA164" s="28">
        <f t="shared" si="16"/>
        <v>0</v>
      </c>
      <c r="AB164" s="26">
        <f t="shared" si="16"/>
        <v>681.5776034205333</v>
      </c>
      <c r="AC164" s="27">
        <f t="shared" si="16"/>
        <v>24.716198091199995</v>
      </c>
      <c r="AD164" s="27">
        <f t="shared" si="16"/>
        <v>0</v>
      </c>
      <c r="AE164" s="27">
        <f t="shared" si="16"/>
        <v>0</v>
      </c>
      <c r="AF164" s="28">
        <f t="shared" si="16"/>
        <v>418.6005662724667</v>
      </c>
      <c r="AG164" s="26">
        <f t="shared" si="16"/>
        <v>0</v>
      </c>
      <c r="AH164" s="27">
        <f t="shared" si="16"/>
        <v>0</v>
      </c>
      <c r="AI164" s="27">
        <f aca="true" t="shared" si="17" ref="AI164:BK164">SUM(AI137:AI163)</f>
        <v>0</v>
      </c>
      <c r="AJ164" s="27">
        <f t="shared" si="17"/>
        <v>0</v>
      </c>
      <c r="AK164" s="28">
        <f t="shared" si="17"/>
        <v>0</v>
      </c>
      <c r="AL164" s="26">
        <f t="shared" si="17"/>
        <v>155.12463976559997</v>
      </c>
      <c r="AM164" s="27">
        <f t="shared" si="17"/>
        <v>1.4148878514666667</v>
      </c>
      <c r="AN164" s="27">
        <f t="shared" si="17"/>
        <v>0</v>
      </c>
      <c r="AO164" s="27">
        <f t="shared" si="17"/>
        <v>0</v>
      </c>
      <c r="AP164" s="28">
        <f t="shared" si="17"/>
        <v>57.48613216463334</v>
      </c>
      <c r="AQ164" s="26">
        <f t="shared" si="17"/>
        <v>0</v>
      </c>
      <c r="AR164" s="27">
        <f t="shared" si="17"/>
        <v>0</v>
      </c>
      <c r="AS164" s="27">
        <f t="shared" si="17"/>
        <v>0</v>
      </c>
      <c r="AT164" s="27">
        <f t="shared" si="17"/>
        <v>0</v>
      </c>
      <c r="AU164" s="28">
        <f t="shared" si="17"/>
        <v>0</v>
      </c>
      <c r="AV164" s="26">
        <f t="shared" si="17"/>
        <v>21216.15774608467</v>
      </c>
      <c r="AW164" s="27">
        <f t="shared" si="17"/>
        <v>3177.343611718166</v>
      </c>
      <c r="AX164" s="27">
        <f t="shared" si="17"/>
        <v>3.9410831343666666</v>
      </c>
      <c r="AY164" s="27">
        <f t="shared" si="17"/>
        <v>0.024855799233333333</v>
      </c>
      <c r="AZ164" s="28">
        <f t="shared" si="17"/>
        <v>13881.913979107097</v>
      </c>
      <c r="BA164" s="26">
        <f t="shared" si="17"/>
        <v>0</v>
      </c>
      <c r="BB164" s="27">
        <f t="shared" si="17"/>
        <v>0</v>
      </c>
      <c r="BC164" s="27">
        <f t="shared" si="17"/>
        <v>0</v>
      </c>
      <c r="BD164" s="27">
        <f t="shared" si="17"/>
        <v>0</v>
      </c>
      <c r="BE164" s="28">
        <f t="shared" si="17"/>
        <v>0</v>
      </c>
      <c r="BF164" s="26">
        <f t="shared" si="17"/>
        <v>12893.566750740998</v>
      </c>
      <c r="BG164" s="27">
        <f t="shared" si="17"/>
        <v>926.3113950114664</v>
      </c>
      <c r="BH164" s="27">
        <f t="shared" si="17"/>
        <v>11.802970689800002</v>
      </c>
      <c r="BI164" s="27">
        <f t="shared" si="17"/>
        <v>0</v>
      </c>
      <c r="BJ164" s="28">
        <f t="shared" si="17"/>
        <v>3491.925775295033</v>
      </c>
      <c r="BK164" s="29">
        <f t="shared" si="17"/>
        <v>68591.42271835133</v>
      </c>
    </row>
    <row r="165" spans="1:63" s="30" customFormat="1" ht="15">
      <c r="A165" s="20"/>
      <c r="B165" s="8" t="s">
        <v>23</v>
      </c>
      <c r="C165" s="26">
        <f aca="true" t="shared" si="18" ref="C165:AH165">C164+C134</f>
        <v>0</v>
      </c>
      <c r="D165" s="27">
        <f t="shared" si="18"/>
        <v>129.97059668753334</v>
      </c>
      <c r="E165" s="27">
        <f t="shared" si="18"/>
        <v>0</v>
      </c>
      <c r="F165" s="27">
        <f t="shared" si="18"/>
        <v>0</v>
      </c>
      <c r="G165" s="28">
        <f t="shared" si="18"/>
        <v>0</v>
      </c>
      <c r="H165" s="26">
        <f t="shared" si="18"/>
        <v>3085.3556148737016</v>
      </c>
      <c r="I165" s="27">
        <f t="shared" si="18"/>
        <v>3771.046337416667</v>
      </c>
      <c r="J165" s="27">
        <f t="shared" si="18"/>
        <v>49.268703534766665</v>
      </c>
      <c r="K165" s="27">
        <f t="shared" si="18"/>
        <v>279.6889616620667</v>
      </c>
      <c r="L165" s="28">
        <f t="shared" si="18"/>
        <v>2648.501347180471</v>
      </c>
      <c r="M165" s="26">
        <f t="shared" si="18"/>
        <v>0</v>
      </c>
      <c r="N165" s="27">
        <f t="shared" si="18"/>
        <v>0</v>
      </c>
      <c r="O165" s="27">
        <f t="shared" si="18"/>
        <v>0</v>
      </c>
      <c r="P165" s="27">
        <f t="shared" si="18"/>
        <v>0</v>
      </c>
      <c r="Q165" s="28">
        <f t="shared" si="18"/>
        <v>0</v>
      </c>
      <c r="R165" s="26">
        <f t="shared" si="18"/>
        <v>1628.2865595706007</v>
      </c>
      <c r="S165" s="27">
        <f t="shared" si="18"/>
        <v>342.93124998076655</v>
      </c>
      <c r="T165" s="27">
        <f t="shared" si="18"/>
        <v>9.784263589600002</v>
      </c>
      <c r="U165" s="27">
        <f t="shared" si="18"/>
        <v>0</v>
      </c>
      <c r="V165" s="28">
        <f t="shared" si="18"/>
        <v>482.7590582252333</v>
      </c>
      <c r="W165" s="26">
        <f t="shared" si="18"/>
        <v>0</v>
      </c>
      <c r="X165" s="27">
        <f t="shared" si="18"/>
        <v>0</v>
      </c>
      <c r="Y165" s="27">
        <f t="shared" si="18"/>
        <v>0</v>
      </c>
      <c r="Z165" s="27">
        <f t="shared" si="18"/>
        <v>0</v>
      </c>
      <c r="AA165" s="28">
        <f t="shared" si="18"/>
        <v>0</v>
      </c>
      <c r="AB165" s="26">
        <f t="shared" si="18"/>
        <v>759.1985415867</v>
      </c>
      <c r="AC165" s="27">
        <f t="shared" si="18"/>
        <v>26.37544469993333</v>
      </c>
      <c r="AD165" s="27">
        <f t="shared" si="18"/>
        <v>0</v>
      </c>
      <c r="AE165" s="27">
        <f t="shared" si="18"/>
        <v>0</v>
      </c>
      <c r="AF165" s="28">
        <f t="shared" si="18"/>
        <v>429.3864624145334</v>
      </c>
      <c r="AG165" s="26">
        <f t="shared" si="18"/>
        <v>0</v>
      </c>
      <c r="AH165" s="27">
        <f t="shared" si="18"/>
        <v>0</v>
      </c>
      <c r="AI165" s="27">
        <f aca="true" t="shared" si="19" ref="AI165:BK165">AI164+AI134</f>
        <v>0</v>
      </c>
      <c r="AJ165" s="27">
        <f t="shared" si="19"/>
        <v>0</v>
      </c>
      <c r="AK165" s="28">
        <f t="shared" si="19"/>
        <v>0</v>
      </c>
      <c r="AL165" s="26">
        <f t="shared" si="19"/>
        <v>179.33790085319995</v>
      </c>
      <c r="AM165" s="27">
        <f t="shared" si="19"/>
        <v>1.6517069794333334</v>
      </c>
      <c r="AN165" s="27">
        <f t="shared" si="19"/>
        <v>0</v>
      </c>
      <c r="AO165" s="27">
        <f t="shared" si="19"/>
        <v>0</v>
      </c>
      <c r="AP165" s="28">
        <f t="shared" si="19"/>
        <v>58.50903333000001</v>
      </c>
      <c r="AQ165" s="26">
        <f t="shared" si="19"/>
        <v>0</v>
      </c>
      <c r="AR165" s="27">
        <f t="shared" si="19"/>
        <v>0</v>
      </c>
      <c r="AS165" s="27">
        <f t="shared" si="19"/>
        <v>0</v>
      </c>
      <c r="AT165" s="27">
        <f t="shared" si="19"/>
        <v>0</v>
      </c>
      <c r="AU165" s="28">
        <f t="shared" si="19"/>
        <v>0</v>
      </c>
      <c r="AV165" s="26">
        <f t="shared" si="19"/>
        <v>25284.016546018236</v>
      </c>
      <c r="AW165" s="27">
        <f t="shared" si="19"/>
        <v>3453.342071769974</v>
      </c>
      <c r="AX165" s="27">
        <f t="shared" si="19"/>
        <v>3.9425576086</v>
      </c>
      <c r="AY165" s="27">
        <f t="shared" si="19"/>
        <v>0.024855799233333333</v>
      </c>
      <c r="AZ165" s="28">
        <f t="shared" si="19"/>
        <v>14599.438150500831</v>
      </c>
      <c r="BA165" s="26">
        <f t="shared" si="19"/>
        <v>0</v>
      </c>
      <c r="BB165" s="27">
        <f t="shared" si="19"/>
        <v>0</v>
      </c>
      <c r="BC165" s="27">
        <f t="shared" si="19"/>
        <v>0</v>
      </c>
      <c r="BD165" s="27">
        <f t="shared" si="19"/>
        <v>0</v>
      </c>
      <c r="BE165" s="28">
        <f t="shared" si="19"/>
        <v>0</v>
      </c>
      <c r="BF165" s="26">
        <f t="shared" si="19"/>
        <v>16213.529272098029</v>
      </c>
      <c r="BG165" s="27">
        <f t="shared" si="19"/>
        <v>1082.841709613433</v>
      </c>
      <c r="BH165" s="27">
        <f t="shared" si="19"/>
        <v>11.802970689800002</v>
      </c>
      <c r="BI165" s="27">
        <f t="shared" si="19"/>
        <v>0</v>
      </c>
      <c r="BJ165" s="28">
        <f t="shared" si="19"/>
        <v>3786.7123262091663</v>
      </c>
      <c r="BK165" s="28">
        <f t="shared" si="19"/>
        <v>78317.7022428925</v>
      </c>
    </row>
    <row r="166" spans="3:63" ht="15" customHeight="1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</row>
    <row r="167" spans="1:63" s="25" customFormat="1" ht="15">
      <c r="A167" s="20" t="s">
        <v>24</v>
      </c>
      <c r="B167" s="12" t="s">
        <v>25</v>
      </c>
      <c r="C167" s="21"/>
      <c r="D167" s="22"/>
      <c r="E167" s="22"/>
      <c r="F167" s="22"/>
      <c r="G167" s="23"/>
      <c r="H167" s="21"/>
      <c r="I167" s="22"/>
      <c r="J167" s="22"/>
      <c r="K167" s="22"/>
      <c r="L167" s="23"/>
      <c r="M167" s="21"/>
      <c r="N167" s="22"/>
      <c r="O167" s="22"/>
      <c r="P167" s="22"/>
      <c r="Q167" s="23"/>
      <c r="R167" s="21"/>
      <c r="S167" s="22"/>
      <c r="T167" s="22"/>
      <c r="U167" s="22"/>
      <c r="V167" s="23"/>
      <c r="W167" s="21"/>
      <c r="X167" s="22"/>
      <c r="Y167" s="22"/>
      <c r="Z167" s="22"/>
      <c r="AA167" s="23"/>
      <c r="AB167" s="21"/>
      <c r="AC167" s="22"/>
      <c r="AD167" s="22"/>
      <c r="AE167" s="22"/>
      <c r="AF167" s="23"/>
      <c r="AG167" s="21"/>
      <c r="AH167" s="22"/>
      <c r="AI167" s="22"/>
      <c r="AJ167" s="22"/>
      <c r="AK167" s="23"/>
      <c r="AL167" s="21"/>
      <c r="AM167" s="22"/>
      <c r="AN167" s="22"/>
      <c r="AO167" s="22"/>
      <c r="AP167" s="23"/>
      <c r="AQ167" s="21"/>
      <c r="AR167" s="22"/>
      <c r="AS167" s="22"/>
      <c r="AT167" s="22"/>
      <c r="AU167" s="23"/>
      <c r="AV167" s="21"/>
      <c r="AW167" s="22"/>
      <c r="AX167" s="22"/>
      <c r="AY167" s="22"/>
      <c r="AZ167" s="23"/>
      <c r="BA167" s="21"/>
      <c r="BB167" s="22"/>
      <c r="BC167" s="22"/>
      <c r="BD167" s="22"/>
      <c r="BE167" s="23"/>
      <c r="BF167" s="21"/>
      <c r="BG167" s="22"/>
      <c r="BH167" s="22"/>
      <c r="BI167" s="22"/>
      <c r="BJ167" s="23"/>
      <c r="BK167" s="24"/>
    </row>
    <row r="168" spans="1:63" s="25" customFormat="1" ht="15">
      <c r="A168" s="20" t="s">
        <v>7</v>
      </c>
      <c r="B168" s="8" t="s">
        <v>26</v>
      </c>
      <c r="C168" s="21"/>
      <c r="D168" s="22"/>
      <c r="E168" s="22"/>
      <c r="F168" s="22"/>
      <c r="G168" s="23"/>
      <c r="H168" s="21"/>
      <c r="I168" s="22"/>
      <c r="J168" s="22"/>
      <c r="K168" s="22"/>
      <c r="L168" s="23"/>
      <c r="M168" s="21"/>
      <c r="N168" s="22"/>
      <c r="O168" s="22"/>
      <c r="P168" s="22"/>
      <c r="Q168" s="23"/>
      <c r="R168" s="21"/>
      <c r="S168" s="22"/>
      <c r="T168" s="22"/>
      <c r="U168" s="22"/>
      <c r="V168" s="23"/>
      <c r="W168" s="21"/>
      <c r="X168" s="22"/>
      <c r="Y168" s="22"/>
      <c r="Z168" s="22"/>
      <c r="AA168" s="23"/>
      <c r="AB168" s="21"/>
      <c r="AC168" s="22"/>
      <c r="AD168" s="22"/>
      <c r="AE168" s="22"/>
      <c r="AF168" s="23"/>
      <c r="AG168" s="21"/>
      <c r="AH168" s="22"/>
      <c r="AI168" s="22"/>
      <c r="AJ168" s="22"/>
      <c r="AK168" s="23"/>
      <c r="AL168" s="21"/>
      <c r="AM168" s="22"/>
      <c r="AN168" s="22"/>
      <c r="AO168" s="22"/>
      <c r="AP168" s="23"/>
      <c r="AQ168" s="21"/>
      <c r="AR168" s="22"/>
      <c r="AS168" s="22"/>
      <c r="AT168" s="22"/>
      <c r="AU168" s="23"/>
      <c r="AV168" s="21"/>
      <c r="AW168" s="22"/>
      <c r="AX168" s="22"/>
      <c r="AY168" s="22"/>
      <c r="AZ168" s="23"/>
      <c r="BA168" s="21"/>
      <c r="BB168" s="22"/>
      <c r="BC168" s="22"/>
      <c r="BD168" s="22"/>
      <c r="BE168" s="23"/>
      <c r="BF168" s="21"/>
      <c r="BG168" s="22"/>
      <c r="BH168" s="22"/>
      <c r="BI168" s="22"/>
      <c r="BJ168" s="23"/>
      <c r="BK168" s="24"/>
    </row>
    <row r="169" spans="1:63" s="25" customFormat="1" ht="15">
      <c r="A169" s="20"/>
      <c r="B169" s="13" t="s">
        <v>219</v>
      </c>
      <c r="C169" s="21">
        <v>0</v>
      </c>
      <c r="D169" s="22">
        <v>0.022941379999999987</v>
      </c>
      <c r="E169" s="22">
        <v>0</v>
      </c>
      <c r="F169" s="22">
        <v>0</v>
      </c>
      <c r="G169" s="23">
        <v>0</v>
      </c>
      <c r="H169" s="21">
        <v>0.08235324093333324</v>
      </c>
      <c r="I169" s="22">
        <v>0.09973674466666663</v>
      </c>
      <c r="J169" s="22">
        <v>0.001961510999999999</v>
      </c>
      <c r="K169" s="22">
        <v>0</v>
      </c>
      <c r="L169" s="23">
        <v>0.1611955895000001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0.04127675139999998</v>
      </c>
      <c r="S169" s="22">
        <v>0.10433883500000003</v>
      </c>
      <c r="T169" s="22">
        <v>0</v>
      </c>
      <c r="U169" s="22">
        <v>0</v>
      </c>
      <c r="V169" s="23">
        <v>0.04793058043333333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0.01512475</v>
      </c>
      <c r="AC169" s="22">
        <v>0.002063386</v>
      </c>
      <c r="AD169" s="22">
        <v>0</v>
      </c>
      <c r="AE169" s="22">
        <v>0</v>
      </c>
      <c r="AF169" s="23">
        <v>0.026264875700000002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0.003032401</v>
      </c>
      <c r="AM169" s="22">
        <v>5.72E-07</v>
      </c>
      <c r="AN169" s="22">
        <v>0</v>
      </c>
      <c r="AO169" s="22">
        <v>0</v>
      </c>
      <c r="AP169" s="23">
        <v>0.0031880760000000006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1.5005072893000009</v>
      </c>
      <c r="AW169" s="22">
        <v>0.6076888938401631</v>
      </c>
      <c r="AX169" s="22">
        <v>0.0001249540000000001</v>
      </c>
      <c r="AY169" s="22">
        <v>0</v>
      </c>
      <c r="AZ169" s="23">
        <v>4.052347390099995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1.0048267517999998</v>
      </c>
      <c r="BG169" s="22">
        <v>0.2012881303333333</v>
      </c>
      <c r="BH169" s="22">
        <v>0.004887836000000001</v>
      </c>
      <c r="BI169" s="22">
        <v>0</v>
      </c>
      <c r="BJ169" s="23">
        <v>1.3441493211333344</v>
      </c>
      <c r="BK169" s="24">
        <f>SUM(C169:BJ169)</f>
        <v>9.327229260140161</v>
      </c>
    </row>
    <row r="170" spans="1:63" s="25" customFormat="1" ht="15">
      <c r="A170" s="20"/>
      <c r="B170" s="13" t="s">
        <v>220</v>
      </c>
      <c r="C170" s="21">
        <v>0</v>
      </c>
      <c r="D170" s="22">
        <v>21.110711755233336</v>
      </c>
      <c r="E170" s="22">
        <v>0</v>
      </c>
      <c r="F170" s="22">
        <v>0</v>
      </c>
      <c r="G170" s="23">
        <v>0</v>
      </c>
      <c r="H170" s="21">
        <v>56.072940149833336</v>
      </c>
      <c r="I170" s="22">
        <v>49.954472710866675</v>
      </c>
      <c r="J170" s="22">
        <v>0</v>
      </c>
      <c r="K170" s="22">
        <v>0</v>
      </c>
      <c r="L170" s="23">
        <v>76.01489533226665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29.017080712633323</v>
      </c>
      <c r="S170" s="22">
        <v>83.45625807453331</v>
      </c>
      <c r="T170" s="22">
        <v>0</v>
      </c>
      <c r="U170" s="22">
        <v>0</v>
      </c>
      <c r="V170" s="23">
        <v>31.124485037733344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9.664336583999997</v>
      </c>
      <c r="AC170" s="22">
        <v>1.2627775835666664</v>
      </c>
      <c r="AD170" s="22">
        <v>0</v>
      </c>
      <c r="AE170" s="22">
        <v>0</v>
      </c>
      <c r="AF170" s="23">
        <v>9.268430256833332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2.4323491581333334</v>
      </c>
      <c r="AM170" s="22">
        <v>1.8733333333333342E-08</v>
      </c>
      <c r="AN170" s="22">
        <v>0</v>
      </c>
      <c r="AO170" s="22">
        <v>0</v>
      </c>
      <c r="AP170" s="23">
        <v>1.4683738137000004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953.0593427708334</v>
      </c>
      <c r="AW170" s="22">
        <v>271.80955754579304</v>
      </c>
      <c r="AX170" s="22">
        <v>0.018896545199999996</v>
      </c>
      <c r="AY170" s="22">
        <v>0</v>
      </c>
      <c r="AZ170" s="23">
        <v>1756.3043768833672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665.0402758023995</v>
      </c>
      <c r="BG170" s="22">
        <v>68.45469192633331</v>
      </c>
      <c r="BH170" s="22">
        <v>0</v>
      </c>
      <c r="BI170" s="22">
        <v>0</v>
      </c>
      <c r="BJ170" s="23">
        <v>653.5672099596335</v>
      </c>
      <c r="BK170" s="24">
        <f>SUM(C170:BJ170)</f>
        <v>4739.1014626216265</v>
      </c>
    </row>
    <row r="171" spans="1:63" s="30" customFormat="1" ht="15">
      <c r="A171" s="20"/>
      <c r="B171" s="8" t="s">
        <v>27</v>
      </c>
      <c r="C171" s="26">
        <f>SUM(C169:C170)</f>
        <v>0</v>
      </c>
      <c r="D171" s="26">
        <f aca="true" t="shared" si="20" ref="D171:BK171">SUM(D169:D170)</f>
        <v>21.133653135233335</v>
      </c>
      <c r="E171" s="26">
        <f t="shared" si="20"/>
        <v>0</v>
      </c>
      <c r="F171" s="26">
        <f t="shared" si="20"/>
        <v>0</v>
      </c>
      <c r="G171" s="26">
        <f t="shared" si="20"/>
        <v>0</v>
      </c>
      <c r="H171" s="26">
        <f t="shared" si="20"/>
        <v>56.15529339076667</v>
      </c>
      <c r="I171" s="26">
        <f t="shared" si="20"/>
        <v>50.05420945553334</v>
      </c>
      <c r="J171" s="26">
        <f t="shared" si="20"/>
        <v>0.001961510999999999</v>
      </c>
      <c r="K171" s="26">
        <f t="shared" si="20"/>
        <v>0</v>
      </c>
      <c r="L171" s="26">
        <f t="shared" si="20"/>
        <v>76.17609092176664</v>
      </c>
      <c r="M171" s="26">
        <f t="shared" si="20"/>
        <v>0</v>
      </c>
      <c r="N171" s="26">
        <f t="shared" si="20"/>
        <v>0</v>
      </c>
      <c r="O171" s="26">
        <f t="shared" si="20"/>
        <v>0</v>
      </c>
      <c r="P171" s="26">
        <f t="shared" si="20"/>
        <v>0</v>
      </c>
      <c r="Q171" s="26">
        <f t="shared" si="20"/>
        <v>0</v>
      </c>
      <c r="R171" s="26">
        <f t="shared" si="20"/>
        <v>29.058357464033325</v>
      </c>
      <c r="S171" s="26">
        <f t="shared" si="20"/>
        <v>83.5605969095333</v>
      </c>
      <c r="T171" s="26">
        <f t="shared" si="20"/>
        <v>0</v>
      </c>
      <c r="U171" s="26">
        <f t="shared" si="20"/>
        <v>0</v>
      </c>
      <c r="V171" s="26">
        <f t="shared" si="20"/>
        <v>31.172415618166678</v>
      </c>
      <c r="W171" s="26">
        <f t="shared" si="20"/>
        <v>0</v>
      </c>
      <c r="X171" s="26">
        <f t="shared" si="20"/>
        <v>0</v>
      </c>
      <c r="Y171" s="26">
        <f t="shared" si="20"/>
        <v>0</v>
      </c>
      <c r="Z171" s="26">
        <f t="shared" si="20"/>
        <v>0</v>
      </c>
      <c r="AA171" s="26">
        <f t="shared" si="20"/>
        <v>0</v>
      </c>
      <c r="AB171" s="26">
        <f t="shared" si="20"/>
        <v>9.679461333999997</v>
      </c>
      <c r="AC171" s="26">
        <f t="shared" si="20"/>
        <v>1.2648409695666663</v>
      </c>
      <c r="AD171" s="26">
        <f t="shared" si="20"/>
        <v>0</v>
      </c>
      <c r="AE171" s="26">
        <f t="shared" si="20"/>
        <v>0</v>
      </c>
      <c r="AF171" s="26">
        <f t="shared" si="20"/>
        <v>9.294695132533333</v>
      </c>
      <c r="AG171" s="26">
        <f t="shared" si="20"/>
        <v>0</v>
      </c>
      <c r="AH171" s="26">
        <f t="shared" si="20"/>
        <v>0</v>
      </c>
      <c r="AI171" s="26">
        <f t="shared" si="20"/>
        <v>0</v>
      </c>
      <c r="AJ171" s="26">
        <f t="shared" si="20"/>
        <v>0</v>
      </c>
      <c r="AK171" s="26">
        <f t="shared" si="20"/>
        <v>0</v>
      </c>
      <c r="AL171" s="26">
        <f t="shared" si="20"/>
        <v>2.4353815591333334</v>
      </c>
      <c r="AM171" s="26">
        <f t="shared" si="20"/>
        <v>5.907333333333333E-07</v>
      </c>
      <c r="AN171" s="26">
        <f t="shared" si="20"/>
        <v>0</v>
      </c>
      <c r="AO171" s="26">
        <f t="shared" si="20"/>
        <v>0</v>
      </c>
      <c r="AP171" s="26">
        <f t="shared" si="20"/>
        <v>1.4715618897000005</v>
      </c>
      <c r="AQ171" s="26">
        <f t="shared" si="20"/>
        <v>0</v>
      </c>
      <c r="AR171" s="26">
        <f t="shared" si="20"/>
        <v>0</v>
      </c>
      <c r="AS171" s="26">
        <f t="shared" si="20"/>
        <v>0</v>
      </c>
      <c r="AT171" s="26">
        <f t="shared" si="20"/>
        <v>0</v>
      </c>
      <c r="AU171" s="26">
        <f t="shared" si="20"/>
        <v>0</v>
      </c>
      <c r="AV171" s="26">
        <f t="shared" si="20"/>
        <v>954.5598500601334</v>
      </c>
      <c r="AW171" s="26">
        <f t="shared" si="20"/>
        <v>272.41724643963323</v>
      </c>
      <c r="AX171" s="26">
        <f t="shared" si="20"/>
        <v>0.019021499199999996</v>
      </c>
      <c r="AY171" s="26">
        <f t="shared" si="20"/>
        <v>0</v>
      </c>
      <c r="AZ171" s="26">
        <f t="shared" si="20"/>
        <v>1760.3567242734673</v>
      </c>
      <c r="BA171" s="26">
        <f t="shared" si="20"/>
        <v>0</v>
      </c>
      <c r="BB171" s="26">
        <f t="shared" si="20"/>
        <v>0</v>
      </c>
      <c r="BC171" s="26">
        <f t="shared" si="20"/>
        <v>0</v>
      </c>
      <c r="BD171" s="26">
        <f t="shared" si="20"/>
        <v>0</v>
      </c>
      <c r="BE171" s="26">
        <f t="shared" si="20"/>
        <v>0</v>
      </c>
      <c r="BF171" s="26">
        <f t="shared" si="20"/>
        <v>666.0451025541995</v>
      </c>
      <c r="BG171" s="26">
        <f t="shared" si="20"/>
        <v>68.65598005666665</v>
      </c>
      <c r="BH171" s="26">
        <f t="shared" si="20"/>
        <v>0.004887836000000001</v>
      </c>
      <c r="BI171" s="26">
        <f t="shared" si="20"/>
        <v>0</v>
      </c>
      <c r="BJ171" s="26">
        <f t="shared" si="20"/>
        <v>654.9113592807669</v>
      </c>
      <c r="BK171" s="26">
        <f t="shared" si="20"/>
        <v>4748.428691881767</v>
      </c>
    </row>
    <row r="172" spans="3:63" ht="15" customHeight="1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</row>
    <row r="173" spans="1:63" s="25" customFormat="1" ht="15">
      <c r="A173" s="20" t="s">
        <v>38</v>
      </c>
      <c r="B173" s="10" t="s">
        <v>39</v>
      </c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4"/>
    </row>
    <row r="174" spans="1:63" s="25" customFormat="1" ht="15">
      <c r="A174" s="20" t="s">
        <v>7</v>
      </c>
      <c r="B174" s="14" t="s">
        <v>40</v>
      </c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4"/>
    </row>
    <row r="175" spans="1:63" s="25" customFormat="1" ht="15">
      <c r="A175" s="20"/>
      <c r="B175" s="7" t="s">
        <v>221</v>
      </c>
      <c r="C175" s="21">
        <v>0</v>
      </c>
      <c r="D175" s="22">
        <v>0.9544358976441926</v>
      </c>
      <c r="E175" s="22">
        <v>0</v>
      </c>
      <c r="F175" s="22">
        <v>0</v>
      </c>
      <c r="G175" s="23">
        <v>0</v>
      </c>
      <c r="H175" s="21">
        <v>431.42909999999995</v>
      </c>
      <c r="I175" s="22">
        <v>1943.3940115095445</v>
      </c>
      <c r="J175" s="22">
        <v>0.019</v>
      </c>
      <c r="K175" s="22">
        <v>0</v>
      </c>
      <c r="L175" s="23">
        <v>2311.1796000000004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191.086</v>
      </c>
      <c r="S175" s="22">
        <v>93.01310000000001</v>
      </c>
      <c r="T175" s="22">
        <v>0.0056</v>
      </c>
      <c r="U175" s="22">
        <v>0</v>
      </c>
      <c r="V175" s="23">
        <v>366.9188000000001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0</v>
      </c>
      <c r="AW175" s="22">
        <v>0</v>
      </c>
      <c r="AX175" s="22">
        <v>0</v>
      </c>
      <c r="AY175" s="22">
        <v>0</v>
      </c>
      <c r="AZ175" s="23">
        <v>0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0</v>
      </c>
      <c r="BG175" s="22">
        <v>0</v>
      </c>
      <c r="BH175" s="22">
        <v>0</v>
      </c>
      <c r="BI175" s="22">
        <v>0</v>
      </c>
      <c r="BJ175" s="23">
        <v>0</v>
      </c>
      <c r="BK175" s="24">
        <f>SUM(C175:BJ175)</f>
        <v>5337.99964740719</v>
      </c>
    </row>
    <row r="176" spans="1:63" s="30" customFormat="1" ht="15">
      <c r="A176" s="20"/>
      <c r="B176" s="8" t="s">
        <v>9</v>
      </c>
      <c r="C176" s="26">
        <f>SUM(C175)</f>
        <v>0</v>
      </c>
      <c r="D176" s="26">
        <f aca="true" t="shared" si="21" ref="D176:BJ176">SUM(D175)</f>
        <v>0.9544358976441926</v>
      </c>
      <c r="E176" s="26">
        <f t="shared" si="21"/>
        <v>0</v>
      </c>
      <c r="F176" s="26">
        <f t="shared" si="21"/>
        <v>0</v>
      </c>
      <c r="G176" s="26">
        <f t="shared" si="21"/>
        <v>0</v>
      </c>
      <c r="H176" s="26">
        <f t="shared" si="21"/>
        <v>431.42909999999995</v>
      </c>
      <c r="I176" s="26">
        <f t="shared" si="21"/>
        <v>1943.3940115095445</v>
      </c>
      <c r="J176" s="26">
        <f t="shared" si="21"/>
        <v>0.019</v>
      </c>
      <c r="K176" s="26">
        <f t="shared" si="21"/>
        <v>0</v>
      </c>
      <c r="L176" s="26">
        <f t="shared" si="21"/>
        <v>2311.1796000000004</v>
      </c>
      <c r="M176" s="26">
        <f t="shared" si="21"/>
        <v>0</v>
      </c>
      <c r="N176" s="26">
        <f t="shared" si="21"/>
        <v>0</v>
      </c>
      <c r="O176" s="26">
        <f t="shared" si="21"/>
        <v>0</v>
      </c>
      <c r="P176" s="26">
        <f t="shared" si="21"/>
        <v>0</v>
      </c>
      <c r="Q176" s="26">
        <f t="shared" si="21"/>
        <v>0</v>
      </c>
      <c r="R176" s="26">
        <f t="shared" si="21"/>
        <v>191.086</v>
      </c>
      <c r="S176" s="26">
        <f t="shared" si="21"/>
        <v>93.01310000000001</v>
      </c>
      <c r="T176" s="26">
        <f t="shared" si="21"/>
        <v>0.0056</v>
      </c>
      <c r="U176" s="26">
        <f t="shared" si="21"/>
        <v>0</v>
      </c>
      <c r="V176" s="26">
        <f t="shared" si="21"/>
        <v>366.9188000000001</v>
      </c>
      <c r="W176" s="26">
        <f t="shared" si="21"/>
        <v>0</v>
      </c>
      <c r="X176" s="26">
        <f t="shared" si="21"/>
        <v>0</v>
      </c>
      <c r="Y176" s="26">
        <f t="shared" si="21"/>
        <v>0</v>
      </c>
      <c r="Z176" s="26">
        <f t="shared" si="21"/>
        <v>0</v>
      </c>
      <c r="AA176" s="26">
        <f t="shared" si="21"/>
        <v>0</v>
      </c>
      <c r="AB176" s="26">
        <f t="shared" si="21"/>
        <v>0</v>
      </c>
      <c r="AC176" s="26">
        <f t="shared" si="21"/>
        <v>0</v>
      </c>
      <c r="AD176" s="26">
        <f t="shared" si="21"/>
        <v>0</v>
      </c>
      <c r="AE176" s="26">
        <f t="shared" si="21"/>
        <v>0</v>
      </c>
      <c r="AF176" s="26">
        <f t="shared" si="21"/>
        <v>0</v>
      </c>
      <c r="AG176" s="26">
        <f t="shared" si="21"/>
        <v>0</v>
      </c>
      <c r="AH176" s="26">
        <f t="shared" si="21"/>
        <v>0</v>
      </c>
      <c r="AI176" s="26">
        <f t="shared" si="21"/>
        <v>0</v>
      </c>
      <c r="AJ176" s="26">
        <f t="shared" si="21"/>
        <v>0</v>
      </c>
      <c r="AK176" s="26">
        <f t="shared" si="21"/>
        <v>0</v>
      </c>
      <c r="AL176" s="26">
        <f t="shared" si="21"/>
        <v>0</v>
      </c>
      <c r="AM176" s="26">
        <f t="shared" si="21"/>
        <v>0</v>
      </c>
      <c r="AN176" s="26">
        <f t="shared" si="21"/>
        <v>0</v>
      </c>
      <c r="AO176" s="26">
        <f t="shared" si="21"/>
        <v>0</v>
      </c>
      <c r="AP176" s="26">
        <f t="shared" si="21"/>
        <v>0</v>
      </c>
      <c r="AQ176" s="26">
        <f t="shared" si="21"/>
        <v>0</v>
      </c>
      <c r="AR176" s="26">
        <f t="shared" si="21"/>
        <v>0</v>
      </c>
      <c r="AS176" s="26">
        <f t="shared" si="21"/>
        <v>0</v>
      </c>
      <c r="AT176" s="26">
        <f t="shared" si="21"/>
        <v>0</v>
      </c>
      <c r="AU176" s="26">
        <f t="shared" si="21"/>
        <v>0</v>
      </c>
      <c r="AV176" s="26">
        <f t="shared" si="21"/>
        <v>0</v>
      </c>
      <c r="AW176" s="26">
        <f t="shared" si="21"/>
        <v>0</v>
      </c>
      <c r="AX176" s="26">
        <f t="shared" si="21"/>
        <v>0</v>
      </c>
      <c r="AY176" s="26">
        <f t="shared" si="21"/>
        <v>0</v>
      </c>
      <c r="AZ176" s="26">
        <f t="shared" si="21"/>
        <v>0</v>
      </c>
      <c r="BA176" s="26">
        <f t="shared" si="21"/>
        <v>0</v>
      </c>
      <c r="BB176" s="26">
        <f t="shared" si="21"/>
        <v>0</v>
      </c>
      <c r="BC176" s="26">
        <f t="shared" si="21"/>
        <v>0</v>
      </c>
      <c r="BD176" s="26">
        <f t="shared" si="21"/>
        <v>0</v>
      </c>
      <c r="BE176" s="26">
        <f t="shared" si="21"/>
        <v>0</v>
      </c>
      <c r="BF176" s="26">
        <f t="shared" si="21"/>
        <v>0</v>
      </c>
      <c r="BG176" s="26">
        <f t="shared" si="21"/>
        <v>0</v>
      </c>
      <c r="BH176" s="26">
        <f t="shared" si="21"/>
        <v>0</v>
      </c>
      <c r="BI176" s="26">
        <f t="shared" si="21"/>
        <v>0</v>
      </c>
      <c r="BJ176" s="26">
        <f t="shared" si="21"/>
        <v>0</v>
      </c>
      <c r="BK176" s="29">
        <f>SUM(BK175)</f>
        <v>5337.99964740719</v>
      </c>
    </row>
    <row r="177" spans="1:63" s="25" customFormat="1" ht="15">
      <c r="A177" s="20" t="s">
        <v>10</v>
      </c>
      <c r="B177" s="5" t="s">
        <v>41</v>
      </c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4"/>
    </row>
    <row r="178" spans="1:63" s="25" customFormat="1" ht="15">
      <c r="A178" s="20"/>
      <c r="B178" s="7" t="s">
        <v>235</v>
      </c>
      <c r="C178" s="21">
        <v>0</v>
      </c>
      <c r="D178" s="22">
        <v>3.85104182541</v>
      </c>
      <c r="E178" s="22">
        <v>0</v>
      </c>
      <c r="F178" s="22">
        <v>0</v>
      </c>
      <c r="G178" s="23">
        <v>0</v>
      </c>
      <c r="H178" s="21">
        <v>0.37679999999999997</v>
      </c>
      <c r="I178" s="22">
        <v>4.560577923940339</v>
      </c>
      <c r="J178" s="22">
        <v>0</v>
      </c>
      <c r="K178" s="22">
        <v>0</v>
      </c>
      <c r="L178" s="23">
        <v>0.32489999999999997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0.11629999999999999</v>
      </c>
      <c r="S178" s="22">
        <v>17.6021</v>
      </c>
      <c r="T178" s="22">
        <v>0</v>
      </c>
      <c r="U178" s="22">
        <v>0</v>
      </c>
      <c r="V178" s="23">
        <v>0.11950000000000001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0</v>
      </c>
      <c r="AW178" s="22">
        <v>0</v>
      </c>
      <c r="AX178" s="22">
        <v>0</v>
      </c>
      <c r="AY178" s="22">
        <v>0</v>
      </c>
      <c r="AZ178" s="23">
        <v>0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0</v>
      </c>
      <c r="BG178" s="22">
        <v>0</v>
      </c>
      <c r="BH178" s="22">
        <v>0</v>
      </c>
      <c r="BI178" s="22">
        <v>0</v>
      </c>
      <c r="BJ178" s="23">
        <v>0</v>
      </c>
      <c r="BK178" s="24">
        <f aca="true" t="shared" si="22" ref="BK178:BK196">SUM(C178:BJ178)</f>
        <v>26.95121974935034</v>
      </c>
    </row>
    <row r="179" spans="1:63" s="25" customFormat="1" ht="15">
      <c r="A179" s="20"/>
      <c r="B179" s="7" t="s">
        <v>236</v>
      </c>
      <c r="C179" s="21">
        <v>0</v>
      </c>
      <c r="D179" s="22">
        <v>1.3527741398630002</v>
      </c>
      <c r="E179" s="22">
        <v>0</v>
      </c>
      <c r="F179" s="22">
        <v>0</v>
      </c>
      <c r="G179" s="23">
        <v>0</v>
      </c>
      <c r="H179" s="21">
        <v>1.8077999999999999</v>
      </c>
      <c r="I179" s="22">
        <v>2.3758994178509987</v>
      </c>
      <c r="J179" s="22">
        <v>0</v>
      </c>
      <c r="K179" s="22">
        <v>0</v>
      </c>
      <c r="L179" s="23">
        <v>0.8116000000000001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1.1709000000000003</v>
      </c>
      <c r="S179" s="22">
        <v>0.019200000000000002</v>
      </c>
      <c r="T179" s="22">
        <v>0</v>
      </c>
      <c r="U179" s="22">
        <v>0</v>
      </c>
      <c r="V179" s="23">
        <v>0.1149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0</v>
      </c>
      <c r="AW179" s="22">
        <v>0</v>
      </c>
      <c r="AX179" s="22">
        <v>0</v>
      </c>
      <c r="AY179" s="22">
        <v>0</v>
      </c>
      <c r="AZ179" s="23">
        <v>0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0</v>
      </c>
      <c r="BG179" s="22">
        <v>0</v>
      </c>
      <c r="BH179" s="22">
        <v>0</v>
      </c>
      <c r="BI179" s="22">
        <v>0</v>
      </c>
      <c r="BJ179" s="23">
        <v>0</v>
      </c>
      <c r="BK179" s="24">
        <f t="shared" si="22"/>
        <v>7.6530735577139986</v>
      </c>
    </row>
    <row r="180" spans="1:63" s="25" customFormat="1" ht="15">
      <c r="A180" s="20"/>
      <c r="B180" s="7" t="s">
        <v>237</v>
      </c>
      <c r="C180" s="21">
        <v>0</v>
      </c>
      <c r="D180" s="22">
        <v>2.1876507366133326</v>
      </c>
      <c r="E180" s="22">
        <v>0</v>
      </c>
      <c r="F180" s="22">
        <v>0</v>
      </c>
      <c r="G180" s="23">
        <v>0</v>
      </c>
      <c r="H180" s="21">
        <v>1.4521000000000002</v>
      </c>
      <c r="I180" s="22">
        <v>7.546476860586665</v>
      </c>
      <c r="J180" s="22">
        <v>0</v>
      </c>
      <c r="K180" s="22">
        <v>0</v>
      </c>
      <c r="L180" s="23">
        <v>2.1112999999999995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0.4724999999999999</v>
      </c>
      <c r="S180" s="22">
        <v>0.0472</v>
      </c>
      <c r="T180" s="22">
        <v>0</v>
      </c>
      <c r="U180" s="22">
        <v>0</v>
      </c>
      <c r="V180" s="23">
        <v>0.30000000000000004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0</v>
      </c>
      <c r="AW180" s="22">
        <v>0</v>
      </c>
      <c r="AX180" s="22">
        <v>0</v>
      </c>
      <c r="AY180" s="22">
        <v>0</v>
      </c>
      <c r="AZ180" s="23">
        <v>0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0</v>
      </c>
      <c r="BG180" s="22">
        <v>0</v>
      </c>
      <c r="BH180" s="22">
        <v>0</v>
      </c>
      <c r="BI180" s="22">
        <v>0</v>
      </c>
      <c r="BJ180" s="23">
        <v>0</v>
      </c>
      <c r="BK180" s="24">
        <f t="shared" si="22"/>
        <v>14.1172275972</v>
      </c>
    </row>
    <row r="181" spans="1:63" s="25" customFormat="1" ht="15">
      <c r="A181" s="20"/>
      <c r="B181" s="7" t="s">
        <v>238</v>
      </c>
      <c r="C181" s="21">
        <v>0</v>
      </c>
      <c r="D181" s="22">
        <v>0.3560451329120002</v>
      </c>
      <c r="E181" s="22">
        <v>0</v>
      </c>
      <c r="F181" s="22">
        <v>0</v>
      </c>
      <c r="G181" s="23">
        <v>0</v>
      </c>
      <c r="H181" s="21">
        <v>0.5327</v>
      </c>
      <c r="I181" s="22">
        <v>0.21018582142400055</v>
      </c>
      <c r="J181" s="22">
        <v>0.0035</v>
      </c>
      <c r="K181" s="22">
        <v>0</v>
      </c>
      <c r="L181" s="23">
        <v>0.47850000000000004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0.17789999999999995</v>
      </c>
      <c r="S181" s="22">
        <v>0</v>
      </c>
      <c r="T181" s="22">
        <v>0</v>
      </c>
      <c r="U181" s="22">
        <v>0</v>
      </c>
      <c r="V181" s="23">
        <v>0.2523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0</v>
      </c>
      <c r="AW181" s="22">
        <v>0</v>
      </c>
      <c r="AX181" s="22">
        <v>0</v>
      </c>
      <c r="AY181" s="22">
        <v>0</v>
      </c>
      <c r="AZ181" s="23">
        <v>0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0</v>
      </c>
      <c r="BG181" s="22">
        <v>0</v>
      </c>
      <c r="BH181" s="22">
        <v>0</v>
      </c>
      <c r="BI181" s="22">
        <v>0</v>
      </c>
      <c r="BJ181" s="23">
        <v>0</v>
      </c>
      <c r="BK181" s="24">
        <f>SUM(C181:BJ181)</f>
        <v>2.011130954336001</v>
      </c>
    </row>
    <row r="182" spans="1:63" s="25" customFormat="1" ht="15">
      <c r="A182" s="20"/>
      <c r="B182" s="7" t="s">
        <v>230</v>
      </c>
      <c r="C182" s="21">
        <v>0</v>
      </c>
      <c r="D182" s="22">
        <v>3.0287237767199997</v>
      </c>
      <c r="E182" s="22">
        <v>0</v>
      </c>
      <c r="F182" s="22">
        <v>0</v>
      </c>
      <c r="G182" s="23">
        <v>0</v>
      </c>
      <c r="H182" s="21">
        <v>2.5262000000000007</v>
      </c>
      <c r="I182" s="22">
        <v>8.822381580900007</v>
      </c>
      <c r="J182" s="22">
        <v>0</v>
      </c>
      <c r="K182" s="22">
        <v>0</v>
      </c>
      <c r="L182" s="23">
        <v>9.823800000000002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1.0094</v>
      </c>
      <c r="S182" s="22">
        <v>0.0001</v>
      </c>
      <c r="T182" s="22">
        <v>0</v>
      </c>
      <c r="U182" s="22">
        <v>0</v>
      </c>
      <c r="V182" s="23">
        <v>0.9721000000000001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0</v>
      </c>
      <c r="AW182" s="22">
        <v>0</v>
      </c>
      <c r="AX182" s="22">
        <v>0</v>
      </c>
      <c r="AY182" s="22">
        <v>0</v>
      </c>
      <c r="AZ182" s="23">
        <v>0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0</v>
      </c>
      <c r="BG182" s="22">
        <v>0</v>
      </c>
      <c r="BH182" s="22">
        <v>0</v>
      </c>
      <c r="BI182" s="22">
        <v>0</v>
      </c>
      <c r="BJ182" s="23">
        <v>0</v>
      </c>
      <c r="BK182" s="24">
        <f>SUM(C182:BJ182)</f>
        <v>26.18270535762001</v>
      </c>
    </row>
    <row r="183" spans="1:63" s="25" customFormat="1" ht="15">
      <c r="A183" s="20"/>
      <c r="B183" s="7" t="s">
        <v>239</v>
      </c>
      <c r="C183" s="21">
        <v>0</v>
      </c>
      <c r="D183" s="22">
        <v>0.7210034123702087</v>
      </c>
      <c r="E183" s="22">
        <v>0</v>
      </c>
      <c r="F183" s="22">
        <v>0</v>
      </c>
      <c r="G183" s="23">
        <v>0</v>
      </c>
      <c r="H183" s="21">
        <v>3.9460999999999995</v>
      </c>
      <c r="I183" s="22">
        <v>1.1501555184321255</v>
      </c>
      <c r="J183" s="22">
        <v>0</v>
      </c>
      <c r="K183" s="22">
        <v>0</v>
      </c>
      <c r="L183" s="23">
        <v>4.762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1.2268</v>
      </c>
      <c r="S183" s="22">
        <v>0.005900000000000001</v>
      </c>
      <c r="T183" s="22">
        <v>0</v>
      </c>
      <c r="U183" s="22">
        <v>0</v>
      </c>
      <c r="V183" s="23">
        <v>1.0032999999999999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0</v>
      </c>
      <c r="AW183" s="22">
        <v>0</v>
      </c>
      <c r="AX183" s="22">
        <v>0</v>
      </c>
      <c r="AY183" s="22">
        <v>0</v>
      </c>
      <c r="AZ183" s="23">
        <v>0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</v>
      </c>
      <c r="BG183" s="22">
        <v>0</v>
      </c>
      <c r="BH183" s="22">
        <v>0</v>
      </c>
      <c r="BI183" s="22">
        <v>0</v>
      </c>
      <c r="BJ183" s="23">
        <v>0</v>
      </c>
      <c r="BK183" s="24">
        <f t="shared" si="22"/>
        <v>12.815258930802333</v>
      </c>
    </row>
    <row r="184" spans="1:63" s="25" customFormat="1" ht="15">
      <c r="A184" s="20"/>
      <c r="B184" s="7" t="s">
        <v>240</v>
      </c>
      <c r="C184" s="21">
        <v>0</v>
      </c>
      <c r="D184" s="22">
        <v>67.84147393787246</v>
      </c>
      <c r="E184" s="22">
        <v>0</v>
      </c>
      <c r="F184" s="22">
        <v>0</v>
      </c>
      <c r="G184" s="23">
        <v>0</v>
      </c>
      <c r="H184" s="21">
        <v>42.499700000000004</v>
      </c>
      <c r="I184" s="22">
        <v>6339.777899053799</v>
      </c>
      <c r="J184" s="22">
        <v>27.789</v>
      </c>
      <c r="K184" s="22">
        <v>0</v>
      </c>
      <c r="L184" s="23">
        <v>176.8099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23.547999999999995</v>
      </c>
      <c r="S184" s="22">
        <v>5.538200000000001</v>
      </c>
      <c r="T184" s="22">
        <v>0.003</v>
      </c>
      <c r="U184" s="22">
        <v>0</v>
      </c>
      <c r="V184" s="23">
        <v>38.381099999999996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0</v>
      </c>
      <c r="AW184" s="22">
        <v>0</v>
      </c>
      <c r="AX184" s="22">
        <v>0</v>
      </c>
      <c r="AY184" s="22">
        <v>0</v>
      </c>
      <c r="AZ184" s="23">
        <v>0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</v>
      </c>
      <c r="BG184" s="22">
        <v>0</v>
      </c>
      <c r="BH184" s="22">
        <v>0</v>
      </c>
      <c r="BI184" s="22">
        <v>0</v>
      </c>
      <c r="BJ184" s="23">
        <v>0</v>
      </c>
      <c r="BK184" s="24">
        <f t="shared" si="22"/>
        <v>6722.188272991671</v>
      </c>
    </row>
    <row r="185" spans="1:63" s="25" customFormat="1" ht="15">
      <c r="A185" s="20"/>
      <c r="B185" s="7" t="s">
        <v>49</v>
      </c>
      <c r="C185" s="21">
        <v>0</v>
      </c>
      <c r="D185" s="22">
        <v>0.35347863904300825</v>
      </c>
      <c r="E185" s="22">
        <v>0</v>
      </c>
      <c r="F185" s="22">
        <v>0</v>
      </c>
      <c r="G185" s="23">
        <v>0</v>
      </c>
      <c r="H185" s="21">
        <v>795.0753000000001</v>
      </c>
      <c r="I185" s="22">
        <v>8600.525670677263</v>
      </c>
      <c r="J185" s="22">
        <v>106.0381</v>
      </c>
      <c r="K185" s="22">
        <v>0</v>
      </c>
      <c r="L185" s="23">
        <v>543.3091000000001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400.03999999999996</v>
      </c>
      <c r="S185" s="22">
        <v>137.39600000000002</v>
      </c>
      <c r="T185" s="22">
        <v>0.78</v>
      </c>
      <c r="U185" s="22">
        <v>0</v>
      </c>
      <c r="V185" s="23">
        <v>125.08489999999998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0</v>
      </c>
      <c r="AW185" s="22">
        <v>0</v>
      </c>
      <c r="AX185" s="22">
        <v>0</v>
      </c>
      <c r="AY185" s="22">
        <v>0</v>
      </c>
      <c r="AZ185" s="23">
        <v>0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</v>
      </c>
      <c r="BG185" s="22">
        <v>0</v>
      </c>
      <c r="BH185" s="22">
        <v>0</v>
      </c>
      <c r="BI185" s="22">
        <v>0</v>
      </c>
      <c r="BJ185" s="23">
        <v>0</v>
      </c>
      <c r="BK185" s="24">
        <f t="shared" si="22"/>
        <v>10708.602549316307</v>
      </c>
    </row>
    <row r="186" spans="1:63" s="25" customFormat="1" ht="15">
      <c r="A186" s="20"/>
      <c r="B186" s="7" t="s">
        <v>241</v>
      </c>
      <c r="C186" s="21">
        <v>0</v>
      </c>
      <c r="D186" s="22">
        <v>0.7725159368241942</v>
      </c>
      <c r="E186" s="22">
        <v>0</v>
      </c>
      <c r="F186" s="22">
        <v>0</v>
      </c>
      <c r="G186" s="23">
        <v>0</v>
      </c>
      <c r="H186" s="21">
        <v>3.0130000000000003</v>
      </c>
      <c r="I186" s="22">
        <v>5.097253755869142</v>
      </c>
      <c r="J186" s="22">
        <v>0</v>
      </c>
      <c r="K186" s="22">
        <v>0</v>
      </c>
      <c r="L186" s="23">
        <v>3.2772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1.0062999999999998</v>
      </c>
      <c r="S186" s="22">
        <v>0.0869</v>
      </c>
      <c r="T186" s="22">
        <v>0</v>
      </c>
      <c r="U186" s="22">
        <v>0</v>
      </c>
      <c r="V186" s="23">
        <v>2.2435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0</v>
      </c>
      <c r="AW186" s="22">
        <v>0</v>
      </c>
      <c r="AX186" s="22">
        <v>0</v>
      </c>
      <c r="AY186" s="22">
        <v>0</v>
      </c>
      <c r="AZ186" s="23">
        <v>0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0</v>
      </c>
      <c r="BG186" s="22">
        <v>0</v>
      </c>
      <c r="BH186" s="22">
        <v>0</v>
      </c>
      <c r="BI186" s="22">
        <v>0</v>
      </c>
      <c r="BJ186" s="23">
        <v>0</v>
      </c>
      <c r="BK186" s="24">
        <f t="shared" si="22"/>
        <v>15.496669692693338</v>
      </c>
    </row>
    <row r="187" spans="1:63" s="25" customFormat="1" ht="15">
      <c r="A187" s="20"/>
      <c r="B187" s="7" t="s">
        <v>242</v>
      </c>
      <c r="C187" s="21">
        <v>0</v>
      </c>
      <c r="D187" s="22">
        <v>0.862143133333333</v>
      </c>
      <c r="E187" s="22">
        <v>0</v>
      </c>
      <c r="F187" s="22">
        <v>0</v>
      </c>
      <c r="G187" s="23">
        <v>0</v>
      </c>
      <c r="H187" s="21">
        <v>3.0736500000000015</v>
      </c>
      <c r="I187" s="22">
        <v>0.5928476821679974</v>
      </c>
      <c r="J187" s="22">
        <v>0</v>
      </c>
      <c r="K187" s="22">
        <v>0</v>
      </c>
      <c r="L187" s="23">
        <v>5.46245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0.8669</v>
      </c>
      <c r="S187" s="22">
        <v>0.0127</v>
      </c>
      <c r="T187" s="22">
        <v>0</v>
      </c>
      <c r="U187" s="22">
        <v>0</v>
      </c>
      <c r="V187" s="23">
        <v>0.3261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0</v>
      </c>
      <c r="AW187" s="22">
        <v>0</v>
      </c>
      <c r="AX187" s="22">
        <v>0</v>
      </c>
      <c r="AY187" s="22">
        <v>0</v>
      </c>
      <c r="AZ187" s="23">
        <v>0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0</v>
      </c>
      <c r="BG187" s="22">
        <v>0</v>
      </c>
      <c r="BH187" s="22">
        <v>0</v>
      </c>
      <c r="BI187" s="22">
        <v>0</v>
      </c>
      <c r="BJ187" s="23">
        <v>0</v>
      </c>
      <c r="BK187" s="24">
        <f t="shared" si="22"/>
        <v>11.19679081550133</v>
      </c>
    </row>
    <row r="188" spans="1:63" s="25" customFormat="1" ht="15">
      <c r="A188" s="20"/>
      <c r="B188" s="7" t="s">
        <v>243</v>
      </c>
      <c r="C188" s="21">
        <v>0</v>
      </c>
      <c r="D188" s="22">
        <v>0.6728321625585347</v>
      </c>
      <c r="E188" s="22">
        <v>0</v>
      </c>
      <c r="F188" s="22">
        <v>0</v>
      </c>
      <c r="G188" s="23">
        <v>0</v>
      </c>
      <c r="H188" s="21">
        <v>59.16990000000001</v>
      </c>
      <c r="I188" s="22">
        <v>834.4259928338488</v>
      </c>
      <c r="J188" s="22">
        <v>0.0045</v>
      </c>
      <c r="K188" s="22">
        <v>0</v>
      </c>
      <c r="L188" s="23">
        <v>298.2853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25.52639999999999</v>
      </c>
      <c r="S188" s="22">
        <v>4.7886999999999995</v>
      </c>
      <c r="T188" s="22">
        <v>0</v>
      </c>
      <c r="U188" s="22">
        <v>0</v>
      </c>
      <c r="V188" s="23">
        <v>42.882400000000004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0</v>
      </c>
      <c r="AW188" s="22">
        <v>0</v>
      </c>
      <c r="AX188" s="22">
        <v>0</v>
      </c>
      <c r="AY188" s="22">
        <v>0</v>
      </c>
      <c r="AZ188" s="23">
        <v>0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0</v>
      </c>
      <c r="BG188" s="22">
        <v>0</v>
      </c>
      <c r="BH188" s="22">
        <v>0</v>
      </c>
      <c r="BI188" s="22">
        <v>0</v>
      </c>
      <c r="BJ188" s="23">
        <v>0</v>
      </c>
      <c r="BK188" s="24">
        <f t="shared" si="22"/>
        <v>1265.7560249964074</v>
      </c>
    </row>
    <row r="189" spans="1:63" s="25" customFormat="1" ht="15">
      <c r="A189" s="20"/>
      <c r="B189" s="7" t="s">
        <v>244</v>
      </c>
      <c r="C189" s="21">
        <v>0</v>
      </c>
      <c r="D189" s="22">
        <v>0.5707700442854686</v>
      </c>
      <c r="E189" s="22">
        <v>0</v>
      </c>
      <c r="F189" s="22">
        <v>0</v>
      </c>
      <c r="G189" s="23">
        <v>0</v>
      </c>
      <c r="H189" s="21">
        <v>119.613</v>
      </c>
      <c r="I189" s="22">
        <v>676.9676189090447</v>
      </c>
      <c r="J189" s="22">
        <v>0.0145</v>
      </c>
      <c r="K189" s="22">
        <v>0</v>
      </c>
      <c r="L189" s="23">
        <v>1578.0787000000005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55.1272</v>
      </c>
      <c r="S189" s="22">
        <v>25.937600000000003</v>
      </c>
      <c r="T189" s="22">
        <v>0</v>
      </c>
      <c r="U189" s="22">
        <v>0</v>
      </c>
      <c r="V189" s="23">
        <v>276.1913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0</v>
      </c>
      <c r="AW189" s="22">
        <v>0</v>
      </c>
      <c r="AX189" s="22">
        <v>0</v>
      </c>
      <c r="AY189" s="22">
        <v>0</v>
      </c>
      <c r="AZ189" s="23">
        <v>0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0</v>
      </c>
      <c r="BG189" s="22">
        <v>0</v>
      </c>
      <c r="BH189" s="22">
        <v>0</v>
      </c>
      <c r="BI189" s="22">
        <v>0</v>
      </c>
      <c r="BJ189" s="23">
        <v>0</v>
      </c>
      <c r="BK189" s="24">
        <f t="shared" si="22"/>
        <v>2732.5006889533306</v>
      </c>
    </row>
    <row r="190" spans="1:63" s="25" customFormat="1" ht="15">
      <c r="A190" s="20"/>
      <c r="B190" s="7" t="s">
        <v>245</v>
      </c>
      <c r="C190" s="21">
        <v>0</v>
      </c>
      <c r="D190" s="22">
        <v>45.896126577232124</v>
      </c>
      <c r="E190" s="22">
        <v>0</v>
      </c>
      <c r="F190" s="22">
        <v>0</v>
      </c>
      <c r="G190" s="23">
        <v>0</v>
      </c>
      <c r="H190" s="21">
        <v>155.1419</v>
      </c>
      <c r="I190" s="22">
        <v>1088.6156917054266</v>
      </c>
      <c r="J190" s="22">
        <v>0</v>
      </c>
      <c r="K190" s="22">
        <v>0</v>
      </c>
      <c r="L190" s="23">
        <v>993.7333999999997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71.55230000000003</v>
      </c>
      <c r="S190" s="22">
        <v>46.543600000000005</v>
      </c>
      <c r="T190" s="22">
        <v>0</v>
      </c>
      <c r="U190" s="22">
        <v>0</v>
      </c>
      <c r="V190" s="23">
        <v>159.18190000000004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0</v>
      </c>
      <c r="AW190" s="22">
        <v>0</v>
      </c>
      <c r="AX190" s="22">
        <v>0</v>
      </c>
      <c r="AY190" s="22">
        <v>0</v>
      </c>
      <c r="AZ190" s="23">
        <v>0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0</v>
      </c>
      <c r="BG190" s="22">
        <v>0</v>
      </c>
      <c r="BH190" s="22">
        <v>0</v>
      </c>
      <c r="BI190" s="22">
        <v>0</v>
      </c>
      <c r="BJ190" s="23">
        <v>0</v>
      </c>
      <c r="BK190" s="24">
        <f t="shared" si="22"/>
        <v>2560.664918282658</v>
      </c>
    </row>
    <row r="191" spans="1:63" s="25" customFormat="1" ht="15">
      <c r="A191" s="20"/>
      <c r="B191" s="7" t="s">
        <v>246</v>
      </c>
      <c r="C191" s="21">
        <v>0</v>
      </c>
      <c r="D191" s="22">
        <v>0.23165712704870434</v>
      </c>
      <c r="E191" s="22">
        <v>0</v>
      </c>
      <c r="F191" s="22">
        <v>0</v>
      </c>
      <c r="G191" s="23">
        <v>0</v>
      </c>
      <c r="H191" s="21">
        <v>6.154500000000001</v>
      </c>
      <c r="I191" s="22">
        <v>9.285742662244607</v>
      </c>
      <c r="J191" s="22">
        <v>0.0006</v>
      </c>
      <c r="K191" s="22">
        <v>0</v>
      </c>
      <c r="L191" s="23">
        <v>14.414199999999997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2.515999999999999</v>
      </c>
      <c r="S191" s="22">
        <v>0.12989999999999996</v>
      </c>
      <c r="T191" s="22">
        <v>0</v>
      </c>
      <c r="U191" s="22">
        <v>0</v>
      </c>
      <c r="V191" s="23">
        <v>2.286900000000001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0</v>
      </c>
      <c r="AW191" s="22">
        <v>0</v>
      </c>
      <c r="AX191" s="22">
        <v>0</v>
      </c>
      <c r="AY191" s="22">
        <v>0</v>
      </c>
      <c r="AZ191" s="23">
        <v>0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0</v>
      </c>
      <c r="BG191" s="22">
        <v>0</v>
      </c>
      <c r="BH191" s="22">
        <v>0</v>
      </c>
      <c r="BI191" s="22">
        <v>0</v>
      </c>
      <c r="BJ191" s="23">
        <v>0</v>
      </c>
      <c r="BK191" s="24">
        <f t="shared" si="22"/>
        <v>35.01949978929331</v>
      </c>
    </row>
    <row r="192" spans="1:63" s="25" customFormat="1" ht="15">
      <c r="A192" s="20"/>
      <c r="B192" s="7" t="s">
        <v>231</v>
      </c>
      <c r="C192" s="21">
        <v>0</v>
      </c>
      <c r="D192" s="22">
        <v>25.319128200895683</v>
      </c>
      <c r="E192" s="22">
        <v>0</v>
      </c>
      <c r="F192" s="22">
        <v>0</v>
      </c>
      <c r="G192" s="23">
        <v>0</v>
      </c>
      <c r="H192" s="21">
        <v>7.017499999999998</v>
      </c>
      <c r="I192" s="22">
        <v>47.35008736336095</v>
      </c>
      <c r="J192" s="22">
        <v>0</v>
      </c>
      <c r="K192" s="22">
        <v>0</v>
      </c>
      <c r="L192" s="23">
        <v>99.5924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2.9171000000000005</v>
      </c>
      <c r="S192" s="22">
        <v>0.26980000000000004</v>
      </c>
      <c r="T192" s="22">
        <v>0</v>
      </c>
      <c r="U192" s="22">
        <v>0</v>
      </c>
      <c r="V192" s="23">
        <v>4.694800000000001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0</v>
      </c>
      <c r="AW192" s="22">
        <v>0</v>
      </c>
      <c r="AX192" s="22">
        <v>0</v>
      </c>
      <c r="AY192" s="22">
        <v>0</v>
      </c>
      <c r="AZ192" s="23">
        <v>0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0</v>
      </c>
      <c r="BG192" s="22">
        <v>0</v>
      </c>
      <c r="BH192" s="22">
        <v>0</v>
      </c>
      <c r="BI192" s="22">
        <v>0</v>
      </c>
      <c r="BJ192" s="23">
        <v>0</v>
      </c>
      <c r="BK192" s="24">
        <f t="shared" si="22"/>
        <v>187.16081556425667</v>
      </c>
    </row>
    <row r="193" spans="1:63" s="25" customFormat="1" ht="15">
      <c r="A193" s="20"/>
      <c r="B193" s="7" t="s">
        <v>247</v>
      </c>
      <c r="C193" s="21">
        <v>0</v>
      </c>
      <c r="D193" s="22">
        <v>0.31506554681024534</v>
      </c>
      <c r="E193" s="22">
        <v>0</v>
      </c>
      <c r="F193" s="22">
        <v>0</v>
      </c>
      <c r="G193" s="23">
        <v>0</v>
      </c>
      <c r="H193" s="21">
        <v>1.0142999999999998</v>
      </c>
      <c r="I193" s="22">
        <v>0.2514318468260846</v>
      </c>
      <c r="J193" s="22">
        <v>0</v>
      </c>
      <c r="K193" s="22">
        <v>0</v>
      </c>
      <c r="L193" s="23">
        <v>1.8859000000000001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0.4529000000000001</v>
      </c>
      <c r="S193" s="22">
        <v>0</v>
      </c>
      <c r="T193" s="22">
        <v>0</v>
      </c>
      <c r="U193" s="22">
        <v>0</v>
      </c>
      <c r="V193" s="23">
        <v>0.3836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0</v>
      </c>
      <c r="AW193" s="22">
        <v>0</v>
      </c>
      <c r="AX193" s="22">
        <v>0</v>
      </c>
      <c r="AY193" s="22">
        <v>0</v>
      </c>
      <c r="AZ193" s="23">
        <v>0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0</v>
      </c>
      <c r="BG193" s="22">
        <v>0</v>
      </c>
      <c r="BH193" s="22">
        <v>0</v>
      </c>
      <c r="BI193" s="22">
        <v>0</v>
      </c>
      <c r="BJ193" s="23">
        <v>0</v>
      </c>
      <c r="BK193" s="24">
        <f t="shared" si="22"/>
        <v>4.30319739363633</v>
      </c>
    </row>
    <row r="194" spans="1:63" s="25" customFormat="1" ht="15">
      <c r="A194" s="20"/>
      <c r="B194" s="7" t="s">
        <v>250</v>
      </c>
      <c r="C194" s="21">
        <v>0</v>
      </c>
      <c r="D194" s="22">
        <v>1.4947490043790002</v>
      </c>
      <c r="E194" s="22">
        <v>0</v>
      </c>
      <c r="F194" s="22">
        <v>0</v>
      </c>
      <c r="G194" s="23">
        <v>0</v>
      </c>
      <c r="H194" s="21">
        <v>0.025199999999999997</v>
      </c>
      <c r="I194" s="22">
        <v>10.945805351342003</v>
      </c>
      <c r="J194" s="22">
        <v>0</v>
      </c>
      <c r="K194" s="22">
        <v>0</v>
      </c>
      <c r="L194" s="23">
        <v>0.1157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0.018</v>
      </c>
      <c r="S194" s="22">
        <v>0</v>
      </c>
      <c r="T194" s="22">
        <v>0</v>
      </c>
      <c r="U194" s="22">
        <v>0</v>
      </c>
      <c r="V194" s="23">
        <v>0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0</v>
      </c>
      <c r="AW194" s="22">
        <v>0</v>
      </c>
      <c r="AX194" s="22">
        <v>0</v>
      </c>
      <c r="AY194" s="22">
        <v>0</v>
      </c>
      <c r="AZ194" s="23">
        <v>0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0</v>
      </c>
      <c r="BG194" s="22">
        <v>0</v>
      </c>
      <c r="BH194" s="22">
        <v>0</v>
      </c>
      <c r="BI194" s="22">
        <v>0</v>
      </c>
      <c r="BJ194" s="23">
        <v>0</v>
      </c>
      <c r="BK194" s="24">
        <f t="shared" si="22"/>
        <v>12.599454355721004</v>
      </c>
    </row>
    <row r="195" spans="1:63" s="25" customFormat="1" ht="15">
      <c r="A195" s="20"/>
      <c r="B195" s="7" t="s">
        <v>234</v>
      </c>
      <c r="C195" s="21">
        <v>0</v>
      </c>
      <c r="D195" s="22">
        <v>0.7385267283585417</v>
      </c>
      <c r="E195" s="22">
        <v>0</v>
      </c>
      <c r="F195" s="22">
        <v>0</v>
      </c>
      <c r="G195" s="23">
        <v>0</v>
      </c>
      <c r="H195" s="21">
        <v>5.4284</v>
      </c>
      <c r="I195" s="22">
        <v>753.2778113298697</v>
      </c>
      <c r="J195" s="22">
        <v>0</v>
      </c>
      <c r="K195" s="22">
        <v>0</v>
      </c>
      <c r="L195" s="23">
        <v>7.846999999999999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2.8342999999999994</v>
      </c>
      <c r="S195" s="22">
        <v>0.09400000000000001</v>
      </c>
      <c r="T195" s="22">
        <v>0</v>
      </c>
      <c r="U195" s="22">
        <v>0</v>
      </c>
      <c r="V195" s="23">
        <v>1.4372000000000003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0</v>
      </c>
      <c r="AW195" s="22">
        <v>0</v>
      </c>
      <c r="AX195" s="22">
        <v>0</v>
      </c>
      <c r="AY195" s="22">
        <v>0</v>
      </c>
      <c r="AZ195" s="23">
        <v>0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0</v>
      </c>
      <c r="BG195" s="22">
        <v>0</v>
      </c>
      <c r="BH195" s="22">
        <v>0</v>
      </c>
      <c r="BI195" s="22">
        <v>0</v>
      </c>
      <c r="BJ195" s="23">
        <v>0</v>
      </c>
      <c r="BK195" s="24">
        <f t="shared" si="22"/>
        <v>771.6572380582282</v>
      </c>
    </row>
    <row r="196" spans="1:63" s="25" customFormat="1" ht="15">
      <c r="A196" s="20"/>
      <c r="B196" s="7" t="s">
        <v>252</v>
      </c>
      <c r="C196" s="21">
        <v>0</v>
      </c>
      <c r="D196" s="22">
        <v>0.2345035752688506</v>
      </c>
      <c r="E196" s="22">
        <v>0</v>
      </c>
      <c r="F196" s="22">
        <v>0</v>
      </c>
      <c r="G196" s="23">
        <v>0</v>
      </c>
      <c r="H196" s="21">
        <v>0.9608999999999996</v>
      </c>
      <c r="I196" s="22">
        <v>417.9315330308646</v>
      </c>
      <c r="J196" s="22">
        <v>0.5035</v>
      </c>
      <c r="K196" s="22">
        <v>0</v>
      </c>
      <c r="L196" s="23">
        <v>57.36259999999999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0.2788</v>
      </c>
      <c r="S196" s="22">
        <v>0.0503</v>
      </c>
      <c r="T196" s="22">
        <v>0.2518</v>
      </c>
      <c r="U196" s="22">
        <v>0</v>
      </c>
      <c r="V196" s="23">
        <v>0.5033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0</v>
      </c>
      <c r="AW196" s="22">
        <v>0</v>
      </c>
      <c r="AX196" s="22">
        <v>0</v>
      </c>
      <c r="AY196" s="22">
        <v>0</v>
      </c>
      <c r="AZ196" s="23">
        <v>0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0</v>
      </c>
      <c r="BG196" s="22">
        <v>0</v>
      </c>
      <c r="BH196" s="22">
        <v>0</v>
      </c>
      <c r="BI196" s="22">
        <v>0</v>
      </c>
      <c r="BJ196" s="23">
        <v>0</v>
      </c>
      <c r="BK196" s="24">
        <f t="shared" si="22"/>
        <v>478.07723660613345</v>
      </c>
    </row>
    <row r="197" spans="1:63" s="30" customFormat="1" ht="15">
      <c r="A197" s="20"/>
      <c r="B197" s="8" t="s">
        <v>12</v>
      </c>
      <c r="C197" s="26">
        <f aca="true" t="shared" si="23" ref="C197:AH197">SUM(C178:C196)</f>
        <v>0</v>
      </c>
      <c r="D197" s="27">
        <f t="shared" si="23"/>
        <v>156.8002096377987</v>
      </c>
      <c r="E197" s="27">
        <f t="shared" si="23"/>
        <v>0</v>
      </c>
      <c r="F197" s="27">
        <f t="shared" si="23"/>
        <v>0</v>
      </c>
      <c r="G197" s="28">
        <f t="shared" si="23"/>
        <v>0</v>
      </c>
      <c r="H197" s="26">
        <f t="shared" si="23"/>
        <v>1208.8289500000003</v>
      </c>
      <c r="I197" s="27">
        <f t="shared" si="23"/>
        <v>18809.71106332506</v>
      </c>
      <c r="J197" s="27">
        <f t="shared" si="23"/>
        <v>134.3537</v>
      </c>
      <c r="K197" s="27">
        <f t="shared" si="23"/>
        <v>0</v>
      </c>
      <c r="L197" s="28">
        <f t="shared" si="23"/>
        <v>3798.4859500000007</v>
      </c>
      <c r="M197" s="26">
        <f t="shared" si="23"/>
        <v>0</v>
      </c>
      <c r="N197" s="27">
        <f t="shared" si="23"/>
        <v>0</v>
      </c>
      <c r="O197" s="27">
        <f t="shared" si="23"/>
        <v>0</v>
      </c>
      <c r="P197" s="27">
        <f t="shared" si="23"/>
        <v>0</v>
      </c>
      <c r="Q197" s="28">
        <f t="shared" si="23"/>
        <v>0</v>
      </c>
      <c r="R197" s="26">
        <f t="shared" si="23"/>
        <v>590.858</v>
      </c>
      <c r="S197" s="27">
        <f t="shared" si="23"/>
        <v>238.52220000000003</v>
      </c>
      <c r="T197" s="27">
        <f t="shared" si="23"/>
        <v>1.0348000000000002</v>
      </c>
      <c r="U197" s="27">
        <f t="shared" si="23"/>
        <v>0</v>
      </c>
      <c r="V197" s="28">
        <f t="shared" si="23"/>
        <v>656.3590999999999</v>
      </c>
      <c r="W197" s="26">
        <f t="shared" si="23"/>
        <v>0</v>
      </c>
      <c r="X197" s="27">
        <f t="shared" si="23"/>
        <v>0</v>
      </c>
      <c r="Y197" s="27">
        <f t="shared" si="23"/>
        <v>0</v>
      </c>
      <c r="Z197" s="27">
        <f t="shared" si="23"/>
        <v>0</v>
      </c>
      <c r="AA197" s="28">
        <f t="shared" si="23"/>
        <v>0</v>
      </c>
      <c r="AB197" s="26">
        <f t="shared" si="23"/>
        <v>0</v>
      </c>
      <c r="AC197" s="27">
        <f t="shared" si="23"/>
        <v>0</v>
      </c>
      <c r="AD197" s="27">
        <f t="shared" si="23"/>
        <v>0</v>
      </c>
      <c r="AE197" s="27">
        <f t="shared" si="23"/>
        <v>0</v>
      </c>
      <c r="AF197" s="28">
        <f t="shared" si="23"/>
        <v>0</v>
      </c>
      <c r="AG197" s="26">
        <f t="shared" si="23"/>
        <v>0</v>
      </c>
      <c r="AH197" s="27">
        <f t="shared" si="23"/>
        <v>0</v>
      </c>
      <c r="AI197" s="27">
        <f aca="true" t="shared" si="24" ref="AI197:BK197">SUM(AI178:AI196)</f>
        <v>0</v>
      </c>
      <c r="AJ197" s="27">
        <f t="shared" si="24"/>
        <v>0</v>
      </c>
      <c r="AK197" s="28">
        <f t="shared" si="24"/>
        <v>0</v>
      </c>
      <c r="AL197" s="26">
        <f t="shared" si="24"/>
        <v>0</v>
      </c>
      <c r="AM197" s="27">
        <f t="shared" si="24"/>
        <v>0</v>
      </c>
      <c r="AN197" s="27">
        <f t="shared" si="24"/>
        <v>0</v>
      </c>
      <c r="AO197" s="27">
        <f t="shared" si="24"/>
        <v>0</v>
      </c>
      <c r="AP197" s="28">
        <f t="shared" si="24"/>
        <v>0</v>
      </c>
      <c r="AQ197" s="26">
        <f t="shared" si="24"/>
        <v>0</v>
      </c>
      <c r="AR197" s="27">
        <f t="shared" si="24"/>
        <v>0</v>
      </c>
      <c r="AS197" s="27">
        <f t="shared" si="24"/>
        <v>0</v>
      </c>
      <c r="AT197" s="27">
        <f t="shared" si="24"/>
        <v>0</v>
      </c>
      <c r="AU197" s="28">
        <f t="shared" si="24"/>
        <v>0</v>
      </c>
      <c r="AV197" s="26">
        <f t="shared" si="24"/>
        <v>0</v>
      </c>
      <c r="AW197" s="27">
        <f t="shared" si="24"/>
        <v>0</v>
      </c>
      <c r="AX197" s="27">
        <f t="shared" si="24"/>
        <v>0</v>
      </c>
      <c r="AY197" s="27">
        <f t="shared" si="24"/>
        <v>0</v>
      </c>
      <c r="AZ197" s="28">
        <f t="shared" si="24"/>
        <v>0</v>
      </c>
      <c r="BA197" s="26">
        <f t="shared" si="24"/>
        <v>0</v>
      </c>
      <c r="BB197" s="27">
        <f t="shared" si="24"/>
        <v>0</v>
      </c>
      <c r="BC197" s="27">
        <f t="shared" si="24"/>
        <v>0</v>
      </c>
      <c r="BD197" s="27">
        <f t="shared" si="24"/>
        <v>0</v>
      </c>
      <c r="BE197" s="28">
        <f t="shared" si="24"/>
        <v>0</v>
      </c>
      <c r="BF197" s="26">
        <f t="shared" si="24"/>
        <v>0</v>
      </c>
      <c r="BG197" s="27">
        <f t="shared" si="24"/>
        <v>0</v>
      </c>
      <c r="BH197" s="27">
        <f t="shared" si="24"/>
        <v>0</v>
      </c>
      <c r="BI197" s="27">
        <f t="shared" si="24"/>
        <v>0</v>
      </c>
      <c r="BJ197" s="28">
        <f t="shared" si="24"/>
        <v>0</v>
      </c>
      <c r="BK197" s="28">
        <f t="shared" si="24"/>
        <v>25594.95397296286</v>
      </c>
    </row>
    <row r="198" spans="1:64" s="30" customFormat="1" ht="15">
      <c r="A198" s="20"/>
      <c r="B198" s="9" t="s">
        <v>23</v>
      </c>
      <c r="C198" s="26">
        <f aca="true" t="shared" si="25" ref="C198:AH198">C197+C176</f>
        <v>0</v>
      </c>
      <c r="D198" s="27">
        <f t="shared" si="25"/>
        <v>157.7546455354429</v>
      </c>
      <c r="E198" s="27">
        <f t="shared" si="25"/>
        <v>0</v>
      </c>
      <c r="F198" s="27">
        <f t="shared" si="25"/>
        <v>0</v>
      </c>
      <c r="G198" s="28">
        <f t="shared" si="25"/>
        <v>0</v>
      </c>
      <c r="H198" s="26">
        <f t="shared" si="25"/>
        <v>1640.2580500000004</v>
      </c>
      <c r="I198" s="27">
        <f t="shared" si="25"/>
        <v>20753.105074834602</v>
      </c>
      <c r="J198" s="27">
        <f t="shared" si="25"/>
        <v>134.3727</v>
      </c>
      <c r="K198" s="27">
        <f t="shared" si="25"/>
        <v>0</v>
      </c>
      <c r="L198" s="28">
        <f t="shared" si="25"/>
        <v>6109.6655500000015</v>
      </c>
      <c r="M198" s="26">
        <f t="shared" si="25"/>
        <v>0</v>
      </c>
      <c r="N198" s="27">
        <f t="shared" si="25"/>
        <v>0</v>
      </c>
      <c r="O198" s="27">
        <f t="shared" si="25"/>
        <v>0</v>
      </c>
      <c r="P198" s="27">
        <f t="shared" si="25"/>
        <v>0</v>
      </c>
      <c r="Q198" s="28">
        <f t="shared" si="25"/>
        <v>0</v>
      </c>
      <c r="R198" s="26">
        <f t="shared" si="25"/>
        <v>781.944</v>
      </c>
      <c r="S198" s="27">
        <f t="shared" si="25"/>
        <v>331.5353</v>
      </c>
      <c r="T198" s="27">
        <f t="shared" si="25"/>
        <v>1.0404000000000002</v>
      </c>
      <c r="U198" s="27">
        <f t="shared" si="25"/>
        <v>0</v>
      </c>
      <c r="V198" s="28">
        <f t="shared" si="25"/>
        <v>1023.2779</v>
      </c>
      <c r="W198" s="26">
        <f t="shared" si="25"/>
        <v>0</v>
      </c>
      <c r="X198" s="27">
        <f t="shared" si="25"/>
        <v>0</v>
      </c>
      <c r="Y198" s="27">
        <f t="shared" si="25"/>
        <v>0</v>
      </c>
      <c r="Z198" s="27">
        <f t="shared" si="25"/>
        <v>0</v>
      </c>
      <c r="AA198" s="28">
        <f t="shared" si="25"/>
        <v>0</v>
      </c>
      <c r="AB198" s="26">
        <f t="shared" si="25"/>
        <v>0</v>
      </c>
      <c r="AC198" s="27">
        <f t="shared" si="25"/>
        <v>0</v>
      </c>
      <c r="AD198" s="27">
        <f t="shared" si="25"/>
        <v>0</v>
      </c>
      <c r="AE198" s="27">
        <f t="shared" si="25"/>
        <v>0</v>
      </c>
      <c r="AF198" s="28">
        <f t="shared" si="25"/>
        <v>0</v>
      </c>
      <c r="AG198" s="26">
        <f t="shared" si="25"/>
        <v>0</v>
      </c>
      <c r="AH198" s="27">
        <f t="shared" si="25"/>
        <v>0</v>
      </c>
      <c r="AI198" s="27">
        <f aca="true" t="shared" si="26" ref="AI198:BK198">AI197+AI176</f>
        <v>0</v>
      </c>
      <c r="AJ198" s="27">
        <f t="shared" si="26"/>
        <v>0</v>
      </c>
      <c r="AK198" s="28">
        <f t="shared" si="26"/>
        <v>0</v>
      </c>
      <c r="AL198" s="26">
        <f t="shared" si="26"/>
        <v>0</v>
      </c>
      <c r="AM198" s="27">
        <f t="shared" si="26"/>
        <v>0</v>
      </c>
      <c r="AN198" s="27">
        <f t="shared" si="26"/>
        <v>0</v>
      </c>
      <c r="AO198" s="27">
        <f t="shared" si="26"/>
        <v>0</v>
      </c>
      <c r="AP198" s="28">
        <f t="shared" si="26"/>
        <v>0</v>
      </c>
      <c r="AQ198" s="26">
        <f t="shared" si="26"/>
        <v>0</v>
      </c>
      <c r="AR198" s="27">
        <f t="shared" si="26"/>
        <v>0</v>
      </c>
      <c r="AS198" s="27">
        <f t="shared" si="26"/>
        <v>0</v>
      </c>
      <c r="AT198" s="27">
        <f t="shared" si="26"/>
        <v>0</v>
      </c>
      <c r="AU198" s="28">
        <f t="shared" si="26"/>
        <v>0</v>
      </c>
      <c r="AV198" s="26">
        <f t="shared" si="26"/>
        <v>0</v>
      </c>
      <c r="AW198" s="27">
        <f t="shared" si="26"/>
        <v>0</v>
      </c>
      <c r="AX198" s="27">
        <f t="shared" si="26"/>
        <v>0</v>
      </c>
      <c r="AY198" s="27">
        <f t="shared" si="26"/>
        <v>0</v>
      </c>
      <c r="AZ198" s="28">
        <f t="shared" si="26"/>
        <v>0</v>
      </c>
      <c r="BA198" s="26">
        <f t="shared" si="26"/>
        <v>0</v>
      </c>
      <c r="BB198" s="27">
        <f t="shared" si="26"/>
        <v>0</v>
      </c>
      <c r="BC198" s="27">
        <f t="shared" si="26"/>
        <v>0</v>
      </c>
      <c r="BD198" s="27">
        <f t="shared" si="26"/>
        <v>0</v>
      </c>
      <c r="BE198" s="28">
        <f t="shared" si="26"/>
        <v>0</v>
      </c>
      <c r="BF198" s="26">
        <f t="shared" si="26"/>
        <v>0</v>
      </c>
      <c r="BG198" s="27">
        <f t="shared" si="26"/>
        <v>0</v>
      </c>
      <c r="BH198" s="27">
        <f t="shared" si="26"/>
        <v>0</v>
      </c>
      <c r="BI198" s="27">
        <f t="shared" si="26"/>
        <v>0</v>
      </c>
      <c r="BJ198" s="28">
        <f t="shared" si="26"/>
        <v>0</v>
      </c>
      <c r="BK198" s="28">
        <f t="shared" si="26"/>
        <v>30932.953620370048</v>
      </c>
      <c r="BL198" s="44"/>
    </row>
    <row r="199" spans="1:63" s="25" customFormat="1" ht="15">
      <c r="A199" s="20"/>
      <c r="B199" s="9"/>
      <c r="C199" s="32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4"/>
    </row>
    <row r="200" spans="1:63" s="25" customFormat="1" ht="15">
      <c r="A200" s="20" t="s">
        <v>42</v>
      </c>
      <c r="B200" s="10" t="s">
        <v>43</v>
      </c>
      <c r="C200" s="32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4"/>
    </row>
    <row r="201" spans="1:63" s="25" customFormat="1" ht="15">
      <c r="A201" s="20" t="s">
        <v>7</v>
      </c>
      <c r="B201" s="14" t="s">
        <v>44</v>
      </c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4"/>
    </row>
    <row r="202" spans="1:63" s="41" customFormat="1" ht="15">
      <c r="A202" s="37"/>
      <c r="B202" s="13" t="s">
        <v>33</v>
      </c>
      <c r="C202" s="38">
        <v>0</v>
      </c>
      <c r="D202" s="39">
        <v>0</v>
      </c>
      <c r="E202" s="39">
        <v>0</v>
      </c>
      <c r="F202" s="39">
        <v>0</v>
      </c>
      <c r="G202" s="40">
        <v>0</v>
      </c>
      <c r="H202" s="38">
        <v>0</v>
      </c>
      <c r="I202" s="39">
        <v>0</v>
      </c>
      <c r="J202" s="39">
        <v>0</v>
      </c>
      <c r="K202" s="39">
        <v>0</v>
      </c>
      <c r="L202" s="40">
        <v>0</v>
      </c>
      <c r="M202" s="38">
        <v>0</v>
      </c>
      <c r="N202" s="39">
        <v>0</v>
      </c>
      <c r="O202" s="39">
        <v>0</v>
      </c>
      <c r="P202" s="39">
        <v>0</v>
      </c>
      <c r="Q202" s="40">
        <v>0</v>
      </c>
      <c r="R202" s="38">
        <v>0</v>
      </c>
      <c r="S202" s="39">
        <v>0</v>
      </c>
      <c r="T202" s="39">
        <v>0</v>
      </c>
      <c r="U202" s="39">
        <v>0</v>
      </c>
      <c r="V202" s="40">
        <v>0</v>
      </c>
      <c r="W202" s="38">
        <v>0</v>
      </c>
      <c r="X202" s="39">
        <v>0</v>
      </c>
      <c r="Y202" s="39">
        <v>0</v>
      </c>
      <c r="Z202" s="39">
        <v>0</v>
      </c>
      <c r="AA202" s="40">
        <v>0</v>
      </c>
      <c r="AB202" s="38">
        <v>0</v>
      </c>
      <c r="AC202" s="39">
        <v>0</v>
      </c>
      <c r="AD202" s="39">
        <v>0</v>
      </c>
      <c r="AE202" s="39">
        <v>0</v>
      </c>
      <c r="AF202" s="40">
        <v>0</v>
      </c>
      <c r="AG202" s="38">
        <v>0</v>
      </c>
      <c r="AH202" s="39">
        <v>0</v>
      </c>
      <c r="AI202" s="39">
        <v>0</v>
      </c>
      <c r="AJ202" s="39">
        <v>0</v>
      </c>
      <c r="AK202" s="40">
        <v>0</v>
      </c>
      <c r="AL202" s="38">
        <v>0</v>
      </c>
      <c r="AM202" s="39">
        <v>0</v>
      </c>
      <c r="AN202" s="39">
        <v>0</v>
      </c>
      <c r="AO202" s="39">
        <v>0</v>
      </c>
      <c r="AP202" s="40">
        <v>0</v>
      </c>
      <c r="AQ202" s="38">
        <v>0</v>
      </c>
      <c r="AR202" s="39">
        <v>0</v>
      </c>
      <c r="AS202" s="39">
        <v>0</v>
      </c>
      <c r="AT202" s="39">
        <v>0</v>
      </c>
      <c r="AU202" s="40">
        <v>0</v>
      </c>
      <c r="AV202" s="38">
        <v>0</v>
      </c>
      <c r="AW202" s="39">
        <v>0</v>
      </c>
      <c r="AX202" s="39">
        <v>0</v>
      </c>
      <c r="AY202" s="39">
        <v>0</v>
      </c>
      <c r="AZ202" s="40">
        <v>0</v>
      </c>
      <c r="BA202" s="38">
        <v>0</v>
      </c>
      <c r="BB202" s="39">
        <v>0</v>
      </c>
      <c r="BC202" s="39">
        <v>0</v>
      </c>
      <c r="BD202" s="39">
        <v>0</v>
      </c>
      <c r="BE202" s="40">
        <v>0</v>
      </c>
      <c r="BF202" s="38">
        <v>0</v>
      </c>
      <c r="BG202" s="39">
        <v>0</v>
      </c>
      <c r="BH202" s="39">
        <v>0</v>
      </c>
      <c r="BI202" s="39">
        <v>0</v>
      </c>
      <c r="BJ202" s="40">
        <v>0</v>
      </c>
      <c r="BK202" s="38">
        <v>0</v>
      </c>
    </row>
    <row r="203" spans="1:63" s="30" customFormat="1" ht="15">
      <c r="A203" s="20"/>
      <c r="B203" s="9" t="s">
        <v>27</v>
      </c>
      <c r="C203" s="26">
        <v>0</v>
      </c>
      <c r="D203" s="27">
        <v>0</v>
      </c>
      <c r="E203" s="27">
        <v>0</v>
      </c>
      <c r="F203" s="27">
        <v>0</v>
      </c>
      <c r="G203" s="28">
        <v>0</v>
      </c>
      <c r="H203" s="26">
        <v>0</v>
      </c>
      <c r="I203" s="27">
        <v>0</v>
      </c>
      <c r="J203" s="27">
        <v>0</v>
      </c>
      <c r="K203" s="27">
        <v>0</v>
      </c>
      <c r="L203" s="28">
        <v>0</v>
      </c>
      <c r="M203" s="26">
        <v>0</v>
      </c>
      <c r="N203" s="27">
        <v>0</v>
      </c>
      <c r="O203" s="27">
        <v>0</v>
      </c>
      <c r="P203" s="27">
        <v>0</v>
      </c>
      <c r="Q203" s="28">
        <v>0</v>
      </c>
      <c r="R203" s="26">
        <v>0</v>
      </c>
      <c r="S203" s="27">
        <v>0</v>
      </c>
      <c r="T203" s="27">
        <v>0</v>
      </c>
      <c r="U203" s="27">
        <v>0</v>
      </c>
      <c r="V203" s="28">
        <v>0</v>
      </c>
      <c r="W203" s="26">
        <v>0</v>
      </c>
      <c r="X203" s="27">
        <v>0</v>
      </c>
      <c r="Y203" s="27">
        <v>0</v>
      </c>
      <c r="Z203" s="27">
        <v>0</v>
      </c>
      <c r="AA203" s="28">
        <v>0</v>
      </c>
      <c r="AB203" s="26">
        <v>0</v>
      </c>
      <c r="AC203" s="27">
        <v>0</v>
      </c>
      <c r="AD203" s="27">
        <v>0</v>
      </c>
      <c r="AE203" s="27">
        <v>0</v>
      </c>
      <c r="AF203" s="28">
        <v>0</v>
      </c>
      <c r="AG203" s="26">
        <v>0</v>
      </c>
      <c r="AH203" s="27">
        <v>0</v>
      </c>
      <c r="AI203" s="27">
        <v>0</v>
      </c>
      <c r="AJ203" s="27">
        <v>0</v>
      </c>
      <c r="AK203" s="28">
        <v>0</v>
      </c>
      <c r="AL203" s="26">
        <v>0</v>
      </c>
      <c r="AM203" s="27">
        <v>0</v>
      </c>
      <c r="AN203" s="27">
        <v>0</v>
      </c>
      <c r="AO203" s="27">
        <v>0</v>
      </c>
      <c r="AP203" s="28">
        <v>0</v>
      </c>
      <c r="AQ203" s="26">
        <v>0</v>
      </c>
      <c r="AR203" s="27">
        <v>0</v>
      </c>
      <c r="AS203" s="27">
        <v>0</v>
      </c>
      <c r="AT203" s="27">
        <v>0</v>
      </c>
      <c r="AU203" s="28">
        <v>0</v>
      </c>
      <c r="AV203" s="26">
        <v>0</v>
      </c>
      <c r="AW203" s="27">
        <v>0</v>
      </c>
      <c r="AX203" s="27">
        <v>0</v>
      </c>
      <c r="AY203" s="27">
        <v>0</v>
      </c>
      <c r="AZ203" s="28">
        <v>0</v>
      </c>
      <c r="BA203" s="26">
        <v>0</v>
      </c>
      <c r="BB203" s="27">
        <v>0</v>
      </c>
      <c r="BC203" s="27">
        <v>0</v>
      </c>
      <c r="BD203" s="27">
        <v>0</v>
      </c>
      <c r="BE203" s="28">
        <v>0</v>
      </c>
      <c r="BF203" s="26">
        <v>0</v>
      </c>
      <c r="BG203" s="27">
        <v>0</v>
      </c>
      <c r="BH203" s="27">
        <v>0</v>
      </c>
      <c r="BI203" s="27">
        <v>0</v>
      </c>
      <c r="BJ203" s="28">
        <v>0</v>
      </c>
      <c r="BK203" s="29">
        <v>0</v>
      </c>
    </row>
    <row r="204" spans="1:64" s="25" customFormat="1" ht="12" customHeight="1">
      <c r="A204" s="20"/>
      <c r="B204" s="11"/>
      <c r="C204" s="3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4"/>
      <c r="BL204" s="35"/>
    </row>
    <row r="205" spans="1:64" s="30" customFormat="1" ht="15">
      <c r="A205" s="20"/>
      <c r="B205" s="42" t="s">
        <v>45</v>
      </c>
      <c r="C205" s="43">
        <f aca="true" t="shared" si="27" ref="C205:AH205">C203+C198+C171+C165+C129</f>
        <v>0</v>
      </c>
      <c r="D205" s="43">
        <f t="shared" si="27"/>
        <v>2213.148391064643</v>
      </c>
      <c r="E205" s="43">
        <f t="shared" si="27"/>
        <v>0</v>
      </c>
      <c r="F205" s="43">
        <f t="shared" si="27"/>
        <v>0</v>
      </c>
      <c r="G205" s="43">
        <f t="shared" si="27"/>
        <v>0</v>
      </c>
      <c r="H205" s="43">
        <f t="shared" si="27"/>
        <v>5496.287743729702</v>
      </c>
      <c r="I205" s="43">
        <f t="shared" si="27"/>
        <v>81936.07211999752</v>
      </c>
      <c r="J205" s="43">
        <f t="shared" si="27"/>
        <v>2897.4673362876993</v>
      </c>
      <c r="K205" s="43">
        <f t="shared" si="27"/>
        <v>279.6889616620667</v>
      </c>
      <c r="L205" s="43">
        <f t="shared" si="27"/>
        <v>13868.804537739976</v>
      </c>
      <c r="M205" s="43">
        <f t="shared" si="27"/>
        <v>0</v>
      </c>
      <c r="N205" s="43">
        <f t="shared" si="27"/>
        <v>0</v>
      </c>
      <c r="O205" s="43">
        <f t="shared" si="27"/>
        <v>0</v>
      </c>
      <c r="P205" s="43">
        <f t="shared" si="27"/>
        <v>0</v>
      </c>
      <c r="Q205" s="43">
        <f t="shared" si="27"/>
        <v>0</v>
      </c>
      <c r="R205" s="43">
        <f t="shared" si="27"/>
        <v>2807.9751782177004</v>
      </c>
      <c r="S205" s="43">
        <f t="shared" si="27"/>
        <v>3199.705944965033</v>
      </c>
      <c r="T205" s="43">
        <f t="shared" si="27"/>
        <v>1111.8204378587668</v>
      </c>
      <c r="U205" s="43">
        <f t="shared" si="27"/>
        <v>0</v>
      </c>
      <c r="V205" s="43">
        <f t="shared" si="27"/>
        <v>2391.3877384261</v>
      </c>
      <c r="W205" s="43">
        <f t="shared" si="27"/>
        <v>0</v>
      </c>
      <c r="X205" s="43">
        <f t="shared" si="27"/>
        <v>0</v>
      </c>
      <c r="Y205" s="43">
        <f t="shared" si="27"/>
        <v>0</v>
      </c>
      <c r="Z205" s="43">
        <f t="shared" si="27"/>
        <v>0</v>
      </c>
      <c r="AA205" s="43">
        <f t="shared" si="27"/>
        <v>0</v>
      </c>
      <c r="AB205" s="43">
        <f t="shared" si="27"/>
        <v>833.4791682254333</v>
      </c>
      <c r="AC205" s="43">
        <f t="shared" si="27"/>
        <v>73.93417102183332</v>
      </c>
      <c r="AD205" s="43">
        <f t="shared" si="27"/>
        <v>0</v>
      </c>
      <c r="AE205" s="43">
        <f t="shared" si="27"/>
        <v>0</v>
      </c>
      <c r="AF205" s="43">
        <f t="shared" si="27"/>
        <v>723.0626236263001</v>
      </c>
      <c r="AG205" s="43">
        <f t="shared" si="27"/>
        <v>0</v>
      </c>
      <c r="AH205" s="43">
        <f t="shared" si="27"/>
        <v>0</v>
      </c>
      <c r="AI205" s="43">
        <f aca="true" t="shared" si="28" ref="AI205:BK205">AI203+AI198+AI171+AI165+AI129</f>
        <v>0</v>
      </c>
      <c r="AJ205" s="43">
        <f t="shared" si="28"/>
        <v>0</v>
      </c>
      <c r="AK205" s="43">
        <f t="shared" si="28"/>
        <v>0</v>
      </c>
      <c r="AL205" s="43">
        <f t="shared" si="28"/>
        <v>194.0249412593666</v>
      </c>
      <c r="AM205" s="43">
        <f t="shared" si="28"/>
        <v>4.555163754</v>
      </c>
      <c r="AN205" s="43">
        <f t="shared" si="28"/>
        <v>0.11650113333333333</v>
      </c>
      <c r="AO205" s="43">
        <f t="shared" si="28"/>
        <v>0</v>
      </c>
      <c r="AP205" s="43">
        <f t="shared" si="28"/>
        <v>85.02328798876667</v>
      </c>
      <c r="AQ205" s="43">
        <f t="shared" si="28"/>
        <v>0</v>
      </c>
      <c r="AR205" s="43">
        <f t="shared" si="28"/>
        <v>0</v>
      </c>
      <c r="AS205" s="43">
        <f t="shared" si="28"/>
        <v>0</v>
      </c>
      <c r="AT205" s="43">
        <f t="shared" si="28"/>
        <v>0</v>
      </c>
      <c r="AU205" s="43">
        <f t="shared" si="28"/>
        <v>0</v>
      </c>
      <c r="AV205" s="43">
        <f t="shared" si="28"/>
        <v>27764.249625753837</v>
      </c>
      <c r="AW205" s="43">
        <f t="shared" si="28"/>
        <v>15483.156874127499</v>
      </c>
      <c r="AX205" s="43">
        <f t="shared" si="28"/>
        <v>197.1615004399667</v>
      </c>
      <c r="AY205" s="43">
        <f t="shared" si="28"/>
        <v>0.024855799233333333</v>
      </c>
      <c r="AZ205" s="43">
        <f t="shared" si="28"/>
        <v>24093.113594083363</v>
      </c>
      <c r="BA205" s="43">
        <f t="shared" si="28"/>
        <v>0</v>
      </c>
      <c r="BB205" s="43">
        <f t="shared" si="28"/>
        <v>1.2773570764</v>
      </c>
      <c r="BC205" s="43">
        <f t="shared" si="28"/>
        <v>0</v>
      </c>
      <c r="BD205" s="43">
        <f t="shared" si="28"/>
        <v>0</v>
      </c>
      <c r="BE205" s="43">
        <f t="shared" si="28"/>
        <v>0</v>
      </c>
      <c r="BF205" s="43">
        <f t="shared" si="28"/>
        <v>17914.581504891627</v>
      </c>
      <c r="BG205" s="43">
        <f t="shared" si="28"/>
        <v>2284.9668949661336</v>
      </c>
      <c r="BH205" s="43">
        <f t="shared" si="28"/>
        <v>935.0860153320333</v>
      </c>
      <c r="BI205" s="43">
        <f t="shared" si="28"/>
        <v>0</v>
      </c>
      <c r="BJ205" s="43">
        <f t="shared" si="28"/>
        <v>6450.366514471067</v>
      </c>
      <c r="BK205" s="29">
        <f t="shared" si="28"/>
        <v>213240.53898389937</v>
      </c>
      <c r="BL205" s="44"/>
    </row>
    <row r="206" spans="1:64" s="25" customFormat="1" ht="15">
      <c r="A206" s="20"/>
      <c r="B206" s="9"/>
      <c r="C206" s="21"/>
      <c r="D206" s="22"/>
      <c r="E206" s="22"/>
      <c r="F206" s="22"/>
      <c r="G206" s="23"/>
      <c r="H206" s="21"/>
      <c r="I206" s="22"/>
      <c r="J206" s="22"/>
      <c r="K206" s="22"/>
      <c r="L206" s="23"/>
      <c r="M206" s="21"/>
      <c r="N206" s="22"/>
      <c r="O206" s="22"/>
      <c r="P206" s="22"/>
      <c r="Q206" s="23"/>
      <c r="R206" s="21"/>
      <c r="S206" s="22"/>
      <c r="T206" s="22"/>
      <c r="U206" s="22"/>
      <c r="V206" s="23"/>
      <c r="W206" s="21"/>
      <c r="X206" s="22"/>
      <c r="Y206" s="22"/>
      <c r="Z206" s="22"/>
      <c r="AA206" s="23"/>
      <c r="AB206" s="21"/>
      <c r="AC206" s="22"/>
      <c r="AD206" s="22"/>
      <c r="AE206" s="22"/>
      <c r="AF206" s="23"/>
      <c r="AG206" s="21"/>
      <c r="AH206" s="22"/>
      <c r="AI206" s="22"/>
      <c r="AJ206" s="22"/>
      <c r="AK206" s="23"/>
      <c r="AL206" s="21"/>
      <c r="AM206" s="22"/>
      <c r="AN206" s="22"/>
      <c r="AO206" s="22"/>
      <c r="AP206" s="23"/>
      <c r="AQ206" s="21"/>
      <c r="AR206" s="22"/>
      <c r="AS206" s="22"/>
      <c r="AT206" s="22"/>
      <c r="AU206" s="23"/>
      <c r="AV206" s="21"/>
      <c r="AW206" s="22"/>
      <c r="AX206" s="22"/>
      <c r="AY206" s="22"/>
      <c r="AZ206" s="23"/>
      <c r="BA206" s="21"/>
      <c r="BB206" s="22"/>
      <c r="BC206" s="22"/>
      <c r="BD206" s="22"/>
      <c r="BE206" s="23"/>
      <c r="BF206" s="21"/>
      <c r="BG206" s="22"/>
      <c r="BH206" s="22"/>
      <c r="BI206" s="22"/>
      <c r="BJ206" s="23"/>
      <c r="BK206" s="24"/>
      <c r="BL206" s="35"/>
    </row>
    <row r="207" spans="1:65" s="25" customFormat="1" ht="15">
      <c r="A207" s="20" t="s">
        <v>28</v>
      </c>
      <c r="B207" s="8" t="s">
        <v>29</v>
      </c>
      <c r="C207" s="21"/>
      <c r="D207" s="22"/>
      <c r="E207" s="22"/>
      <c r="F207" s="22"/>
      <c r="G207" s="23"/>
      <c r="H207" s="21"/>
      <c r="I207" s="22"/>
      <c r="J207" s="22"/>
      <c r="K207" s="22"/>
      <c r="L207" s="23"/>
      <c r="M207" s="21"/>
      <c r="N207" s="22"/>
      <c r="O207" s="22"/>
      <c r="P207" s="22"/>
      <c r="Q207" s="23"/>
      <c r="R207" s="21"/>
      <c r="S207" s="22"/>
      <c r="T207" s="22"/>
      <c r="U207" s="22"/>
      <c r="V207" s="23"/>
      <c r="W207" s="21"/>
      <c r="X207" s="22"/>
      <c r="Y207" s="22"/>
      <c r="Z207" s="22"/>
      <c r="AA207" s="23"/>
      <c r="AB207" s="21"/>
      <c r="AC207" s="22"/>
      <c r="AD207" s="22"/>
      <c r="AE207" s="22"/>
      <c r="AF207" s="23"/>
      <c r="AG207" s="21"/>
      <c r="AH207" s="22"/>
      <c r="AI207" s="22"/>
      <c r="AJ207" s="22"/>
      <c r="AK207" s="23"/>
      <c r="AL207" s="21"/>
      <c r="AM207" s="22"/>
      <c r="AN207" s="22"/>
      <c r="AO207" s="22"/>
      <c r="AP207" s="23"/>
      <c r="AQ207" s="21"/>
      <c r="AR207" s="22"/>
      <c r="AS207" s="22"/>
      <c r="AT207" s="22"/>
      <c r="AU207" s="23"/>
      <c r="AV207" s="21"/>
      <c r="AW207" s="22"/>
      <c r="AX207" s="22"/>
      <c r="AY207" s="22"/>
      <c r="AZ207" s="23"/>
      <c r="BA207" s="21"/>
      <c r="BB207" s="22"/>
      <c r="BC207" s="22"/>
      <c r="BD207" s="22"/>
      <c r="BE207" s="23"/>
      <c r="BF207" s="21"/>
      <c r="BG207" s="22"/>
      <c r="BH207" s="22"/>
      <c r="BI207" s="22"/>
      <c r="BJ207" s="23"/>
      <c r="BK207" s="24"/>
      <c r="BL207" s="35"/>
      <c r="BM207" s="63"/>
    </row>
    <row r="208" spans="1:64" s="25" customFormat="1" ht="15">
      <c r="A208" s="20"/>
      <c r="B208" s="7" t="s">
        <v>222</v>
      </c>
      <c r="C208" s="21">
        <v>0</v>
      </c>
      <c r="D208" s="22">
        <v>10.382934821633338</v>
      </c>
      <c r="E208" s="22">
        <v>0</v>
      </c>
      <c r="F208" s="22">
        <v>0</v>
      </c>
      <c r="G208" s="23">
        <v>0</v>
      </c>
      <c r="H208" s="21">
        <v>62.63343360953338</v>
      </c>
      <c r="I208" s="22">
        <v>11.012009647366671</v>
      </c>
      <c r="J208" s="22">
        <v>0</v>
      </c>
      <c r="K208" s="22">
        <v>0</v>
      </c>
      <c r="L208" s="23">
        <v>131.46438022593333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35.051551856199985</v>
      </c>
      <c r="S208" s="22">
        <v>0.7834391831333334</v>
      </c>
      <c r="T208" s="22">
        <v>0</v>
      </c>
      <c r="U208" s="22">
        <v>0</v>
      </c>
      <c r="V208" s="23">
        <v>5.8407124707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6.571923861733332</v>
      </c>
      <c r="AC208" s="22">
        <v>0.24334350493333332</v>
      </c>
      <c r="AD208" s="22">
        <v>0</v>
      </c>
      <c r="AE208" s="22">
        <v>0</v>
      </c>
      <c r="AF208" s="23">
        <v>4.881819494199998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1.7620753803666664</v>
      </c>
      <c r="AM208" s="22">
        <v>0.022161173966666663</v>
      </c>
      <c r="AN208" s="22">
        <v>0</v>
      </c>
      <c r="AO208" s="22">
        <v>0</v>
      </c>
      <c r="AP208" s="23">
        <v>0.14123138736666666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402.0975239536665</v>
      </c>
      <c r="AW208" s="22">
        <v>88.63286581927211</v>
      </c>
      <c r="AX208" s="22">
        <v>0.05274410773333332</v>
      </c>
      <c r="AY208" s="22">
        <v>0</v>
      </c>
      <c r="AZ208" s="23">
        <v>322.0941442808332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210.04450163916678</v>
      </c>
      <c r="BG208" s="22">
        <v>7.469969234966666</v>
      </c>
      <c r="BH208" s="22">
        <v>0</v>
      </c>
      <c r="BI208" s="22">
        <v>0</v>
      </c>
      <c r="BJ208" s="23">
        <v>24.8556342464</v>
      </c>
      <c r="BK208" s="24">
        <f>SUM(C208:BJ208)</f>
        <v>1326.0383998991051</v>
      </c>
      <c r="BL208" s="35"/>
    </row>
    <row r="209" spans="1:63" s="25" customFormat="1" ht="15">
      <c r="A209" s="20"/>
      <c r="B209" s="7" t="s">
        <v>223</v>
      </c>
      <c r="C209" s="21">
        <v>0</v>
      </c>
      <c r="D209" s="22">
        <v>0.535732</v>
      </c>
      <c r="E209" s="22">
        <v>0</v>
      </c>
      <c r="F209" s="22">
        <v>0</v>
      </c>
      <c r="G209" s="23">
        <v>0</v>
      </c>
      <c r="H209" s="21">
        <v>3.5954100886333342</v>
      </c>
      <c r="I209" s="22">
        <v>11.970709324633335</v>
      </c>
      <c r="J209" s="22">
        <v>0</v>
      </c>
      <c r="K209" s="22">
        <v>0</v>
      </c>
      <c r="L209" s="23">
        <v>31.84872944216668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1.1024860116666668</v>
      </c>
      <c r="S209" s="22">
        <v>0.1818214642</v>
      </c>
      <c r="T209" s="22">
        <v>0</v>
      </c>
      <c r="U209" s="22">
        <v>0</v>
      </c>
      <c r="V209" s="23">
        <v>0.8446804321666664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0.09848866953333334</v>
      </c>
      <c r="AC209" s="22">
        <v>0</v>
      </c>
      <c r="AD209" s="22">
        <v>0</v>
      </c>
      <c r="AE209" s="22">
        <v>0</v>
      </c>
      <c r="AF209" s="23">
        <v>0.05214165616666667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0.020748573233333335</v>
      </c>
      <c r="AM209" s="22">
        <v>0</v>
      </c>
      <c r="AN209" s="22">
        <v>0</v>
      </c>
      <c r="AO209" s="22">
        <v>0</v>
      </c>
      <c r="AP209" s="23">
        <v>0.0010664903333333332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3.3277329216999996</v>
      </c>
      <c r="AW209" s="22">
        <v>1.006942771251457</v>
      </c>
      <c r="AX209" s="22">
        <v>0</v>
      </c>
      <c r="AY209" s="22">
        <v>0</v>
      </c>
      <c r="AZ209" s="23">
        <v>6.541820187833335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1.4684853493333334</v>
      </c>
      <c r="BG209" s="22">
        <v>2.796133463433333</v>
      </c>
      <c r="BH209" s="22">
        <v>0</v>
      </c>
      <c r="BI209" s="22">
        <v>0</v>
      </c>
      <c r="BJ209" s="23">
        <v>1.3140562522</v>
      </c>
      <c r="BK209" s="24">
        <f>SUM(C209:BJ209)</f>
        <v>66.70718509848481</v>
      </c>
    </row>
    <row r="210" spans="1:63" s="30" customFormat="1" ht="15">
      <c r="A210" s="20"/>
      <c r="B210" s="8" t="s">
        <v>27</v>
      </c>
      <c r="C210" s="26">
        <f>SUM(C208:C209)</f>
        <v>0</v>
      </c>
      <c r="D210" s="26">
        <f aca="true" t="shared" si="29" ref="D210:BJ210">SUM(D208:D209)</f>
        <v>10.918666821633337</v>
      </c>
      <c r="E210" s="26">
        <f t="shared" si="29"/>
        <v>0</v>
      </c>
      <c r="F210" s="26">
        <f t="shared" si="29"/>
        <v>0</v>
      </c>
      <c r="G210" s="26">
        <f t="shared" si="29"/>
        <v>0</v>
      </c>
      <c r="H210" s="26">
        <f t="shared" si="29"/>
        <v>66.22884369816671</v>
      </c>
      <c r="I210" s="26">
        <f t="shared" si="29"/>
        <v>22.982718972000008</v>
      </c>
      <c r="J210" s="26">
        <f t="shared" si="29"/>
        <v>0</v>
      </c>
      <c r="K210" s="26">
        <f t="shared" si="29"/>
        <v>0</v>
      </c>
      <c r="L210" s="26">
        <f t="shared" si="29"/>
        <v>163.3131096681</v>
      </c>
      <c r="M210" s="26">
        <f t="shared" si="29"/>
        <v>0</v>
      </c>
      <c r="N210" s="26">
        <f t="shared" si="29"/>
        <v>0</v>
      </c>
      <c r="O210" s="26">
        <f t="shared" si="29"/>
        <v>0</v>
      </c>
      <c r="P210" s="26">
        <f t="shared" si="29"/>
        <v>0</v>
      </c>
      <c r="Q210" s="26">
        <f t="shared" si="29"/>
        <v>0</v>
      </c>
      <c r="R210" s="26">
        <f t="shared" si="29"/>
        <v>36.154037867866656</v>
      </c>
      <c r="S210" s="26">
        <f t="shared" si="29"/>
        <v>0.9652606473333334</v>
      </c>
      <c r="T210" s="26">
        <f t="shared" si="29"/>
        <v>0</v>
      </c>
      <c r="U210" s="26">
        <f t="shared" si="29"/>
        <v>0</v>
      </c>
      <c r="V210" s="26">
        <f t="shared" si="29"/>
        <v>6.685392902866666</v>
      </c>
      <c r="W210" s="26">
        <f t="shared" si="29"/>
        <v>0</v>
      </c>
      <c r="X210" s="26">
        <f t="shared" si="29"/>
        <v>0</v>
      </c>
      <c r="Y210" s="26">
        <f t="shared" si="29"/>
        <v>0</v>
      </c>
      <c r="Z210" s="26">
        <f t="shared" si="29"/>
        <v>0</v>
      </c>
      <c r="AA210" s="26">
        <f t="shared" si="29"/>
        <v>0</v>
      </c>
      <c r="AB210" s="26">
        <f t="shared" si="29"/>
        <v>6.670412531266665</v>
      </c>
      <c r="AC210" s="26">
        <f t="shared" si="29"/>
        <v>0.24334350493333332</v>
      </c>
      <c r="AD210" s="26">
        <f t="shared" si="29"/>
        <v>0</v>
      </c>
      <c r="AE210" s="26">
        <f t="shared" si="29"/>
        <v>0</v>
      </c>
      <c r="AF210" s="26">
        <f t="shared" si="29"/>
        <v>4.933961150366665</v>
      </c>
      <c r="AG210" s="26">
        <f t="shared" si="29"/>
        <v>0</v>
      </c>
      <c r="AH210" s="26">
        <f t="shared" si="29"/>
        <v>0</v>
      </c>
      <c r="AI210" s="26">
        <f t="shared" si="29"/>
        <v>0</v>
      </c>
      <c r="AJ210" s="26">
        <f t="shared" si="29"/>
        <v>0</v>
      </c>
      <c r="AK210" s="26">
        <f t="shared" si="29"/>
        <v>0</v>
      </c>
      <c r="AL210" s="26">
        <f t="shared" si="29"/>
        <v>1.7828239535999997</v>
      </c>
      <c r="AM210" s="26">
        <f t="shared" si="29"/>
        <v>0.022161173966666663</v>
      </c>
      <c r="AN210" s="26">
        <f t="shared" si="29"/>
        <v>0</v>
      </c>
      <c r="AO210" s="26">
        <f t="shared" si="29"/>
        <v>0</v>
      </c>
      <c r="AP210" s="26">
        <f t="shared" si="29"/>
        <v>0.1422978777</v>
      </c>
      <c r="AQ210" s="26">
        <f t="shared" si="29"/>
        <v>0</v>
      </c>
      <c r="AR210" s="26">
        <f t="shared" si="29"/>
        <v>0</v>
      </c>
      <c r="AS210" s="26">
        <f t="shared" si="29"/>
        <v>0</v>
      </c>
      <c r="AT210" s="26">
        <f t="shared" si="29"/>
        <v>0</v>
      </c>
      <c r="AU210" s="26">
        <f t="shared" si="29"/>
        <v>0</v>
      </c>
      <c r="AV210" s="26">
        <f t="shared" si="29"/>
        <v>405.4252568753665</v>
      </c>
      <c r="AW210" s="26">
        <f t="shared" si="29"/>
        <v>89.63980859052357</v>
      </c>
      <c r="AX210" s="26">
        <f t="shared" si="29"/>
        <v>0.05274410773333332</v>
      </c>
      <c r="AY210" s="26">
        <f t="shared" si="29"/>
        <v>0</v>
      </c>
      <c r="AZ210" s="26">
        <f t="shared" si="29"/>
        <v>328.6359644686665</v>
      </c>
      <c r="BA210" s="26">
        <f t="shared" si="29"/>
        <v>0</v>
      </c>
      <c r="BB210" s="26">
        <f t="shared" si="29"/>
        <v>0</v>
      </c>
      <c r="BC210" s="26">
        <f t="shared" si="29"/>
        <v>0</v>
      </c>
      <c r="BD210" s="26">
        <f t="shared" si="29"/>
        <v>0</v>
      </c>
      <c r="BE210" s="26">
        <f t="shared" si="29"/>
        <v>0</v>
      </c>
      <c r="BF210" s="26">
        <f t="shared" si="29"/>
        <v>211.5129869885001</v>
      </c>
      <c r="BG210" s="26">
        <f t="shared" si="29"/>
        <v>10.2661026984</v>
      </c>
      <c r="BH210" s="26">
        <f t="shared" si="29"/>
        <v>0</v>
      </c>
      <c r="BI210" s="26">
        <f t="shared" si="29"/>
        <v>0</v>
      </c>
      <c r="BJ210" s="26">
        <f t="shared" si="29"/>
        <v>26.1696904986</v>
      </c>
      <c r="BK210" s="28">
        <f>SUM(BK208:BK209)</f>
        <v>1392.74558499759</v>
      </c>
    </row>
    <row r="211" spans="7:63" ht="15">
      <c r="G211" s="19"/>
      <c r="Q211" s="19"/>
      <c r="Y211" s="19"/>
      <c r="AA211" s="19"/>
      <c r="AK211" s="19"/>
      <c r="AU211" s="19"/>
      <c r="BE211" s="19"/>
      <c r="BK211" s="31"/>
    </row>
    <row r="212" s="19" customFormat="1" ht="15">
      <c r="BK212" s="45"/>
    </row>
    <row r="214" spans="1:16" ht="15">
      <c r="A214" s="64" t="s">
        <v>255</v>
      </c>
      <c r="B214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19"/>
    </row>
    <row r="215" spans="1:15" ht="15">
      <c r="A215" s="64" t="s">
        <v>256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7" t="s">
        <v>257</v>
      </c>
      <c r="L215"/>
      <c r="M215"/>
      <c r="N215"/>
      <c r="O215" s="19"/>
    </row>
    <row r="216" spans="1:14" ht="1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4" t="s">
        <v>258</v>
      </c>
      <c r="L216"/>
      <c r="M216"/>
      <c r="N216"/>
    </row>
    <row r="217" spans="1:62" ht="15">
      <c r="A217" s="64" t="s">
        <v>259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4" t="s">
        <v>260</v>
      </c>
      <c r="L217"/>
      <c r="M217"/>
      <c r="N217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</row>
    <row r="218" spans="1:62" ht="15">
      <c r="A218" s="64" t="s">
        <v>261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4" t="s">
        <v>262</v>
      </c>
      <c r="L218"/>
      <c r="M218"/>
      <c r="N218"/>
      <c r="AP218" s="19"/>
      <c r="BJ218" s="19"/>
    </row>
    <row r="219" spans="1:62" ht="15">
      <c r="A219"/>
      <c r="B219" s="66"/>
      <c r="C219" s="66"/>
      <c r="D219" s="66"/>
      <c r="E219" s="66"/>
      <c r="F219" s="66"/>
      <c r="G219" s="66"/>
      <c r="H219" s="66"/>
      <c r="I219" s="66"/>
      <c r="J219" s="66"/>
      <c r="K219" s="64" t="s">
        <v>263</v>
      </c>
      <c r="L219"/>
      <c r="M219"/>
      <c r="N219"/>
      <c r="BJ219" s="19"/>
    </row>
    <row r="220" spans="1:62" ht="15">
      <c r="A220"/>
      <c r="B220"/>
      <c r="C220"/>
      <c r="D220"/>
      <c r="E220"/>
      <c r="F220"/>
      <c r="G220"/>
      <c r="H220"/>
      <c r="I220"/>
      <c r="J220"/>
      <c r="K220" s="64" t="s">
        <v>264</v>
      </c>
      <c r="L220"/>
      <c r="M220"/>
      <c r="N220"/>
      <c r="BJ220" s="61"/>
    </row>
    <row r="221" spans="1:62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BJ221" s="62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254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224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0.05395395769999999</v>
      </c>
      <c r="E5" s="49">
        <v>0.31292610686666666</v>
      </c>
      <c r="F5" s="49">
        <v>4.243212714233335</v>
      </c>
      <c r="G5" s="49">
        <v>0.016404478</v>
      </c>
      <c r="H5" s="49">
        <v>0</v>
      </c>
      <c r="I5" s="50">
        <v>0</v>
      </c>
      <c r="J5" s="50">
        <v>0</v>
      </c>
      <c r="K5" s="50">
        <f>D5+E5+F5+G5+H5+I5+J5</f>
        <v>4.626497256800002</v>
      </c>
      <c r="L5" s="49">
        <v>0.08060581033333332</v>
      </c>
    </row>
    <row r="6" spans="2:12" ht="15">
      <c r="B6" s="47">
        <v>2</v>
      </c>
      <c r="C6" s="51" t="s">
        <v>60</v>
      </c>
      <c r="D6" s="49">
        <v>95.10037845433334</v>
      </c>
      <c r="E6" s="49">
        <v>329.6437249223335</v>
      </c>
      <c r="F6" s="49">
        <v>993.323722440198</v>
      </c>
      <c r="G6" s="49">
        <v>116.37231226943325</v>
      </c>
      <c r="H6" s="49">
        <v>0</v>
      </c>
      <c r="I6" s="50">
        <v>32.6165</v>
      </c>
      <c r="J6" s="50">
        <v>59.3543</v>
      </c>
      <c r="K6" s="50">
        <f aca="true" t="shared" si="0" ref="K6:K41">D6+E6+F6+G6+H6+I6+J6</f>
        <v>1626.410938086298</v>
      </c>
      <c r="L6" s="49">
        <v>15.118724587300006</v>
      </c>
    </row>
    <row r="7" spans="2:12" ht="15">
      <c r="B7" s="47">
        <v>3</v>
      </c>
      <c r="C7" s="48" t="s">
        <v>61</v>
      </c>
      <c r="D7" s="49">
        <v>0.9521945300333332</v>
      </c>
      <c r="E7" s="49">
        <v>2.1948801072333333</v>
      </c>
      <c r="F7" s="49">
        <v>14.707529791933334</v>
      </c>
      <c r="G7" s="49">
        <v>0.9813298443</v>
      </c>
      <c r="H7" s="49">
        <v>0</v>
      </c>
      <c r="I7" s="50">
        <v>0.2197</v>
      </c>
      <c r="J7" s="50">
        <v>0.1409</v>
      </c>
      <c r="K7" s="50">
        <f t="shared" si="0"/>
        <v>19.1965342735</v>
      </c>
      <c r="L7" s="49">
        <v>0.3796809337666666</v>
      </c>
    </row>
    <row r="8" spans="2:12" ht="15">
      <c r="B8" s="47">
        <v>4</v>
      </c>
      <c r="C8" s="51" t="s">
        <v>62</v>
      </c>
      <c r="D8" s="49">
        <v>61.947688560866666</v>
      </c>
      <c r="E8" s="49">
        <v>183.8646687576667</v>
      </c>
      <c r="F8" s="49">
        <v>491.9673297037329</v>
      </c>
      <c r="G8" s="49">
        <v>32.714574114233336</v>
      </c>
      <c r="H8" s="49">
        <v>0</v>
      </c>
      <c r="I8" s="50">
        <v>6.695900000000001</v>
      </c>
      <c r="J8" s="50">
        <v>16.6747</v>
      </c>
      <c r="K8" s="50">
        <f t="shared" si="0"/>
        <v>793.8648611364996</v>
      </c>
      <c r="L8" s="49">
        <v>9.612873117633333</v>
      </c>
    </row>
    <row r="9" spans="2:12" ht="15">
      <c r="B9" s="47">
        <v>5</v>
      </c>
      <c r="C9" s="51" t="s">
        <v>63</v>
      </c>
      <c r="D9" s="49">
        <v>39.219887087900034</v>
      </c>
      <c r="E9" s="49">
        <v>139.75954822286664</v>
      </c>
      <c r="F9" s="49">
        <v>1236.2504894038993</v>
      </c>
      <c r="G9" s="49">
        <v>53.20532337353337</v>
      </c>
      <c r="H9" s="49">
        <v>0</v>
      </c>
      <c r="I9" s="50">
        <v>25.922800000000002</v>
      </c>
      <c r="J9" s="50">
        <v>66.14919999999998</v>
      </c>
      <c r="K9" s="50">
        <f t="shared" si="0"/>
        <v>1560.5072480881997</v>
      </c>
      <c r="L9" s="49">
        <v>40.384436427199994</v>
      </c>
    </row>
    <row r="10" spans="2:12" ht="15">
      <c r="B10" s="47">
        <v>6</v>
      </c>
      <c r="C10" s="51" t="s">
        <v>64</v>
      </c>
      <c r="D10" s="49">
        <v>33.766350903766686</v>
      </c>
      <c r="E10" s="49">
        <v>66.39532769436674</v>
      </c>
      <c r="F10" s="49">
        <v>375.02664962070025</v>
      </c>
      <c r="G10" s="49">
        <v>28.983850603</v>
      </c>
      <c r="H10" s="49">
        <v>0</v>
      </c>
      <c r="I10" s="50">
        <v>12.475499999999998</v>
      </c>
      <c r="J10" s="50">
        <v>21.252900000000004</v>
      </c>
      <c r="K10" s="50">
        <f t="shared" si="0"/>
        <v>537.9005788218336</v>
      </c>
      <c r="L10" s="49">
        <v>6.071533626266666</v>
      </c>
    </row>
    <row r="11" spans="2:12" ht="15">
      <c r="B11" s="47">
        <v>7</v>
      </c>
      <c r="C11" s="51" t="s">
        <v>65</v>
      </c>
      <c r="D11" s="49">
        <v>67.79650244223333</v>
      </c>
      <c r="E11" s="49">
        <v>172.3766427553666</v>
      </c>
      <c r="F11" s="49">
        <v>727.8746447055332</v>
      </c>
      <c r="G11" s="49">
        <v>43.011323095333346</v>
      </c>
      <c r="H11" s="49">
        <v>0</v>
      </c>
      <c r="I11" s="50">
        <v>0</v>
      </c>
      <c r="J11" s="50">
        <v>0</v>
      </c>
      <c r="K11" s="50">
        <f t="shared" si="0"/>
        <v>1011.0591129984665</v>
      </c>
      <c r="L11" s="49">
        <v>9.973846031900003</v>
      </c>
    </row>
    <row r="12" spans="2:12" ht="15">
      <c r="B12" s="47">
        <v>8</v>
      </c>
      <c r="C12" s="48" t="s">
        <v>66</v>
      </c>
      <c r="D12" s="49">
        <v>1.102</v>
      </c>
      <c r="E12" s="49">
        <v>0.389</v>
      </c>
      <c r="F12" s="49">
        <v>1.9174</v>
      </c>
      <c r="G12" s="49">
        <v>3.52308252793333</v>
      </c>
      <c r="H12" s="49">
        <v>0</v>
      </c>
      <c r="I12" s="50">
        <v>0</v>
      </c>
      <c r="J12" s="50">
        <v>0</v>
      </c>
      <c r="K12" s="50">
        <f t="shared" si="0"/>
        <v>6.93148252793333</v>
      </c>
      <c r="L12" s="49">
        <v>0.3852753040333333</v>
      </c>
    </row>
    <row r="13" spans="2:12" ht="15">
      <c r="B13" s="47">
        <v>9</v>
      </c>
      <c r="C13" s="48" t="s">
        <v>67</v>
      </c>
      <c r="D13" s="49">
        <v>0.04795774573333333</v>
      </c>
      <c r="E13" s="49">
        <v>0.2154</v>
      </c>
      <c r="F13" s="49">
        <v>0.6541</v>
      </c>
      <c r="G13" s="49">
        <v>0.09729114913333334</v>
      </c>
      <c r="H13" s="49">
        <v>0</v>
      </c>
      <c r="I13" s="50">
        <v>0</v>
      </c>
      <c r="J13" s="50">
        <v>0</v>
      </c>
      <c r="K13" s="50">
        <f t="shared" si="0"/>
        <v>1.0147488948666665</v>
      </c>
      <c r="L13" s="49">
        <v>0.0586244586</v>
      </c>
    </row>
    <row r="14" spans="2:12" ht="15">
      <c r="B14" s="47">
        <v>10</v>
      </c>
      <c r="C14" s="51" t="s">
        <v>68</v>
      </c>
      <c r="D14" s="49">
        <v>274.3575774158333</v>
      </c>
      <c r="E14" s="49">
        <v>469.1239576614336</v>
      </c>
      <c r="F14" s="49">
        <v>685.6209925564341</v>
      </c>
      <c r="G14" s="49">
        <v>71.65577543586672</v>
      </c>
      <c r="H14" s="49">
        <v>0</v>
      </c>
      <c r="I14" s="50">
        <v>107.68339999999999</v>
      </c>
      <c r="J14" s="50">
        <v>19.637100000000007</v>
      </c>
      <c r="K14" s="50">
        <f t="shared" si="0"/>
        <v>1628.0788030695674</v>
      </c>
      <c r="L14" s="49">
        <v>8.601740908300004</v>
      </c>
    </row>
    <row r="15" spans="2:12" ht="15">
      <c r="B15" s="47">
        <v>11</v>
      </c>
      <c r="C15" s="51" t="s">
        <v>69</v>
      </c>
      <c r="D15" s="49">
        <v>1323.3651155936652</v>
      </c>
      <c r="E15" s="49">
        <v>3159.053069347637</v>
      </c>
      <c r="F15" s="49">
        <v>9170.93260212975</v>
      </c>
      <c r="G15" s="49">
        <v>824.8875993603334</v>
      </c>
      <c r="H15" s="49">
        <v>0</v>
      </c>
      <c r="I15" s="50">
        <v>238.8105</v>
      </c>
      <c r="J15" s="50">
        <v>1108.4905999999999</v>
      </c>
      <c r="K15" s="50">
        <f t="shared" si="0"/>
        <v>15825.539486431386</v>
      </c>
      <c r="L15" s="49">
        <v>90.45870260683328</v>
      </c>
    </row>
    <row r="16" spans="2:12" ht="15">
      <c r="B16" s="47">
        <v>12</v>
      </c>
      <c r="C16" s="51" t="s">
        <v>70</v>
      </c>
      <c r="D16" s="49">
        <v>1429.2907827646013</v>
      </c>
      <c r="E16" s="49">
        <v>5194.992096191632</v>
      </c>
      <c r="F16" s="49">
        <v>2239.9120745295677</v>
      </c>
      <c r="G16" s="49">
        <v>97.26704510183333</v>
      </c>
      <c r="H16" s="49">
        <v>0</v>
      </c>
      <c r="I16" s="50">
        <v>93.78080000000001</v>
      </c>
      <c r="J16" s="50">
        <v>478.2976000000001</v>
      </c>
      <c r="K16" s="50">
        <f t="shared" si="0"/>
        <v>9533.540398587635</v>
      </c>
      <c r="L16" s="49">
        <v>53.016646031300006</v>
      </c>
    </row>
    <row r="17" spans="2:12" ht="15">
      <c r="B17" s="47">
        <v>13</v>
      </c>
      <c r="C17" s="51" t="s">
        <v>71</v>
      </c>
      <c r="D17" s="49">
        <v>10.861469610566667</v>
      </c>
      <c r="E17" s="49">
        <v>103.21752015946672</v>
      </c>
      <c r="F17" s="49">
        <v>342.20746814616666</v>
      </c>
      <c r="G17" s="49">
        <v>27.954178319033346</v>
      </c>
      <c r="H17" s="49">
        <v>0</v>
      </c>
      <c r="I17" s="50">
        <v>2.0687</v>
      </c>
      <c r="J17" s="50">
        <v>10.971599999999995</v>
      </c>
      <c r="K17" s="50">
        <f t="shared" si="0"/>
        <v>497.2809362352334</v>
      </c>
      <c r="L17" s="49">
        <v>4.50918151726667</v>
      </c>
    </row>
    <row r="18" spans="2:12" ht="15">
      <c r="B18" s="47">
        <v>14</v>
      </c>
      <c r="C18" s="51" t="s">
        <v>72</v>
      </c>
      <c r="D18" s="49">
        <v>4.445280924733334</v>
      </c>
      <c r="E18" s="49">
        <v>34.46153115653333</v>
      </c>
      <c r="F18" s="49">
        <v>236.23894359753348</v>
      </c>
      <c r="G18" s="49">
        <v>6.516367353999998</v>
      </c>
      <c r="H18" s="49">
        <v>0</v>
      </c>
      <c r="I18" s="50">
        <v>3.7019</v>
      </c>
      <c r="J18" s="50">
        <v>4.4902</v>
      </c>
      <c r="K18" s="50">
        <f t="shared" si="0"/>
        <v>289.8542230328002</v>
      </c>
      <c r="L18" s="49">
        <v>3.433082637499999</v>
      </c>
    </row>
    <row r="19" spans="2:12" ht="15">
      <c r="B19" s="47">
        <v>15</v>
      </c>
      <c r="C19" s="51" t="s">
        <v>73</v>
      </c>
      <c r="D19" s="49">
        <v>47.403330767033324</v>
      </c>
      <c r="E19" s="49">
        <v>313.7645820874998</v>
      </c>
      <c r="F19" s="49">
        <v>1327.2394036963656</v>
      </c>
      <c r="G19" s="49">
        <v>102.73156282039997</v>
      </c>
      <c r="H19" s="49">
        <v>0</v>
      </c>
      <c r="I19" s="50">
        <v>1.4196000000000002</v>
      </c>
      <c r="J19" s="50">
        <v>32.319199999999995</v>
      </c>
      <c r="K19" s="50">
        <f t="shared" si="0"/>
        <v>1824.8776793712984</v>
      </c>
      <c r="L19" s="49">
        <v>13.54410868706666</v>
      </c>
    </row>
    <row r="20" spans="2:12" ht="15">
      <c r="B20" s="47">
        <v>16</v>
      </c>
      <c r="C20" s="51" t="s">
        <v>74</v>
      </c>
      <c r="D20" s="49">
        <v>1419.875305622267</v>
      </c>
      <c r="E20" s="49">
        <v>3633.998433046139</v>
      </c>
      <c r="F20" s="49">
        <v>4761.31450334352</v>
      </c>
      <c r="G20" s="49">
        <v>197.00441435206653</v>
      </c>
      <c r="H20" s="49">
        <v>0</v>
      </c>
      <c r="I20" s="50">
        <v>259.98789999999997</v>
      </c>
      <c r="J20" s="50">
        <v>598.3085999999996</v>
      </c>
      <c r="K20" s="50">
        <f t="shared" si="0"/>
        <v>10870.489156363992</v>
      </c>
      <c r="L20" s="49">
        <v>105.54941910819994</v>
      </c>
    </row>
    <row r="21" spans="2:12" ht="15">
      <c r="B21" s="47">
        <v>17</v>
      </c>
      <c r="C21" s="51" t="s">
        <v>75</v>
      </c>
      <c r="D21" s="49">
        <v>441.8453829289665</v>
      </c>
      <c r="E21" s="49">
        <v>433.4806288682667</v>
      </c>
      <c r="F21" s="49">
        <v>1272.861733388629</v>
      </c>
      <c r="G21" s="49">
        <v>67.81283566106666</v>
      </c>
      <c r="H21" s="49">
        <v>0</v>
      </c>
      <c r="I21" s="50">
        <v>56.04480000000001</v>
      </c>
      <c r="J21" s="50">
        <v>77.0857</v>
      </c>
      <c r="K21" s="50">
        <f t="shared" si="0"/>
        <v>2349.1310808469293</v>
      </c>
      <c r="L21" s="49">
        <v>22.491385076466667</v>
      </c>
    </row>
    <row r="22" spans="2:12" ht="15">
      <c r="B22" s="47">
        <v>18</v>
      </c>
      <c r="C22" s="48" t="s">
        <v>96</v>
      </c>
      <c r="D22" s="49">
        <v>0.014609963166666667</v>
      </c>
      <c r="E22" s="49">
        <v>0.003135394833333333</v>
      </c>
      <c r="F22" s="49">
        <v>0.2241854004</v>
      </c>
      <c r="G22" s="49">
        <v>0.0014861728999999997</v>
      </c>
      <c r="H22" s="49">
        <v>0</v>
      </c>
      <c r="I22" s="50">
        <v>0</v>
      </c>
      <c r="J22" s="50">
        <v>0</v>
      </c>
      <c r="K22" s="50">
        <f t="shared" si="0"/>
        <v>0.2434169313</v>
      </c>
      <c r="L22" s="49">
        <v>0.0021334401666666665</v>
      </c>
    </row>
    <row r="23" spans="2:12" ht="15">
      <c r="B23" s="47">
        <v>19</v>
      </c>
      <c r="C23" s="51" t="s">
        <v>76</v>
      </c>
      <c r="D23" s="49">
        <v>304.7928574054667</v>
      </c>
      <c r="E23" s="49">
        <v>532.2952605765672</v>
      </c>
      <c r="F23" s="49">
        <v>2144.3464756466997</v>
      </c>
      <c r="G23" s="49">
        <v>137.88389030236675</v>
      </c>
      <c r="H23" s="49">
        <v>0</v>
      </c>
      <c r="I23" s="50">
        <v>36.8053</v>
      </c>
      <c r="J23" s="50">
        <v>112.67110000000004</v>
      </c>
      <c r="K23" s="50">
        <f t="shared" si="0"/>
        <v>3268.7948839311002</v>
      </c>
      <c r="L23" s="49">
        <v>30.39670322820002</v>
      </c>
    </row>
    <row r="24" spans="2:12" ht="15">
      <c r="B24" s="47">
        <v>20</v>
      </c>
      <c r="C24" s="51" t="s">
        <v>77</v>
      </c>
      <c r="D24" s="49">
        <v>15818.799405469823</v>
      </c>
      <c r="E24" s="49">
        <v>37309.656521438905</v>
      </c>
      <c r="F24" s="49">
        <v>22668.161375165517</v>
      </c>
      <c r="G24" s="49">
        <v>1508.197225580734</v>
      </c>
      <c r="H24" s="49">
        <v>0</v>
      </c>
      <c r="I24" s="50">
        <v>3288.1876474071883</v>
      </c>
      <c r="J24" s="50">
        <v>19232.888172962852</v>
      </c>
      <c r="K24" s="50">
        <f t="shared" si="0"/>
        <v>99825.89034802502</v>
      </c>
      <c r="L24" s="49">
        <v>363.28758838372306</v>
      </c>
    </row>
    <row r="25" spans="2:12" ht="15">
      <c r="B25" s="47">
        <v>21</v>
      </c>
      <c r="C25" s="48" t="s">
        <v>78</v>
      </c>
      <c r="D25" s="49">
        <v>0.9255843519999998</v>
      </c>
      <c r="E25" s="49">
        <v>1.4935824515333331</v>
      </c>
      <c r="F25" s="49">
        <v>18.566314725333328</v>
      </c>
      <c r="G25" s="49">
        <v>0.3667880553999999</v>
      </c>
      <c r="H25" s="49">
        <v>0</v>
      </c>
      <c r="I25" s="50">
        <v>0.1758</v>
      </c>
      <c r="J25" s="50">
        <v>0.7785000000000001</v>
      </c>
      <c r="K25" s="50">
        <f t="shared" si="0"/>
        <v>22.30656958426666</v>
      </c>
      <c r="L25" s="49">
        <v>0.1602210781</v>
      </c>
    </row>
    <row r="26" spans="2:12" ht="15">
      <c r="B26" s="47">
        <v>22</v>
      </c>
      <c r="C26" s="51" t="s">
        <v>79</v>
      </c>
      <c r="D26" s="49">
        <v>2.1202801999</v>
      </c>
      <c r="E26" s="49">
        <v>35.14968343656666</v>
      </c>
      <c r="F26" s="49">
        <v>81.37548413869995</v>
      </c>
      <c r="G26" s="49">
        <v>5.176111589433333</v>
      </c>
      <c r="H26" s="49">
        <v>0</v>
      </c>
      <c r="I26" s="50">
        <v>0.42510000000000003</v>
      </c>
      <c r="J26" s="50">
        <v>1.6439999999999997</v>
      </c>
      <c r="K26" s="50">
        <f t="shared" si="0"/>
        <v>125.89065936459995</v>
      </c>
      <c r="L26" s="49">
        <v>0.9211032093</v>
      </c>
    </row>
    <row r="27" spans="2:12" ht="15">
      <c r="B27" s="47">
        <v>23</v>
      </c>
      <c r="C27" s="48" t="s">
        <v>80</v>
      </c>
      <c r="D27" s="49">
        <v>0.020865526033333328</v>
      </c>
      <c r="E27" s="49">
        <v>2.526546778400001</v>
      </c>
      <c r="F27" s="49">
        <v>4.741237855433335</v>
      </c>
      <c r="G27" s="49">
        <v>0.27139167873333336</v>
      </c>
      <c r="H27" s="49">
        <v>0</v>
      </c>
      <c r="I27" s="50">
        <v>0.0262</v>
      </c>
      <c r="J27" s="50">
        <v>0.053399999999999996</v>
      </c>
      <c r="K27" s="50">
        <f t="shared" si="0"/>
        <v>7.639641838600003</v>
      </c>
      <c r="L27" s="49">
        <v>0.015947637200000003</v>
      </c>
    </row>
    <row r="28" spans="2:12" ht="15">
      <c r="B28" s="47">
        <v>24</v>
      </c>
      <c r="C28" s="48" t="s">
        <v>81</v>
      </c>
      <c r="D28" s="49">
        <v>0.7186855659333333</v>
      </c>
      <c r="E28" s="49">
        <v>4.0804500887</v>
      </c>
      <c r="F28" s="49">
        <v>30.62301186826668</v>
      </c>
      <c r="G28" s="49">
        <v>1.2496689028333334</v>
      </c>
      <c r="H28" s="49">
        <v>0</v>
      </c>
      <c r="I28" s="50">
        <v>0.23349999999999999</v>
      </c>
      <c r="J28" s="50">
        <v>0.37310000000000004</v>
      </c>
      <c r="K28" s="50">
        <f t="shared" si="0"/>
        <v>37.27841642573335</v>
      </c>
      <c r="L28" s="49">
        <v>0.15441791190000004</v>
      </c>
    </row>
    <row r="29" spans="2:12" ht="15">
      <c r="B29" s="47">
        <v>25</v>
      </c>
      <c r="C29" s="51" t="s">
        <v>82</v>
      </c>
      <c r="D29" s="49">
        <v>3159.414991984935</v>
      </c>
      <c r="E29" s="49">
        <v>5057.568187108566</v>
      </c>
      <c r="F29" s="49">
        <v>5678.49044983767</v>
      </c>
      <c r="G29" s="49">
        <v>219.51468292983338</v>
      </c>
      <c r="H29" s="49">
        <v>0</v>
      </c>
      <c r="I29" s="50">
        <v>248.93310000000002</v>
      </c>
      <c r="J29" s="50">
        <v>1421.6422000000005</v>
      </c>
      <c r="K29" s="50">
        <f t="shared" si="0"/>
        <v>15785.563611861007</v>
      </c>
      <c r="L29" s="49">
        <v>111.61468293046663</v>
      </c>
    </row>
    <row r="30" spans="2:12" ht="15">
      <c r="B30" s="47">
        <v>26</v>
      </c>
      <c r="C30" s="51" t="s">
        <v>83</v>
      </c>
      <c r="D30" s="49">
        <v>154.13372472723327</v>
      </c>
      <c r="E30" s="49">
        <v>568.6741557232662</v>
      </c>
      <c r="F30" s="49">
        <v>1176.6399279056013</v>
      </c>
      <c r="G30" s="49">
        <v>89.7101539295</v>
      </c>
      <c r="H30" s="49">
        <v>0</v>
      </c>
      <c r="I30" s="50">
        <v>9.528599999999999</v>
      </c>
      <c r="J30" s="50">
        <v>70.11769999999997</v>
      </c>
      <c r="K30" s="50">
        <f t="shared" si="0"/>
        <v>2068.8042622856005</v>
      </c>
      <c r="L30" s="49">
        <v>13.589796142099992</v>
      </c>
    </row>
    <row r="31" spans="2:12" ht="15">
      <c r="B31" s="47">
        <v>27</v>
      </c>
      <c r="C31" s="51" t="s">
        <v>22</v>
      </c>
      <c r="D31" s="49">
        <v>1.58</v>
      </c>
      <c r="E31" s="49">
        <v>52.48</v>
      </c>
      <c r="F31" s="49">
        <v>186.59</v>
      </c>
      <c r="G31" s="49">
        <v>14.5970078926</v>
      </c>
      <c r="H31" s="49">
        <v>0</v>
      </c>
      <c r="I31" s="50">
        <v>108.11109999999998</v>
      </c>
      <c r="J31" s="50">
        <v>287.4148999999998</v>
      </c>
      <c r="K31" s="50">
        <f t="shared" si="0"/>
        <v>650.7730078925998</v>
      </c>
      <c r="L31" s="49">
        <v>48.074909428566635</v>
      </c>
    </row>
    <row r="32" spans="2:12" ht="15">
      <c r="B32" s="47">
        <v>28</v>
      </c>
      <c r="C32" s="51" t="s">
        <v>84</v>
      </c>
      <c r="D32" s="49">
        <v>7.423967421133335</v>
      </c>
      <c r="E32" s="49">
        <v>12.201518798933334</v>
      </c>
      <c r="F32" s="49">
        <v>81.54144470976661</v>
      </c>
      <c r="G32" s="49">
        <v>3.235093499399999</v>
      </c>
      <c r="H32" s="49">
        <v>0</v>
      </c>
      <c r="I32" s="50">
        <v>0</v>
      </c>
      <c r="J32" s="50">
        <v>0</v>
      </c>
      <c r="K32" s="50">
        <f t="shared" si="0"/>
        <v>104.40202442923328</v>
      </c>
      <c r="L32" s="49">
        <v>1.4893109266333335</v>
      </c>
    </row>
    <row r="33" spans="2:12" ht="15">
      <c r="B33" s="47">
        <v>29</v>
      </c>
      <c r="C33" s="51" t="s">
        <v>85</v>
      </c>
      <c r="D33" s="49">
        <v>201.3555862821666</v>
      </c>
      <c r="E33" s="49">
        <v>538.2586227422995</v>
      </c>
      <c r="F33" s="49">
        <v>1853.6998624267706</v>
      </c>
      <c r="G33" s="49">
        <v>90.87943897533333</v>
      </c>
      <c r="H33" s="49">
        <v>0</v>
      </c>
      <c r="I33" s="50">
        <v>24.8214</v>
      </c>
      <c r="J33" s="50">
        <v>41.13839999999999</v>
      </c>
      <c r="K33" s="50">
        <f t="shared" si="0"/>
        <v>2750.1533104265695</v>
      </c>
      <c r="L33" s="49">
        <v>16.51017417330001</v>
      </c>
    </row>
    <row r="34" spans="2:12" ht="15">
      <c r="B34" s="47">
        <v>30</v>
      </c>
      <c r="C34" s="51" t="s">
        <v>86</v>
      </c>
      <c r="D34" s="49">
        <v>798.828761305433</v>
      </c>
      <c r="E34" s="49">
        <v>1529.3203368583</v>
      </c>
      <c r="F34" s="49">
        <v>2376.4975553745</v>
      </c>
      <c r="G34" s="49">
        <v>86.92698025830006</v>
      </c>
      <c r="H34" s="49">
        <v>0</v>
      </c>
      <c r="I34" s="50">
        <v>32.75399999999999</v>
      </c>
      <c r="J34" s="50">
        <v>225.45240000000007</v>
      </c>
      <c r="K34" s="50">
        <f t="shared" si="0"/>
        <v>5049.780033796534</v>
      </c>
      <c r="L34" s="49">
        <v>21.86021921263335</v>
      </c>
    </row>
    <row r="35" spans="2:12" ht="15">
      <c r="B35" s="47">
        <v>31</v>
      </c>
      <c r="C35" s="48" t="s">
        <v>87</v>
      </c>
      <c r="D35" s="49">
        <v>2.557967032800001</v>
      </c>
      <c r="E35" s="49">
        <v>33.63885870433332</v>
      </c>
      <c r="F35" s="49">
        <v>55.24313998349997</v>
      </c>
      <c r="G35" s="49">
        <v>3.584227187066667</v>
      </c>
      <c r="H35" s="49">
        <v>0</v>
      </c>
      <c r="I35" s="50">
        <v>0</v>
      </c>
      <c r="J35" s="50">
        <v>0</v>
      </c>
      <c r="K35" s="50">
        <f t="shared" si="0"/>
        <v>95.02419290769997</v>
      </c>
      <c r="L35" s="49">
        <v>1.0768040256666669</v>
      </c>
    </row>
    <row r="36" spans="2:12" ht="15">
      <c r="B36" s="47">
        <v>32</v>
      </c>
      <c r="C36" s="51" t="s">
        <v>88</v>
      </c>
      <c r="D36" s="49">
        <v>1734.0504545041335</v>
      </c>
      <c r="E36" s="49">
        <v>1966.3929591354688</v>
      </c>
      <c r="F36" s="49">
        <v>3627.9301678246957</v>
      </c>
      <c r="G36" s="49">
        <v>169.93428653393332</v>
      </c>
      <c r="H36" s="49">
        <v>0</v>
      </c>
      <c r="I36" s="50">
        <v>347.3803</v>
      </c>
      <c r="J36" s="50">
        <v>495.0835000000001</v>
      </c>
      <c r="K36" s="50">
        <f t="shared" si="0"/>
        <v>8340.771667998231</v>
      </c>
      <c r="L36" s="49">
        <v>86.91536403343333</v>
      </c>
    </row>
    <row r="37" spans="2:12" ht="15">
      <c r="B37" s="47">
        <v>33</v>
      </c>
      <c r="C37" s="51" t="s">
        <v>89</v>
      </c>
      <c r="D37" s="49">
        <v>536.843016350169</v>
      </c>
      <c r="E37" s="49">
        <v>1414.5993135836575</v>
      </c>
      <c r="F37" s="49">
        <v>2518.08934271712</v>
      </c>
      <c r="G37" s="49">
        <v>89.82321597530029</v>
      </c>
      <c r="H37" s="49">
        <v>0</v>
      </c>
      <c r="I37" s="50">
        <v>144.8293</v>
      </c>
      <c r="J37" s="50">
        <v>322.0133</v>
      </c>
      <c r="K37" s="50">
        <f t="shared" si="0"/>
        <v>5026.197488626247</v>
      </c>
      <c r="L37" s="49">
        <v>59.34187870276667</v>
      </c>
    </row>
    <row r="38" spans="2:12" ht="15">
      <c r="B38" s="47">
        <v>34</v>
      </c>
      <c r="C38" s="51" t="s">
        <v>90</v>
      </c>
      <c r="D38" s="49">
        <v>1.8591781765333335</v>
      </c>
      <c r="E38" s="49">
        <v>11.740026603333337</v>
      </c>
      <c r="F38" s="49">
        <v>45.67015048839998</v>
      </c>
      <c r="G38" s="49">
        <v>3.4455663347000005</v>
      </c>
      <c r="H38" s="49">
        <v>0</v>
      </c>
      <c r="I38" s="50">
        <v>0.2383</v>
      </c>
      <c r="J38" s="50">
        <v>0.6396</v>
      </c>
      <c r="K38" s="50">
        <f t="shared" si="0"/>
        <v>63.59282160296666</v>
      </c>
      <c r="L38" s="49">
        <v>0.8405185539000002</v>
      </c>
    </row>
    <row r="39" spans="2:12" ht="15">
      <c r="B39" s="47">
        <v>35</v>
      </c>
      <c r="C39" s="51" t="s">
        <v>91</v>
      </c>
      <c r="D39" s="49">
        <v>510.536156753</v>
      </c>
      <c r="E39" s="49">
        <v>1488.8899128737362</v>
      </c>
      <c r="F39" s="49">
        <v>5918.805009163707</v>
      </c>
      <c r="G39" s="49">
        <v>285.2442753080997</v>
      </c>
      <c r="H39" s="49">
        <v>0</v>
      </c>
      <c r="I39" s="50">
        <v>112.723</v>
      </c>
      <c r="J39" s="50">
        <v>336.2797999999999</v>
      </c>
      <c r="K39" s="50">
        <f t="shared" si="0"/>
        <v>8652.478154098542</v>
      </c>
      <c r="L39" s="49">
        <v>73.33890189623338</v>
      </c>
    </row>
    <row r="40" spans="2:12" ht="15">
      <c r="B40" s="47">
        <v>36</v>
      </c>
      <c r="C40" s="51" t="s">
        <v>92</v>
      </c>
      <c r="D40" s="49">
        <v>18.855045759233334</v>
      </c>
      <c r="E40" s="49">
        <v>123.68501876483322</v>
      </c>
      <c r="F40" s="49">
        <v>551.6501871822676</v>
      </c>
      <c r="G40" s="49">
        <v>27.29987967826667</v>
      </c>
      <c r="H40" s="49">
        <v>0</v>
      </c>
      <c r="I40" s="50">
        <v>0.0004</v>
      </c>
      <c r="J40" s="50">
        <v>0.1615</v>
      </c>
      <c r="K40" s="50">
        <f t="shared" si="0"/>
        <v>721.6520313846008</v>
      </c>
      <c r="L40" s="49">
        <v>6.9154255499333335</v>
      </c>
    </row>
    <row r="41" spans="2:12" ht="15">
      <c r="B41" s="47">
        <v>37</v>
      </c>
      <c r="C41" s="51" t="s">
        <v>93</v>
      </c>
      <c r="D41" s="49">
        <v>1889.5359789613992</v>
      </c>
      <c r="E41" s="49">
        <v>3925.7581235567623</v>
      </c>
      <c r="F41" s="49">
        <v>5416.5241207099425</v>
      </c>
      <c r="G41" s="49">
        <v>336.35205123753343</v>
      </c>
      <c r="H41" s="49">
        <v>0</v>
      </c>
      <c r="I41" s="50">
        <v>141.3986</v>
      </c>
      <c r="J41" s="50">
        <v>553.4297999999998</v>
      </c>
      <c r="K41" s="50">
        <f t="shared" si="0"/>
        <v>12262.998674465636</v>
      </c>
      <c r="L41" s="49">
        <v>172.56961766340007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30395.798277050726</v>
      </c>
      <c r="E42" s="54">
        <f t="shared" si="1"/>
        <v>68845.65615170432</v>
      </c>
      <c r="F42" s="54">
        <f t="shared" si="1"/>
        <v>78317.7022428925</v>
      </c>
      <c r="G42" s="54">
        <f t="shared" si="1"/>
        <v>4748.428691881767</v>
      </c>
      <c r="H42" s="54">
        <f t="shared" si="1"/>
        <v>0</v>
      </c>
      <c r="I42" s="54">
        <f t="shared" si="1"/>
        <v>5337.999647407189</v>
      </c>
      <c r="J42" s="54">
        <f t="shared" si="1"/>
        <v>25594.95397296285</v>
      </c>
      <c r="K42" s="54">
        <f t="shared" si="1"/>
        <v>213240.5389838993</v>
      </c>
      <c r="L42" s="54">
        <f t="shared" si="1"/>
        <v>1392.74558499759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User</cp:lastModifiedBy>
  <dcterms:created xsi:type="dcterms:W3CDTF">2014-04-10T12:10:22Z</dcterms:created>
  <dcterms:modified xsi:type="dcterms:W3CDTF">2020-12-09T10:28:55Z</dcterms:modified>
  <cp:category/>
  <cp:version/>
  <cp:contentType/>
  <cp:contentStatus/>
</cp:coreProperties>
</file>