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0" windowHeight="11160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<sst xmlns="http://schemas.openxmlformats.org/spreadsheetml/2006/main" count="236" uniqueCount="202">
  <si>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</si>
  <si>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</si>
  <si>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</si>
  <si>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</si>
  <si>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</si>
  <si>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</si>
  <si>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</si>
  <si>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</si>
  <si>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</si>
  <si>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</si>
  <si>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</si>
  <si>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</si>
  <si>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</si>
  <si>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</si>
  <si>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</si>
  <si>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</si>
  <si>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</si>
  <si>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</si>
  <si>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</si>
  <si>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</si>
  <si>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</si>
  <si>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</si>
  <si>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</si>
  <si>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</si>
  <si>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</si>
  <si>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</si>
  <si>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</si>
  <si>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</si>
  <si>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</si>
  <si>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</si>
  <si>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</si>
  <si>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</si>
  <si>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</si>
  <si>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</si>
  <si>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</si>
  <si>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</si>
  <si>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</si>
  <si>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</si>
  <si>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</si>
  <si>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</si>
  <si>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</si>
  <si>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</si>
  <si>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</si>
  <si>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</si>
  <si>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</si>
  <si>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</si>
  <si>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</si>
  <si>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</si>
  <si>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</si>
  <si>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CPSE ETF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</si>
  <si>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</si>
  <si>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</si>
  <si>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</si>
  <si>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</si>
  <si>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</si>
  <si>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</si>
  <si>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</si>
  <si>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</si>
  <si>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</si>
  <si>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</si>
  <si>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</si>
  <si>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</si>
  <si>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</si>
  <si>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</si>
  <si>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</si>
  <si>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</si>
  <si>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</si>
  <si>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</si>
  <si>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</si>
  <si>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</si>
  <si>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</si>
  <si>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</si>
  <si>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</si>
  <si>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</si>
  <si>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</si>
  <si>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</si>
  <si>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</si>
  <si>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</si>
  <si>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</si>
  <si>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</si>
  <si>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</si>
  <si>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</si>
  <si>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</si>
  <si>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</si>
  <si>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</si>
  <si>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</si>
  <si>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</si>
  <si>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</si>
  <si>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</si>
  <si>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</si>
  <si>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</si>
  <si>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</si>
  <si>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</si>
  <si>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</si>
  <si>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</si>
  <si>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</si>
  <si>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</si>
  <si>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NIPPON INDIA LIQUID FUND</t>
  </si>
  <si>
    <t>NIPPON INDIA OVERNIGHT FUND</t>
  </si>
  <si>
    <t>NIPPON INDIA GILT SECURITIES FUND</t>
  </si>
  <si>
    <t>NIPPON INDIA QUARTERLY INTERVAL FUND - SERIES III</t>
  </si>
  <si>
    <t>NIPPON INDIA INTERVAL FUND - QUARTERLY PLAN - SERIES I</t>
  </si>
  <si>
    <t>NIPPON INDIA FIXED HORIZON FUND - XLI - SERIES 8</t>
  </si>
  <si>
    <t>NIPPON INDIA MONTHLY INTERVAL FUND - SERIES II</t>
  </si>
  <si>
    <t>NIPPON INDIA MONTHLY INTERVAL FUND - SERIES I</t>
  </si>
  <si>
    <t>NIPPON INDIA QUARTERLY INTERVAL FUND - SERIES II</t>
  </si>
  <si>
    <t>NIPPON INDIA ANNUAL INTERVAL FUND - SERIES I</t>
  </si>
  <si>
    <t>NIPPON INDIA BANKING &amp; PSU DEBT FUND</t>
  </si>
  <si>
    <t>NIPPON INDIA FLOATING RATE FUND</t>
  </si>
  <si>
    <t>NIPPON INDIA INCOME FUND</t>
  </si>
  <si>
    <t>NIPPON INDIA LOW DURATION FUND</t>
  </si>
  <si>
    <t>NIPPON INDIA MONEY MARKET FUND</t>
  </si>
  <si>
    <t>NIPPON INDIA DYNAMIC BOND FUND</t>
  </si>
  <si>
    <t>NIPPON INDIA NIVESH LAKSHYA FUND</t>
  </si>
  <si>
    <t>NIPPON INDIA RETIREMENT FUND - INCOME GENERATION SCHEME</t>
  </si>
  <si>
    <t>NIPPON INDIA SHORT TERM FUND</t>
  </si>
  <si>
    <t>NIPPON INDIA TAX SAVER (ELSS) FUND</t>
  </si>
  <si>
    <t>NIPPON INDIA EQUITY SAVINGS FUND - SEGREGATED PORTFOLIO 1</t>
  </si>
  <si>
    <t>NIPPON INDIA ARBITRAGE FUND</t>
  </si>
  <si>
    <t>NIPPON INDIA CAPITAL BUILDER FUND IV - SERIES B</t>
  </si>
  <si>
    <t>NIPPON INDIA LARGE CAP FUND</t>
  </si>
  <si>
    <t>NIPPON INDIA MULTI CAP FUND</t>
  </si>
  <si>
    <t>NIPPON INDIA GROWTH FUND</t>
  </si>
  <si>
    <t>NIPPON INDIA VISION FUND</t>
  </si>
  <si>
    <t>NIPPON INDIA FOCUSED EQUITY FUND</t>
  </si>
  <si>
    <t>NIPPON INDIA CONSUMPTION FUND</t>
  </si>
  <si>
    <t>NIPPON INDIA BALANCED ADVANTAGE FUND</t>
  </si>
  <si>
    <t>NIPPON INDIA PHARMA FUND</t>
  </si>
  <si>
    <t>NIPPON INDIA POWER &amp; INFRA FUND</t>
  </si>
  <si>
    <t>NIPPON INDIA QUANT FUND</t>
  </si>
  <si>
    <t>NIPPON INDIA RETIREMENT FUND - WEALTH CREATION SCHEME</t>
  </si>
  <si>
    <t>NIPPON INDIA SMALL CAP FUND</t>
  </si>
  <si>
    <t>NIPPON INDIA VALUE FUND</t>
  </si>
  <si>
    <t>NIPPON INDIA EQUITY HYBRID FUND -  SEGREGATED PORTFOLIO 1</t>
  </si>
  <si>
    <t>NIPPON INDIA GOLD SAVINGS FUND</t>
  </si>
  <si>
    <t>NIPPON INDIA Mutual Fund (All figures in Rs. Crore)</t>
  </si>
  <si>
    <t>NIPPON INDIA - JAPAN EQUITY FUND</t>
  </si>
  <si>
    <t>NIPPON INDIA ETF NIFTY MIDCAP 150</t>
  </si>
  <si>
    <t>NIPPON INDIA FIXED HORIZON FUND - XLII - SERIES 4</t>
  </si>
  <si>
    <t>NIPPON INDIA CAPITAL PROTECTION ORIENTED FUND II - PLAN A</t>
  </si>
  <si>
    <t>NIPPON INDIA ETF NIFTY IT</t>
  </si>
  <si>
    <t>NIPPON INDIA MULTI ASSET FUND</t>
  </si>
  <si>
    <t>NIPPON INDIA NIFTY SMALLCAP 250 INDEX FUND</t>
  </si>
  <si>
    <t>NIPPON INDIA CORPORATE BOND FUND</t>
  </si>
  <si>
    <t>NIPPON INDIA PASSIVE FLEXICAP FOF</t>
  </si>
  <si>
    <t>NIPPON INDIA NIFTY MIDCAP 150 INDEX FUND</t>
  </si>
  <si>
    <t>NIPPON INDIA NIFTY 50 VALUE 20 INDEX FUND</t>
  </si>
  <si>
    <t>NIPPON INDIA ASSET ALLOCATOR FOF</t>
  </si>
  <si>
    <t>NIPPON INDIA - US EQUITY OPPORTUNITIES FUND</t>
  </si>
  <si>
    <t>NIPPON INDIA ETF GOLD BEES</t>
  </si>
  <si>
    <t>NIPPON INDIA ETF NIFTY 100</t>
  </si>
  <si>
    <t>NIPPON INDIA ETF HANG SENG BEES</t>
  </si>
  <si>
    <t>NIPPON INDIA NIFTY PHARMA ETF</t>
  </si>
  <si>
    <t>NIPPON INDIA FIXED HORIZON FUND - XLIII - SERIES 1</t>
  </si>
  <si>
    <t>NIPPON INDIA BANKING &amp; FINANCIAL SERVICES FUND</t>
  </si>
  <si>
    <t>NIPPON INDIA FLEXI CAP FUND</t>
  </si>
  <si>
    <t>NIPPON INDIA TAIWAN EQUITY FUND</t>
  </si>
  <si>
    <t>NIPPON INDIA NIFTY AUTO ETF</t>
  </si>
  <si>
    <t>NIPPON INDIA SILVER ETF FUND OF FUND (FOF)</t>
  </si>
  <si>
    <t>NIPPON INDIA SILVER ETF</t>
  </si>
  <si>
    <t>NIPPON INDIA FIXED HORIZON FUND XLIII SERIES 5</t>
  </si>
  <si>
    <t>NIPPON INDIA NIFTY AAA CPSE BOND PLUS SDL - APR 2027 MATURITY 60:40 INDEX FUND</t>
  </si>
  <si>
    <t>NIPPON INDIA INDEX FUND - NIFTY 50 PLAN</t>
  </si>
  <si>
    <t>NIPPON INDIA INDEX FUND - S&amp;P BSE SENSEX PLAN</t>
  </si>
  <si>
    <t>NIPPON INDIA NIFTY NEXT 50 JUNIOR BEES FOF</t>
  </si>
  <si>
    <t>NIPPON INDIA ETF S&amp;P BSE SENSEX</t>
  </si>
  <si>
    <t>NIPPON INDIA ETF NIFTY INDIA CONSUMPTION</t>
  </si>
  <si>
    <t>NIPPON INDIA ETF NIFTY DIVIDEND OPPORTUNITIES 50</t>
  </si>
  <si>
    <t>NIPPON INDIA ETF NIFTY 50 VALUE 20</t>
  </si>
  <si>
    <t>NIPPON INDIA ETF NIFTY BANK BEES</t>
  </si>
  <si>
    <t>NIPPON INDIA ETF NIFTY INFRASTRUCTURE BEES</t>
  </si>
  <si>
    <t>NIPPON INDIA ETF NIFTY NEXT 50 JUNIOR BEES</t>
  </si>
  <si>
    <t>NIPPON INDIA ETF NIFTY 1D RATE LIQUID BEES</t>
  </si>
  <si>
    <t>NIPPON INDIA ETF NIFTY 50 BEES</t>
  </si>
  <si>
    <t>NIPPON INDIA ETF NIFTY PSU BANK BEES</t>
  </si>
  <si>
    <t>NIPPON INDIA ETF NIFTY 50 SHARIAH BEES</t>
  </si>
  <si>
    <t>NIPPON INDIA ETF S&amp;P BSE SENSEX NEXT 50</t>
  </si>
  <si>
    <t>NIPPON INDIA ETF NIFTY CPSE BOND PLUS SDL SEP 2024 50:50</t>
  </si>
  <si>
    <t>NIPPON INDIA ETF NIFTY SDL APR 2026 TOP 20 EQUAL WEIGHT</t>
  </si>
  <si>
    <t>NIPPON INDIA ETF NIFTY 5 YR BENCHMARK G-SEC</t>
  </si>
  <si>
    <t>NIPPON INDIA NIFTY ALPHA LOW VOLATILITY 30 INDEX FUND</t>
  </si>
  <si>
    <t>NIPPON INDIA FIXED HORIZON FUND XLIV SERIES 1</t>
  </si>
  <si>
    <t>NIPPON INDIA STRATEGIC DEBT FUND (NUMBER OF SEGREGATED PORTFOLIOS- 2)</t>
  </si>
  <si>
    <t>NIPPON INDIA ULTRA SHORT DURATION FUND (NUMBER OF SEGREGATED PORTFOLIO -1)</t>
  </si>
  <si>
    <t>NIPPON INDIA HYBRID BOND FUND (NUMBER OF SEGREGATED PORTFOLIOS- 2)</t>
  </si>
  <si>
    <t>NIPPON INDIA CREDIT RISK FUND (NUMBER OF SEGREGATED PORTFOLIOS- 2)</t>
  </si>
  <si>
    <t>NIPPON INDIA EQUITY SAVINGS FUND (NUMBER OF SEGREGATED PORTFOLIOS- 2)</t>
  </si>
  <si>
    <t>NIPPON INDIA EQUITY HYBRID FUND (NUMBER OF SEGREGATED PORTFOLIOS- 2)</t>
  </si>
  <si>
    <t>NIPPON INDIA ETF NIFTY 8-13 YR G-SEC LONG TERM GILT LT</t>
  </si>
  <si>
    <t>Nippon India Mutual Fund: Average Net Assets Under Management (AAUM) as on OCT 2022 (All figures in Rs. Crore)</t>
  </si>
  <si>
    <t>Table showing State wise /Union Territory wise contribution to AAUM of category of schemes as on Oct 2022</t>
  </si>
  <si>
    <t>NIPPON INDIA NIFTY AAA PSU BOND PLUS SDL - SEP 2026 MATURITY 50:50 INDEX FUND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</si>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</sst>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49" fontId="42" fillId="0" borderId="0" xfId="55" applyNumberFormat="1" applyFont="1" applyAlignment="1">
      <alignment vertical="center" wrapText="1"/>
      <protection/>
    </xf>
    <xf numFmtId="0" fontId="6" fillId="0" borderId="10" xfId="56" applyFont="1" applyBorder="1" applyAlignment="1">
      <alignment horizontal="center" wrapText="1"/>
      <protection/>
    </xf>
    <xf numFmtId="0" fontId="6" fillId="0" borderId="11" xfId="56" applyFont="1" applyBorder="1" applyAlignment="1">
      <alignment horizontal="center" wrapText="1"/>
      <protection/>
    </xf>
    <xf numFmtId="0" fontId="6" fillId="0" borderId="12" xfId="56" applyFont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Font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0" fillId="0" borderId="13" xfId="0" applyBorder="1" applyAlignment="1">
      <alignment wrapText="1"/>
    </xf>
    <xf numFmtId="49" fontId="42" fillId="0" borderId="14" xfId="55" applyNumberFormat="1" applyFont="1" applyBorder="1" applyAlignment="1">
      <alignment horizontal="center" vertical="center" wrapText="1"/>
      <protection/>
    </xf>
    <xf numFmtId="3" fontId="5" fillId="0" borderId="0" xfId="56" applyNumberFormat="1" applyFont="1" applyAlignment="1">
      <alignment horizontal="center" vertical="center" wrapText="1"/>
      <protection/>
    </xf>
    <xf numFmtId="49" fontId="42" fillId="0" borderId="15" xfId="55" applyNumberFormat="1" applyFont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Alignment="1">
      <alignment wrapText="1"/>
    </xf>
    <xf numFmtId="2" fontId="6" fillId="0" borderId="11" xfId="56" applyNumberFormat="1" applyFont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0" fontId="8" fillId="0" borderId="11" xfId="55" applyFont="1" applyBorder="1">
      <alignment/>
      <protection/>
    </xf>
    <xf numFmtId="2" fontId="6" fillId="0" borderId="11" xfId="56" applyNumberFormat="1" applyFont="1" applyBorder="1" applyAlignment="1">
      <alignment horizontal="center" vertical="top" wrapText="1"/>
      <protection/>
    </xf>
    <xf numFmtId="0" fontId="40" fillId="0" borderId="11" xfId="0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0" fontId="7" fillId="0" borderId="0" xfId="0" applyFont="1" applyAlignment="1">
      <alignment/>
    </xf>
    <xf numFmtId="4" fontId="0" fillId="0" borderId="0" xfId="42" applyNumberFormat="1" applyFont="1" applyAlignment="1">
      <alignment/>
    </xf>
    <xf numFmtId="2" fontId="5" fillId="0" borderId="19" xfId="56" applyNumberFormat="1" applyFont="1" applyBorder="1" applyAlignment="1">
      <alignment horizontal="center" vertical="top" wrapText="1"/>
      <protection/>
    </xf>
    <xf numFmtId="2" fontId="5" fillId="0" borderId="20" xfId="56" applyNumberFormat="1" applyFont="1" applyBorder="1" applyAlignment="1">
      <alignment horizontal="center" vertical="top" wrapText="1"/>
      <protection/>
    </xf>
    <xf numFmtId="2" fontId="5" fillId="0" borderId="21" xfId="56" applyNumberFormat="1" applyFont="1" applyBorder="1" applyAlignment="1">
      <alignment horizontal="center" vertical="top" wrapText="1"/>
      <protection/>
    </xf>
    <xf numFmtId="2" fontId="5" fillId="0" borderId="22" xfId="56" applyNumberFormat="1" applyFont="1" applyBorder="1" applyAlignment="1">
      <alignment horizontal="center" vertical="top" wrapText="1"/>
      <protection/>
    </xf>
    <xf numFmtId="2" fontId="5" fillId="0" borderId="23" xfId="56" applyNumberFormat="1" applyFont="1" applyBorder="1" applyAlignment="1">
      <alignment horizontal="center" vertical="top" wrapText="1"/>
      <protection/>
    </xf>
    <xf numFmtId="2" fontId="5" fillId="0" borderId="24" xfId="56" applyNumberFormat="1" applyFont="1" applyBorder="1" applyAlignment="1">
      <alignment horizontal="center" vertical="top" wrapText="1"/>
      <protection/>
    </xf>
    <xf numFmtId="2" fontId="5" fillId="0" borderId="25" xfId="56" applyNumberFormat="1" applyFont="1" applyBorder="1" applyAlignment="1">
      <alignment horizontal="center" wrapText="1"/>
      <protection/>
    </xf>
    <xf numFmtId="2" fontId="5" fillId="0" borderId="26" xfId="56" applyNumberFormat="1" applyFont="1" applyBorder="1" applyAlignment="1">
      <alignment horizontal="center" wrapText="1"/>
      <protection/>
    </xf>
    <xf numFmtId="2" fontId="5" fillId="0" borderId="27" xfId="56" applyNumberFormat="1" applyFont="1" applyBorder="1" applyAlignment="1">
      <alignment horizontal="center" wrapText="1"/>
      <protection/>
    </xf>
    <xf numFmtId="3" fontId="5" fillId="0" borderId="28" xfId="56" applyNumberFormat="1" applyFont="1" applyBorder="1" applyAlignment="1">
      <alignment horizontal="center" vertical="center" wrapText="1"/>
      <protection/>
    </xf>
    <xf numFmtId="3" fontId="5" fillId="0" borderId="29" xfId="56" applyNumberFormat="1" applyFont="1" applyBorder="1" applyAlignment="1">
      <alignment horizontal="center" vertical="center" wrapText="1"/>
      <protection/>
    </xf>
    <xf numFmtId="3" fontId="5" fillId="0" borderId="30" xfId="56" applyNumberFormat="1" applyFont="1" applyBorder="1" applyAlignment="1">
      <alignment horizontal="center" vertical="center" wrapText="1"/>
      <protection/>
    </xf>
    <xf numFmtId="49" fontId="42" fillId="0" borderId="31" xfId="55" applyNumberFormat="1" applyFont="1" applyBorder="1" applyAlignment="1">
      <alignment horizontal="center" vertical="center" wrapText="1"/>
      <protection/>
    </xf>
    <xf numFmtId="49" fontId="42" fillId="0" borderId="15" xfId="55" applyNumberFormat="1" applyFont="1" applyBorder="1" applyAlignment="1">
      <alignment horizontal="center" vertical="center" wrapText="1"/>
      <protection/>
    </xf>
    <xf numFmtId="49" fontId="42" fillId="0" borderId="32" xfId="55" applyNumberFormat="1" applyFont="1" applyBorder="1" applyAlignment="1">
      <alignment horizontal="center" vertical="center" wrapText="1"/>
      <protection/>
    </xf>
    <xf numFmtId="49" fontId="42" fillId="0" borderId="33" xfId="55" applyNumberFormat="1" applyFont="1" applyBorder="1" applyAlignment="1">
      <alignment horizontal="center" vertical="center" wrapText="1"/>
      <protection/>
    </xf>
    <xf numFmtId="49" fontId="42" fillId="0" borderId="34" xfId="55" applyNumberFormat="1" applyFont="1" applyBorder="1" applyAlignment="1">
      <alignment horizontal="center" vertical="center" wrapText="1"/>
      <protection/>
    </xf>
    <xf numFmtId="2" fontId="4" fillId="0" borderId="25" xfId="56" applyNumberFormat="1" applyFont="1" applyBorder="1" applyAlignment="1">
      <alignment horizontal="left" vertical="top" wrapText="1"/>
      <protection/>
    </xf>
    <xf numFmtId="2" fontId="4" fillId="0" borderId="26" xfId="56" applyNumberFormat="1" applyFont="1" applyBorder="1" applyAlignment="1">
      <alignment horizontal="left" vertical="top" wrapText="1"/>
      <protection/>
    </xf>
    <xf numFmtId="2" fontId="4" fillId="0" borderId="27" xfId="56" applyNumberFormat="1" applyFont="1" applyBorder="1" applyAlignment="1">
      <alignment horizontal="left" vertical="top" wrapText="1"/>
      <protection/>
    </xf>
    <xf numFmtId="2" fontId="5" fillId="0" borderId="25" xfId="56" applyNumberFormat="1" applyFont="1" applyBorder="1" applyAlignment="1">
      <alignment horizontal="center" vertical="top" wrapText="1"/>
      <protection/>
    </xf>
    <xf numFmtId="2" fontId="5" fillId="0" borderId="26" xfId="56" applyNumberFormat="1" applyFont="1" applyBorder="1" applyAlignment="1">
      <alignment horizontal="center" vertical="top" wrapText="1"/>
      <protection/>
    </xf>
    <xf numFmtId="2" fontId="5" fillId="0" borderId="27" xfId="56" applyNumberFormat="1" applyFont="1" applyBorder="1" applyAlignment="1">
      <alignment horizontal="center" vertical="top" wrapText="1"/>
      <protection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6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5"/>
  <cols>
    <col min="1" max="1" width="8.28125" style="17" customWidth="1"/>
    <col min="2" max="2" width="63.00390625" style="17" bestFit="1" customWidth="1"/>
    <col min="3" max="3" width="6.57421875" style="17" bestFit="1" customWidth="1"/>
    <col min="4" max="4" width="8.140625" style="17" customWidth="1"/>
    <col min="5" max="5" width="4.57421875" style="17" bestFit="1" customWidth="1"/>
    <col min="6" max="6" width="4.57421875" style="17" customWidth="1"/>
    <col min="7" max="7" width="8.140625" style="17" bestFit="1" customWidth="1"/>
    <col min="8" max="8" width="9.140625" style="17" bestFit="1" customWidth="1"/>
    <col min="9" max="9" width="10.7109375" style="17" bestFit="1" customWidth="1"/>
    <col min="10" max="10" width="8.140625" style="17" customWidth="1"/>
    <col min="11" max="11" width="6.57421875" style="17" bestFit="1" customWidth="1"/>
    <col min="12" max="12" width="9.140625" style="17" bestFit="1" customWidth="1"/>
    <col min="13" max="16" width="4.57421875" style="17" customWidth="1"/>
    <col min="17" max="17" width="4.57421875" style="17" bestFit="1" customWidth="1"/>
    <col min="18" max="19" width="8.140625" style="17" bestFit="1" customWidth="1"/>
    <col min="20" max="20" width="8.140625" style="17" customWidth="1"/>
    <col min="21" max="21" width="4.57421875" style="17" customWidth="1"/>
    <col min="22" max="22" width="8.140625" style="17" bestFit="1" customWidth="1"/>
    <col min="23" max="23" width="4.57421875" style="17" customWidth="1"/>
    <col min="24" max="24" width="6.57421875" style="17" customWidth="1"/>
    <col min="25" max="26" width="4.57421875" style="17" customWidth="1"/>
    <col min="27" max="29" width="6.57421875" style="17" bestFit="1" customWidth="1"/>
    <col min="30" max="31" width="4.57421875" style="17" customWidth="1"/>
    <col min="32" max="32" width="6.57421875" style="17" bestFit="1" customWidth="1"/>
    <col min="33" max="37" width="4.57421875" style="17" customWidth="1"/>
    <col min="38" max="39" width="6.57421875" style="17" bestFit="1" customWidth="1"/>
    <col min="40" max="41" width="4.57421875" style="17" customWidth="1"/>
    <col min="42" max="42" width="5.57421875" style="17" bestFit="1" customWidth="1"/>
    <col min="43" max="43" width="4.57421875" style="17" customWidth="1"/>
    <col min="44" max="44" width="8.140625" style="17" bestFit="1" customWidth="1"/>
    <col min="45" max="46" width="4.57421875" style="17" customWidth="1"/>
    <col min="47" max="47" width="8.140625" style="17" bestFit="1" customWidth="1"/>
    <col min="48" max="48" width="9.140625" style="17" bestFit="1" customWidth="1"/>
    <col min="49" max="49" width="9.140625" style="17" customWidth="1"/>
    <col min="50" max="50" width="8.140625" style="17" bestFit="1" customWidth="1"/>
    <col min="51" max="51" width="6.57421875" style="17" bestFit="1" customWidth="1"/>
    <col min="52" max="52" width="9.140625" style="17" bestFit="1" customWidth="1"/>
    <col min="53" max="57" width="4.57421875" style="17" customWidth="1"/>
    <col min="58" max="58" width="9.140625" style="17" bestFit="1" customWidth="1"/>
    <col min="59" max="60" width="8.140625" style="17" bestFit="1" customWidth="1"/>
    <col min="61" max="61" width="5.57421875" style="17" bestFit="1" customWidth="1"/>
    <col min="62" max="62" width="10.7109375" style="17" bestFit="1" customWidth="1"/>
    <col min="63" max="63" width="17.00390625" style="18" customWidth="1"/>
    <col min="64" max="65" width="10.7109375" style="17" bestFit="1" customWidth="1"/>
    <col min="66" max="16384" width="9.140625" style="17" customWidth="1"/>
  </cols>
  <sheetData>
    <row r="1" ht="15" customHeight="1" thickBot="1">
      <c r="B1" s="1"/>
    </row>
    <row r="2" spans="1:63" ht="15.75" customHeight="1" thickBot="1">
      <c r="A2" s="67" t="s">
        <v>0</v>
      </c>
      <c r="B2" s="69" t="s">
        <v>1</v>
      </c>
      <c r="C2" s="72" t="s">
        <v>189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4"/>
    </row>
    <row r="3" spans="1:63" ht="18.75" thickBot="1">
      <c r="A3" s="68"/>
      <c r="B3" s="70"/>
      <c r="C3" s="75" t="s">
        <v>2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7"/>
      <c r="W3" s="75" t="s">
        <v>3</v>
      </c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7"/>
      <c r="AQ3" s="75" t="s">
        <v>4</v>
      </c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7"/>
      <c r="BK3" s="64" t="s">
        <v>30</v>
      </c>
    </row>
    <row r="4" spans="1:63" ht="18.75" thickBot="1">
      <c r="A4" s="68"/>
      <c r="B4" s="70"/>
      <c r="C4" s="61" t="s">
        <v>50</v>
      </c>
      <c r="D4" s="62"/>
      <c r="E4" s="62"/>
      <c r="F4" s="62"/>
      <c r="G4" s="62"/>
      <c r="H4" s="62"/>
      <c r="I4" s="62"/>
      <c r="J4" s="62"/>
      <c r="K4" s="62"/>
      <c r="L4" s="63"/>
      <c r="M4" s="61" t="s">
        <v>51</v>
      </c>
      <c r="N4" s="62"/>
      <c r="O4" s="62"/>
      <c r="P4" s="62"/>
      <c r="Q4" s="62"/>
      <c r="R4" s="62"/>
      <c r="S4" s="62"/>
      <c r="T4" s="62"/>
      <c r="U4" s="62"/>
      <c r="V4" s="63"/>
      <c r="W4" s="61" t="s">
        <v>50</v>
      </c>
      <c r="X4" s="62"/>
      <c r="Y4" s="62"/>
      <c r="Z4" s="62"/>
      <c r="AA4" s="62"/>
      <c r="AB4" s="62"/>
      <c r="AC4" s="62"/>
      <c r="AD4" s="62"/>
      <c r="AE4" s="62"/>
      <c r="AF4" s="63"/>
      <c r="AG4" s="61" t="s">
        <v>51</v>
      </c>
      <c r="AH4" s="62"/>
      <c r="AI4" s="62"/>
      <c r="AJ4" s="62"/>
      <c r="AK4" s="62"/>
      <c r="AL4" s="62"/>
      <c r="AM4" s="62"/>
      <c r="AN4" s="62"/>
      <c r="AO4" s="62"/>
      <c r="AP4" s="63"/>
      <c r="AQ4" s="61" t="s">
        <v>50</v>
      </c>
      <c r="AR4" s="62"/>
      <c r="AS4" s="62"/>
      <c r="AT4" s="62"/>
      <c r="AU4" s="62"/>
      <c r="AV4" s="62"/>
      <c r="AW4" s="62"/>
      <c r="AX4" s="62"/>
      <c r="AY4" s="62"/>
      <c r="AZ4" s="63"/>
      <c r="BA4" s="61" t="s">
        <v>51</v>
      </c>
      <c r="BB4" s="62"/>
      <c r="BC4" s="62"/>
      <c r="BD4" s="62"/>
      <c r="BE4" s="62"/>
      <c r="BF4" s="62"/>
      <c r="BG4" s="62"/>
      <c r="BH4" s="62"/>
      <c r="BI4" s="62"/>
      <c r="BJ4" s="63"/>
      <c r="BK4" s="65"/>
    </row>
    <row r="5" spans="1:63" ht="18" customHeight="1">
      <c r="A5" s="68"/>
      <c r="B5" s="70"/>
      <c r="C5" s="58" t="s">
        <v>5</v>
      </c>
      <c r="D5" s="59"/>
      <c r="E5" s="59"/>
      <c r="F5" s="59"/>
      <c r="G5" s="60"/>
      <c r="H5" s="55" t="s">
        <v>6</v>
      </c>
      <c r="I5" s="56"/>
      <c r="J5" s="56"/>
      <c r="K5" s="56"/>
      <c r="L5" s="57"/>
      <c r="M5" s="58" t="s">
        <v>5</v>
      </c>
      <c r="N5" s="59"/>
      <c r="O5" s="59"/>
      <c r="P5" s="59"/>
      <c r="Q5" s="60"/>
      <c r="R5" s="55" t="s">
        <v>6</v>
      </c>
      <c r="S5" s="56"/>
      <c r="T5" s="56"/>
      <c r="U5" s="56"/>
      <c r="V5" s="57"/>
      <c r="W5" s="58" t="s">
        <v>5</v>
      </c>
      <c r="X5" s="59"/>
      <c r="Y5" s="59"/>
      <c r="Z5" s="59"/>
      <c r="AA5" s="60"/>
      <c r="AB5" s="55" t="s">
        <v>6</v>
      </c>
      <c r="AC5" s="56"/>
      <c r="AD5" s="56"/>
      <c r="AE5" s="56"/>
      <c r="AF5" s="57"/>
      <c r="AG5" s="58" t="s">
        <v>5</v>
      </c>
      <c r="AH5" s="59"/>
      <c r="AI5" s="59"/>
      <c r="AJ5" s="59"/>
      <c r="AK5" s="60"/>
      <c r="AL5" s="55" t="s">
        <v>6</v>
      </c>
      <c r="AM5" s="56"/>
      <c r="AN5" s="56"/>
      <c r="AO5" s="56"/>
      <c r="AP5" s="57"/>
      <c r="AQ5" s="58" t="s">
        <v>5</v>
      </c>
      <c r="AR5" s="59"/>
      <c r="AS5" s="59"/>
      <c r="AT5" s="59"/>
      <c r="AU5" s="60"/>
      <c r="AV5" s="55" t="s">
        <v>6</v>
      </c>
      <c r="AW5" s="56"/>
      <c r="AX5" s="56"/>
      <c r="AY5" s="56"/>
      <c r="AZ5" s="57"/>
      <c r="BA5" s="58" t="s">
        <v>5</v>
      </c>
      <c r="BB5" s="59"/>
      <c r="BC5" s="59"/>
      <c r="BD5" s="59"/>
      <c r="BE5" s="60"/>
      <c r="BF5" s="55" t="s">
        <v>6</v>
      </c>
      <c r="BG5" s="56"/>
      <c r="BH5" s="56"/>
      <c r="BI5" s="56"/>
      <c r="BJ5" s="57"/>
      <c r="BK5" s="65"/>
    </row>
    <row r="6" spans="1:63" ht="15.75">
      <c r="A6" s="68"/>
      <c r="B6" s="71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66"/>
    </row>
    <row r="7" spans="1:63" ht="18">
      <c r="A7" s="16" t="s">
        <v>46</v>
      </c>
      <c r="B7" s="14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5"/>
    </row>
    <row r="8" spans="1:62" ht="15.75">
      <c r="A8" s="19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ht="15">
      <c r="A9" s="19"/>
      <c r="B9" s="7" t="s">
        <v>97</v>
      </c>
      <c r="C9" s="20">
        <v>0</v>
      </c>
      <c r="D9" s="21">
        <v>54.693315923096776</v>
      </c>
      <c r="E9" s="21">
        <v>0</v>
      </c>
      <c r="F9" s="21">
        <v>0</v>
      </c>
      <c r="G9" s="22">
        <v>0</v>
      </c>
      <c r="H9" s="20">
        <v>227.63403106174187</v>
      </c>
      <c r="I9" s="21">
        <v>16198.700814827323</v>
      </c>
      <c r="J9" s="21">
        <v>757.2485252886128</v>
      </c>
      <c r="K9" s="21">
        <v>0</v>
      </c>
      <c r="L9" s="22">
        <v>1494.2521897833547</v>
      </c>
      <c r="M9" s="20">
        <v>0</v>
      </c>
      <c r="N9" s="21">
        <v>0</v>
      </c>
      <c r="O9" s="21">
        <v>0</v>
      </c>
      <c r="P9" s="21">
        <v>0</v>
      </c>
      <c r="Q9" s="22">
        <v>0</v>
      </c>
      <c r="R9" s="20">
        <v>130.35029096916125</v>
      </c>
      <c r="S9" s="21">
        <v>866.9533642782258</v>
      </c>
      <c r="T9" s="21">
        <v>135.39091156164517</v>
      </c>
      <c r="U9" s="21">
        <v>0</v>
      </c>
      <c r="V9" s="22">
        <v>148.53493106270972</v>
      </c>
      <c r="W9" s="20">
        <v>0</v>
      </c>
      <c r="X9" s="21">
        <v>0</v>
      </c>
      <c r="Y9" s="21">
        <v>0</v>
      </c>
      <c r="Z9" s="21">
        <v>0</v>
      </c>
      <c r="AA9" s="22">
        <v>0</v>
      </c>
      <c r="AB9" s="20">
        <v>0</v>
      </c>
      <c r="AC9" s="21">
        <v>0</v>
      </c>
      <c r="AD9" s="21">
        <v>0</v>
      </c>
      <c r="AE9" s="21">
        <v>0</v>
      </c>
      <c r="AF9" s="22">
        <v>0</v>
      </c>
      <c r="AG9" s="20">
        <v>0</v>
      </c>
      <c r="AH9" s="21">
        <v>0</v>
      </c>
      <c r="AI9" s="21">
        <v>0</v>
      </c>
      <c r="AJ9" s="21">
        <v>0</v>
      </c>
      <c r="AK9" s="22">
        <v>0</v>
      </c>
      <c r="AL9" s="20">
        <v>0</v>
      </c>
      <c r="AM9" s="21">
        <v>0</v>
      </c>
      <c r="AN9" s="21">
        <v>0</v>
      </c>
      <c r="AO9" s="21">
        <v>0</v>
      </c>
      <c r="AP9" s="22">
        <v>0</v>
      </c>
      <c r="AQ9" s="20">
        <v>0</v>
      </c>
      <c r="AR9" s="21">
        <v>0</v>
      </c>
      <c r="AS9" s="21">
        <v>0</v>
      </c>
      <c r="AT9" s="21">
        <v>0</v>
      </c>
      <c r="AU9" s="22">
        <v>0</v>
      </c>
      <c r="AV9" s="20">
        <v>217.36538464432272</v>
      </c>
      <c r="AW9" s="21">
        <v>3950.516674495413</v>
      </c>
      <c r="AX9" s="21">
        <v>1.8421637148387098</v>
      </c>
      <c r="AY9" s="21">
        <v>0</v>
      </c>
      <c r="AZ9" s="22">
        <v>1025.4347090990323</v>
      </c>
      <c r="BA9" s="20">
        <v>0</v>
      </c>
      <c r="BB9" s="21">
        <v>0</v>
      </c>
      <c r="BC9" s="21">
        <v>0</v>
      </c>
      <c r="BD9" s="21">
        <v>0</v>
      </c>
      <c r="BE9" s="22">
        <v>0</v>
      </c>
      <c r="BF9" s="20">
        <v>142.58426730180642</v>
      </c>
      <c r="BG9" s="21">
        <v>267.94973791764517</v>
      </c>
      <c r="BH9" s="21">
        <v>13.031559034419354</v>
      </c>
      <c r="BI9" s="21">
        <v>0</v>
      </c>
      <c r="BJ9" s="22">
        <v>163.8245507375806</v>
      </c>
      <c r="BK9" s="23">
        <f>SUM(C9:BJ9)</f>
        <v>25796.307421700923</v>
      </c>
    </row>
    <row r="10" spans="1:63" ht="15">
      <c r="A10" s="19"/>
      <c r="B10" s="7" t="s">
        <v>98</v>
      </c>
      <c r="C10" s="20">
        <v>0</v>
      </c>
      <c r="D10" s="21">
        <v>10.740978777419356</v>
      </c>
      <c r="E10" s="21">
        <v>0</v>
      </c>
      <c r="F10" s="21">
        <v>0</v>
      </c>
      <c r="G10" s="22">
        <v>0</v>
      </c>
      <c r="H10" s="20">
        <v>6.688323975225806</v>
      </c>
      <c r="I10" s="21">
        <v>10226.036720223065</v>
      </c>
      <c r="J10" s="21">
        <v>17.7070943557742</v>
      </c>
      <c r="K10" s="21">
        <v>0</v>
      </c>
      <c r="L10" s="22">
        <v>258.4762380635806</v>
      </c>
      <c r="M10" s="20">
        <v>0</v>
      </c>
      <c r="N10" s="21">
        <v>0</v>
      </c>
      <c r="O10" s="21">
        <v>0</v>
      </c>
      <c r="P10" s="21">
        <v>0</v>
      </c>
      <c r="Q10" s="22">
        <v>0</v>
      </c>
      <c r="R10" s="20">
        <v>2.5296268806451616</v>
      </c>
      <c r="S10" s="21">
        <v>212.20935888232256</v>
      </c>
      <c r="T10" s="21">
        <v>51.51940231480645</v>
      </c>
      <c r="U10" s="21">
        <v>0</v>
      </c>
      <c r="V10" s="22">
        <v>69.67085142396775</v>
      </c>
      <c r="W10" s="20">
        <v>0</v>
      </c>
      <c r="X10" s="21">
        <v>0</v>
      </c>
      <c r="Y10" s="21">
        <v>0</v>
      </c>
      <c r="Z10" s="21">
        <v>0</v>
      </c>
      <c r="AA10" s="22">
        <v>0</v>
      </c>
      <c r="AB10" s="20">
        <v>0</v>
      </c>
      <c r="AC10" s="21">
        <v>0</v>
      </c>
      <c r="AD10" s="21">
        <v>0</v>
      </c>
      <c r="AE10" s="21">
        <v>0</v>
      </c>
      <c r="AF10" s="22">
        <v>0</v>
      </c>
      <c r="AG10" s="20">
        <v>0</v>
      </c>
      <c r="AH10" s="21">
        <v>0</v>
      </c>
      <c r="AI10" s="21">
        <v>0</v>
      </c>
      <c r="AJ10" s="21">
        <v>0</v>
      </c>
      <c r="AK10" s="22">
        <v>0</v>
      </c>
      <c r="AL10" s="20">
        <v>0</v>
      </c>
      <c r="AM10" s="21">
        <v>0</v>
      </c>
      <c r="AN10" s="21">
        <v>0</v>
      </c>
      <c r="AO10" s="21">
        <v>0</v>
      </c>
      <c r="AP10" s="22">
        <v>0</v>
      </c>
      <c r="AQ10" s="20">
        <v>0</v>
      </c>
      <c r="AR10" s="21">
        <v>0</v>
      </c>
      <c r="AS10" s="21">
        <v>0</v>
      </c>
      <c r="AT10" s="21">
        <v>0</v>
      </c>
      <c r="AU10" s="22">
        <v>0</v>
      </c>
      <c r="AV10" s="20">
        <v>16.910838500612904</v>
      </c>
      <c r="AW10" s="21">
        <v>2983.3906303218364</v>
      </c>
      <c r="AX10" s="21">
        <v>4.3215948299999996</v>
      </c>
      <c r="AY10" s="21">
        <v>0</v>
      </c>
      <c r="AZ10" s="22">
        <v>224.6395168879031</v>
      </c>
      <c r="BA10" s="20">
        <v>0</v>
      </c>
      <c r="BB10" s="21">
        <v>0</v>
      </c>
      <c r="BC10" s="21">
        <v>0</v>
      </c>
      <c r="BD10" s="21">
        <v>0</v>
      </c>
      <c r="BE10" s="22">
        <v>0</v>
      </c>
      <c r="BF10" s="20">
        <v>22.17637747293548</v>
      </c>
      <c r="BG10" s="21">
        <v>97.9191149302903</v>
      </c>
      <c r="BH10" s="21">
        <v>10.59488158019355</v>
      </c>
      <c r="BI10" s="21">
        <v>0</v>
      </c>
      <c r="BJ10" s="22">
        <v>35.26193876577418</v>
      </c>
      <c r="BK10" s="23">
        <f>SUM(C10:BJ10)</f>
        <v>14250.79348818635</v>
      </c>
    </row>
    <row r="11" spans="1:63" s="28" customFormat="1" ht="15">
      <c r="A11" s="19"/>
      <c r="B11" s="8" t="s">
        <v>9</v>
      </c>
      <c r="C11" s="24">
        <f aca="true" t="shared" si="0" ref="C11:AH11">SUM(C9:C10)</f>
        <v>0</v>
      </c>
      <c r="D11" s="25">
        <f t="shared" si="0"/>
        <v>65.43429470051613</v>
      </c>
      <c r="E11" s="25">
        <f t="shared" si="0"/>
        <v>0</v>
      </c>
      <c r="F11" s="25">
        <f t="shared" si="0"/>
        <v>0</v>
      </c>
      <c r="G11" s="26">
        <f t="shared" si="0"/>
        <v>0</v>
      </c>
      <c r="H11" s="24">
        <f t="shared" si="0"/>
        <v>234.32235503696768</v>
      </c>
      <c r="I11" s="25">
        <f t="shared" si="0"/>
        <v>26424.737535050386</v>
      </c>
      <c r="J11" s="25">
        <f t="shared" si="0"/>
        <v>774.955619644387</v>
      </c>
      <c r="K11" s="25">
        <f t="shared" si="0"/>
        <v>0</v>
      </c>
      <c r="L11" s="26">
        <f t="shared" si="0"/>
        <v>1752.7284278469351</v>
      </c>
      <c r="M11" s="24">
        <f t="shared" si="0"/>
        <v>0</v>
      </c>
      <c r="N11" s="25">
        <f t="shared" si="0"/>
        <v>0</v>
      </c>
      <c r="O11" s="25">
        <f t="shared" si="0"/>
        <v>0</v>
      </c>
      <c r="P11" s="25">
        <f t="shared" si="0"/>
        <v>0</v>
      </c>
      <c r="Q11" s="26">
        <f t="shared" si="0"/>
        <v>0</v>
      </c>
      <c r="R11" s="24">
        <f t="shared" si="0"/>
        <v>132.87991784980642</v>
      </c>
      <c r="S11" s="25">
        <f t="shared" si="0"/>
        <v>1079.1627231605482</v>
      </c>
      <c r="T11" s="25">
        <f t="shared" si="0"/>
        <v>186.91031387645162</v>
      </c>
      <c r="U11" s="25">
        <f t="shared" si="0"/>
        <v>0</v>
      </c>
      <c r="V11" s="26">
        <f t="shared" si="0"/>
        <v>218.20578248667746</v>
      </c>
      <c r="W11" s="24">
        <f t="shared" si="0"/>
        <v>0</v>
      </c>
      <c r="X11" s="25">
        <f t="shared" si="0"/>
        <v>0</v>
      </c>
      <c r="Y11" s="25">
        <f t="shared" si="0"/>
        <v>0</v>
      </c>
      <c r="Z11" s="25">
        <f t="shared" si="0"/>
        <v>0</v>
      </c>
      <c r="AA11" s="26">
        <f t="shared" si="0"/>
        <v>0</v>
      </c>
      <c r="AB11" s="24">
        <f t="shared" si="0"/>
        <v>0</v>
      </c>
      <c r="AC11" s="25">
        <f t="shared" si="0"/>
        <v>0</v>
      </c>
      <c r="AD11" s="25">
        <f t="shared" si="0"/>
        <v>0</v>
      </c>
      <c r="AE11" s="25">
        <f t="shared" si="0"/>
        <v>0</v>
      </c>
      <c r="AF11" s="26">
        <f t="shared" si="0"/>
        <v>0</v>
      </c>
      <c r="AG11" s="24">
        <f t="shared" si="0"/>
        <v>0</v>
      </c>
      <c r="AH11" s="25">
        <f t="shared" si="0"/>
        <v>0</v>
      </c>
      <c r="AI11" s="25">
        <f aca="true" t="shared" si="1" ref="AI11:BK11">SUM(AI9:AI10)</f>
        <v>0</v>
      </c>
      <c r="AJ11" s="25">
        <f t="shared" si="1"/>
        <v>0</v>
      </c>
      <c r="AK11" s="26">
        <f t="shared" si="1"/>
        <v>0</v>
      </c>
      <c r="AL11" s="24">
        <f t="shared" si="1"/>
        <v>0</v>
      </c>
      <c r="AM11" s="25">
        <f t="shared" si="1"/>
        <v>0</v>
      </c>
      <c r="AN11" s="25">
        <f t="shared" si="1"/>
        <v>0</v>
      </c>
      <c r="AO11" s="25">
        <f t="shared" si="1"/>
        <v>0</v>
      </c>
      <c r="AP11" s="26">
        <f t="shared" si="1"/>
        <v>0</v>
      </c>
      <c r="AQ11" s="24">
        <f t="shared" si="1"/>
        <v>0</v>
      </c>
      <c r="AR11" s="25">
        <f t="shared" si="1"/>
        <v>0</v>
      </c>
      <c r="AS11" s="25">
        <f t="shared" si="1"/>
        <v>0</v>
      </c>
      <c r="AT11" s="25">
        <f t="shared" si="1"/>
        <v>0</v>
      </c>
      <c r="AU11" s="26">
        <f t="shared" si="1"/>
        <v>0</v>
      </c>
      <c r="AV11" s="24">
        <f t="shared" si="1"/>
        <v>234.2762231449356</v>
      </c>
      <c r="AW11" s="25">
        <f t="shared" si="1"/>
        <v>6933.9073048172495</v>
      </c>
      <c r="AX11" s="25">
        <f t="shared" si="1"/>
        <v>6.163758544838709</v>
      </c>
      <c r="AY11" s="25">
        <f t="shared" si="1"/>
        <v>0</v>
      </c>
      <c r="AZ11" s="26">
        <f t="shared" si="1"/>
        <v>1250.0742259869353</v>
      </c>
      <c r="BA11" s="24">
        <f t="shared" si="1"/>
        <v>0</v>
      </c>
      <c r="BB11" s="25">
        <f t="shared" si="1"/>
        <v>0</v>
      </c>
      <c r="BC11" s="25">
        <f t="shared" si="1"/>
        <v>0</v>
      </c>
      <c r="BD11" s="25">
        <f t="shared" si="1"/>
        <v>0</v>
      </c>
      <c r="BE11" s="26">
        <f t="shared" si="1"/>
        <v>0</v>
      </c>
      <c r="BF11" s="24">
        <f t="shared" si="1"/>
        <v>164.7606447747419</v>
      </c>
      <c r="BG11" s="25">
        <f t="shared" si="1"/>
        <v>365.8688528479355</v>
      </c>
      <c r="BH11" s="25">
        <f t="shared" si="1"/>
        <v>23.626440614612903</v>
      </c>
      <c r="BI11" s="25">
        <f t="shared" si="1"/>
        <v>0</v>
      </c>
      <c r="BJ11" s="26">
        <f t="shared" si="1"/>
        <v>199.08648950335478</v>
      </c>
      <c r="BK11" s="27">
        <f t="shared" si="1"/>
        <v>40047.100909887275</v>
      </c>
    </row>
    <row r="12" spans="3:63" ht="15" customHeight="1"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</row>
    <row r="13" spans="1:63" s="28" customFormat="1" ht="15">
      <c r="A13" s="19" t="s">
        <v>10</v>
      </c>
      <c r="B13" s="12" t="s">
        <v>11</v>
      </c>
      <c r="C13" s="24"/>
      <c r="D13" s="25"/>
      <c r="E13" s="25"/>
      <c r="F13" s="25"/>
      <c r="G13" s="26"/>
      <c r="H13" s="24"/>
      <c r="I13" s="25"/>
      <c r="J13" s="25"/>
      <c r="K13" s="25"/>
      <c r="L13" s="26"/>
      <c r="M13" s="24"/>
      <c r="N13" s="25"/>
      <c r="O13" s="25"/>
      <c r="P13" s="25"/>
      <c r="Q13" s="26"/>
      <c r="R13" s="24"/>
      <c r="S13" s="25"/>
      <c r="T13" s="25"/>
      <c r="U13" s="25"/>
      <c r="V13" s="26"/>
      <c r="W13" s="24"/>
      <c r="X13" s="25"/>
      <c r="Y13" s="25"/>
      <c r="Z13" s="25"/>
      <c r="AA13" s="26"/>
      <c r="AB13" s="24"/>
      <c r="AC13" s="25"/>
      <c r="AD13" s="25"/>
      <c r="AE13" s="25"/>
      <c r="AF13" s="26"/>
      <c r="AG13" s="24"/>
      <c r="AH13" s="25"/>
      <c r="AI13" s="25"/>
      <c r="AJ13" s="25"/>
      <c r="AK13" s="26"/>
      <c r="AL13" s="24"/>
      <c r="AM13" s="25"/>
      <c r="AN13" s="25"/>
      <c r="AO13" s="25"/>
      <c r="AP13" s="26"/>
      <c r="AQ13" s="24"/>
      <c r="AR13" s="25"/>
      <c r="AS13" s="25"/>
      <c r="AT13" s="25"/>
      <c r="AU13" s="26"/>
      <c r="AV13" s="24"/>
      <c r="AW13" s="25"/>
      <c r="AX13" s="25"/>
      <c r="AY13" s="25"/>
      <c r="AZ13" s="26"/>
      <c r="BA13" s="24"/>
      <c r="BB13" s="25"/>
      <c r="BC13" s="25"/>
      <c r="BD13" s="25"/>
      <c r="BE13" s="26"/>
      <c r="BF13" s="24"/>
      <c r="BG13" s="25"/>
      <c r="BH13" s="25"/>
      <c r="BI13" s="25"/>
      <c r="BJ13" s="26"/>
      <c r="BK13" s="27"/>
    </row>
    <row r="14" spans="1:63" ht="15">
      <c r="A14" s="19"/>
      <c r="B14" s="7" t="s">
        <v>99</v>
      </c>
      <c r="C14" s="20">
        <v>0</v>
      </c>
      <c r="D14" s="21">
        <v>46.495364824322586</v>
      </c>
      <c r="E14" s="21">
        <v>0</v>
      </c>
      <c r="F14" s="21">
        <v>0</v>
      </c>
      <c r="G14" s="22">
        <v>0</v>
      </c>
      <c r="H14" s="20">
        <v>71.9086852202258</v>
      </c>
      <c r="I14" s="21">
        <v>322.48370759016126</v>
      </c>
      <c r="J14" s="21">
        <v>0</v>
      </c>
      <c r="K14" s="21">
        <v>0</v>
      </c>
      <c r="L14" s="22">
        <v>199.0606044503871</v>
      </c>
      <c r="M14" s="20">
        <v>0</v>
      </c>
      <c r="N14" s="21">
        <v>0</v>
      </c>
      <c r="O14" s="21">
        <v>0</v>
      </c>
      <c r="P14" s="21">
        <v>0</v>
      </c>
      <c r="Q14" s="22">
        <v>0</v>
      </c>
      <c r="R14" s="20">
        <v>30.472314910064522</v>
      </c>
      <c r="S14" s="21">
        <v>88.79341928835485</v>
      </c>
      <c r="T14" s="21">
        <v>0</v>
      </c>
      <c r="U14" s="21">
        <v>0</v>
      </c>
      <c r="V14" s="22">
        <v>25.832625994935484</v>
      </c>
      <c r="W14" s="20">
        <v>0</v>
      </c>
      <c r="X14" s="21">
        <v>0</v>
      </c>
      <c r="Y14" s="21">
        <v>0</v>
      </c>
      <c r="Z14" s="21">
        <v>0</v>
      </c>
      <c r="AA14" s="22">
        <v>0</v>
      </c>
      <c r="AB14" s="20">
        <v>0</v>
      </c>
      <c r="AC14" s="21">
        <v>0</v>
      </c>
      <c r="AD14" s="21">
        <v>0</v>
      </c>
      <c r="AE14" s="21">
        <v>0</v>
      </c>
      <c r="AF14" s="22">
        <v>0</v>
      </c>
      <c r="AG14" s="20">
        <v>0</v>
      </c>
      <c r="AH14" s="21">
        <v>0</v>
      </c>
      <c r="AI14" s="21">
        <v>0</v>
      </c>
      <c r="AJ14" s="21">
        <v>0</v>
      </c>
      <c r="AK14" s="22">
        <v>0</v>
      </c>
      <c r="AL14" s="20">
        <v>0</v>
      </c>
      <c r="AM14" s="21">
        <v>0</v>
      </c>
      <c r="AN14" s="21">
        <v>0</v>
      </c>
      <c r="AO14" s="21">
        <v>0</v>
      </c>
      <c r="AP14" s="22">
        <v>0</v>
      </c>
      <c r="AQ14" s="20">
        <v>0</v>
      </c>
      <c r="AR14" s="21">
        <v>0</v>
      </c>
      <c r="AS14" s="21">
        <v>0</v>
      </c>
      <c r="AT14" s="21">
        <v>0</v>
      </c>
      <c r="AU14" s="22">
        <v>0</v>
      </c>
      <c r="AV14" s="20">
        <v>26.302651172677418</v>
      </c>
      <c r="AW14" s="21">
        <v>153.9182806955421</v>
      </c>
      <c r="AX14" s="21">
        <v>4.040148338870967</v>
      </c>
      <c r="AY14" s="21">
        <v>0</v>
      </c>
      <c r="AZ14" s="22">
        <v>101.84370897012903</v>
      </c>
      <c r="BA14" s="20">
        <v>0</v>
      </c>
      <c r="BB14" s="21">
        <v>0</v>
      </c>
      <c r="BC14" s="21">
        <v>0</v>
      </c>
      <c r="BD14" s="21">
        <v>0</v>
      </c>
      <c r="BE14" s="22">
        <v>0</v>
      </c>
      <c r="BF14" s="20">
        <v>8.936743578354836</v>
      </c>
      <c r="BG14" s="21">
        <v>12.991308748129033</v>
      </c>
      <c r="BH14" s="21">
        <v>3.3181423098387097</v>
      </c>
      <c r="BI14" s="21">
        <v>0</v>
      </c>
      <c r="BJ14" s="22">
        <v>22.227267896741935</v>
      </c>
      <c r="BK14" s="23">
        <f>SUM(C14:BJ14)</f>
        <v>1118.6249739887357</v>
      </c>
    </row>
    <row r="15" spans="1:63" s="28" customFormat="1" ht="15">
      <c r="A15" s="19"/>
      <c r="B15" s="8" t="s">
        <v>12</v>
      </c>
      <c r="C15" s="24">
        <f>SUM(C14)</f>
        <v>0</v>
      </c>
      <c r="D15" s="25">
        <f>SUM(D14)</f>
        <v>46.495364824322586</v>
      </c>
      <c r="E15" s="25">
        <f>SUM(E14)</f>
        <v>0</v>
      </c>
      <c r="F15" s="25">
        <f>SUM(F14)</f>
        <v>0</v>
      </c>
      <c r="G15" s="26">
        <f>SUM(G14)</f>
        <v>0</v>
      </c>
      <c r="H15" s="24">
        <f aca="true" t="shared" si="2" ref="H15:BK15">SUM(H14)</f>
        <v>71.9086852202258</v>
      </c>
      <c r="I15" s="25">
        <f t="shared" si="2"/>
        <v>322.48370759016126</v>
      </c>
      <c r="J15" s="25">
        <f t="shared" si="2"/>
        <v>0</v>
      </c>
      <c r="K15" s="25">
        <f t="shared" si="2"/>
        <v>0</v>
      </c>
      <c r="L15" s="26">
        <f t="shared" si="2"/>
        <v>199.0606044503871</v>
      </c>
      <c r="M15" s="24">
        <f t="shared" si="2"/>
        <v>0</v>
      </c>
      <c r="N15" s="25">
        <f t="shared" si="2"/>
        <v>0</v>
      </c>
      <c r="O15" s="25">
        <f t="shared" si="2"/>
        <v>0</v>
      </c>
      <c r="P15" s="25">
        <f t="shared" si="2"/>
        <v>0</v>
      </c>
      <c r="Q15" s="26">
        <f t="shared" si="2"/>
        <v>0</v>
      </c>
      <c r="R15" s="24">
        <f t="shared" si="2"/>
        <v>30.472314910064522</v>
      </c>
      <c r="S15" s="25">
        <f t="shared" si="2"/>
        <v>88.79341928835485</v>
      </c>
      <c r="T15" s="25">
        <f t="shared" si="2"/>
        <v>0</v>
      </c>
      <c r="U15" s="25">
        <f t="shared" si="2"/>
        <v>0</v>
      </c>
      <c r="V15" s="26">
        <f t="shared" si="2"/>
        <v>25.832625994935484</v>
      </c>
      <c r="W15" s="24">
        <f t="shared" si="2"/>
        <v>0</v>
      </c>
      <c r="X15" s="25">
        <f t="shared" si="2"/>
        <v>0</v>
      </c>
      <c r="Y15" s="25">
        <f t="shared" si="2"/>
        <v>0</v>
      </c>
      <c r="Z15" s="25">
        <f t="shared" si="2"/>
        <v>0</v>
      </c>
      <c r="AA15" s="26">
        <f t="shared" si="2"/>
        <v>0</v>
      </c>
      <c r="AB15" s="24">
        <f t="shared" si="2"/>
        <v>0</v>
      </c>
      <c r="AC15" s="25">
        <f t="shared" si="2"/>
        <v>0</v>
      </c>
      <c r="AD15" s="25">
        <f t="shared" si="2"/>
        <v>0</v>
      </c>
      <c r="AE15" s="25">
        <f t="shared" si="2"/>
        <v>0</v>
      </c>
      <c r="AF15" s="26">
        <f t="shared" si="2"/>
        <v>0</v>
      </c>
      <c r="AG15" s="24">
        <f t="shared" si="2"/>
        <v>0</v>
      </c>
      <c r="AH15" s="25">
        <f t="shared" si="2"/>
        <v>0</v>
      </c>
      <c r="AI15" s="25">
        <f t="shared" si="2"/>
        <v>0</v>
      </c>
      <c r="AJ15" s="25">
        <f t="shared" si="2"/>
        <v>0</v>
      </c>
      <c r="AK15" s="26">
        <f t="shared" si="2"/>
        <v>0</v>
      </c>
      <c r="AL15" s="24">
        <f t="shared" si="2"/>
        <v>0</v>
      </c>
      <c r="AM15" s="25">
        <f t="shared" si="2"/>
        <v>0</v>
      </c>
      <c r="AN15" s="25">
        <f t="shared" si="2"/>
        <v>0</v>
      </c>
      <c r="AO15" s="25">
        <f t="shared" si="2"/>
        <v>0</v>
      </c>
      <c r="AP15" s="26">
        <f t="shared" si="2"/>
        <v>0</v>
      </c>
      <c r="AQ15" s="24">
        <f t="shared" si="2"/>
        <v>0</v>
      </c>
      <c r="AR15" s="25">
        <f t="shared" si="2"/>
        <v>0</v>
      </c>
      <c r="AS15" s="25">
        <f t="shared" si="2"/>
        <v>0</v>
      </c>
      <c r="AT15" s="25">
        <f t="shared" si="2"/>
        <v>0</v>
      </c>
      <c r="AU15" s="26">
        <f t="shared" si="2"/>
        <v>0</v>
      </c>
      <c r="AV15" s="24">
        <f t="shared" si="2"/>
        <v>26.302651172677418</v>
      </c>
      <c r="AW15" s="25">
        <f t="shared" si="2"/>
        <v>153.9182806955421</v>
      </c>
      <c r="AX15" s="25">
        <f t="shared" si="2"/>
        <v>4.040148338870967</v>
      </c>
      <c r="AY15" s="25">
        <f t="shared" si="2"/>
        <v>0</v>
      </c>
      <c r="AZ15" s="26">
        <f t="shared" si="2"/>
        <v>101.84370897012903</v>
      </c>
      <c r="BA15" s="24">
        <f t="shared" si="2"/>
        <v>0</v>
      </c>
      <c r="BB15" s="25">
        <f t="shared" si="2"/>
        <v>0</v>
      </c>
      <c r="BC15" s="25">
        <f t="shared" si="2"/>
        <v>0</v>
      </c>
      <c r="BD15" s="25">
        <f t="shared" si="2"/>
        <v>0</v>
      </c>
      <c r="BE15" s="26">
        <f t="shared" si="2"/>
        <v>0</v>
      </c>
      <c r="BF15" s="24">
        <f t="shared" si="2"/>
        <v>8.936743578354836</v>
      </c>
      <c r="BG15" s="25">
        <f t="shared" si="2"/>
        <v>12.991308748129033</v>
      </c>
      <c r="BH15" s="25">
        <f t="shared" si="2"/>
        <v>3.3181423098387097</v>
      </c>
      <c r="BI15" s="25">
        <f t="shared" si="2"/>
        <v>0</v>
      </c>
      <c r="BJ15" s="26">
        <f t="shared" si="2"/>
        <v>22.227267896741935</v>
      </c>
      <c r="BK15" s="26">
        <f t="shared" si="2"/>
        <v>1118.6249739887357</v>
      </c>
    </row>
    <row r="16" spans="3:63" ht="15" customHeight="1"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</row>
    <row r="17" spans="1:63" ht="15">
      <c r="A17" s="19" t="s">
        <v>13</v>
      </c>
      <c r="B17" s="12" t="s">
        <v>14</v>
      </c>
      <c r="C17" s="20"/>
      <c r="D17" s="21"/>
      <c r="E17" s="21"/>
      <c r="F17" s="21"/>
      <c r="G17" s="22"/>
      <c r="H17" s="20"/>
      <c r="I17" s="21"/>
      <c r="J17" s="21"/>
      <c r="K17" s="21"/>
      <c r="L17" s="22"/>
      <c r="M17" s="20"/>
      <c r="N17" s="21"/>
      <c r="O17" s="21"/>
      <c r="P17" s="21"/>
      <c r="Q17" s="22"/>
      <c r="R17" s="20"/>
      <c r="S17" s="21"/>
      <c r="T17" s="21"/>
      <c r="U17" s="21"/>
      <c r="V17" s="22"/>
      <c r="W17" s="20"/>
      <c r="X17" s="21"/>
      <c r="Y17" s="21"/>
      <c r="Z17" s="21"/>
      <c r="AA17" s="22"/>
      <c r="AB17" s="20"/>
      <c r="AC17" s="21"/>
      <c r="AD17" s="21"/>
      <c r="AE17" s="21"/>
      <c r="AF17" s="22"/>
      <c r="AG17" s="20"/>
      <c r="AH17" s="21"/>
      <c r="AI17" s="21"/>
      <c r="AJ17" s="21"/>
      <c r="AK17" s="22"/>
      <c r="AL17" s="20"/>
      <c r="AM17" s="21"/>
      <c r="AN17" s="21"/>
      <c r="AO17" s="21"/>
      <c r="AP17" s="22"/>
      <c r="AQ17" s="20"/>
      <c r="AR17" s="21"/>
      <c r="AS17" s="21"/>
      <c r="AT17" s="21"/>
      <c r="AU17" s="22"/>
      <c r="AV17" s="20"/>
      <c r="AW17" s="21"/>
      <c r="AX17" s="21"/>
      <c r="AY17" s="21"/>
      <c r="AZ17" s="22"/>
      <c r="BA17" s="20"/>
      <c r="BB17" s="21"/>
      <c r="BC17" s="21"/>
      <c r="BD17" s="21"/>
      <c r="BE17" s="22"/>
      <c r="BF17" s="20"/>
      <c r="BG17" s="21"/>
      <c r="BH17" s="21"/>
      <c r="BI17" s="21"/>
      <c r="BJ17" s="22"/>
      <c r="BK17" s="23"/>
    </row>
    <row r="18" spans="1:63" ht="15">
      <c r="A18" s="19"/>
      <c r="B18" s="7" t="s">
        <v>100</v>
      </c>
      <c r="C18" s="20">
        <v>0</v>
      </c>
      <c r="D18" s="21">
        <v>0.5437253781612903</v>
      </c>
      <c r="E18" s="21">
        <v>0</v>
      </c>
      <c r="F18" s="21">
        <v>0</v>
      </c>
      <c r="G18" s="22">
        <v>0</v>
      </c>
      <c r="H18" s="20">
        <v>0.058586866032258066</v>
      </c>
      <c r="I18" s="21">
        <v>0</v>
      </c>
      <c r="J18" s="21">
        <v>0</v>
      </c>
      <c r="K18" s="21">
        <v>0</v>
      </c>
      <c r="L18" s="22">
        <v>0.5538747971935484</v>
      </c>
      <c r="M18" s="20">
        <v>0</v>
      </c>
      <c r="N18" s="21">
        <v>0</v>
      </c>
      <c r="O18" s="21">
        <v>0</v>
      </c>
      <c r="P18" s="21">
        <v>0</v>
      </c>
      <c r="Q18" s="22">
        <v>0</v>
      </c>
      <c r="R18" s="20">
        <v>0.0336022905483871</v>
      </c>
      <c r="S18" s="21">
        <v>1.3797026753225805</v>
      </c>
      <c r="T18" s="21">
        <v>0</v>
      </c>
      <c r="U18" s="21">
        <v>0</v>
      </c>
      <c r="V18" s="22">
        <v>0.08814789045161292</v>
      </c>
      <c r="W18" s="20">
        <v>0</v>
      </c>
      <c r="X18" s="21">
        <v>0</v>
      </c>
      <c r="Y18" s="21">
        <v>0</v>
      </c>
      <c r="Z18" s="21">
        <v>0</v>
      </c>
      <c r="AA18" s="22">
        <v>0</v>
      </c>
      <c r="AB18" s="20">
        <v>0</v>
      </c>
      <c r="AC18" s="21">
        <v>0</v>
      </c>
      <c r="AD18" s="21">
        <v>0</v>
      </c>
      <c r="AE18" s="21">
        <v>0</v>
      </c>
      <c r="AF18" s="22">
        <v>0</v>
      </c>
      <c r="AG18" s="20">
        <v>0</v>
      </c>
      <c r="AH18" s="21">
        <v>0</v>
      </c>
      <c r="AI18" s="21">
        <v>0</v>
      </c>
      <c r="AJ18" s="21">
        <v>0</v>
      </c>
      <c r="AK18" s="22">
        <v>0</v>
      </c>
      <c r="AL18" s="20">
        <v>0</v>
      </c>
      <c r="AM18" s="21">
        <v>0</v>
      </c>
      <c r="AN18" s="21">
        <v>0</v>
      </c>
      <c r="AO18" s="21">
        <v>0</v>
      </c>
      <c r="AP18" s="22">
        <v>0</v>
      </c>
      <c r="AQ18" s="20">
        <v>0</v>
      </c>
      <c r="AR18" s="21">
        <v>0</v>
      </c>
      <c r="AS18" s="21">
        <v>0</v>
      </c>
      <c r="AT18" s="21">
        <v>0</v>
      </c>
      <c r="AU18" s="22">
        <v>0</v>
      </c>
      <c r="AV18" s="20">
        <v>0.38891313816129036</v>
      </c>
      <c r="AW18" s="21">
        <v>1.195095918547469</v>
      </c>
      <c r="AX18" s="21">
        <v>0</v>
      </c>
      <c r="AY18" s="21">
        <v>0</v>
      </c>
      <c r="AZ18" s="22">
        <v>0.8017866591612903</v>
      </c>
      <c r="BA18" s="20">
        <v>0</v>
      </c>
      <c r="BB18" s="21">
        <v>0</v>
      </c>
      <c r="BC18" s="21">
        <v>0</v>
      </c>
      <c r="BD18" s="21">
        <v>0</v>
      </c>
      <c r="BE18" s="22">
        <v>0</v>
      </c>
      <c r="BF18" s="20">
        <v>0.3098589705161291</v>
      </c>
      <c r="BG18" s="21">
        <v>0.02570408712903225</v>
      </c>
      <c r="BH18" s="21">
        <v>0</v>
      </c>
      <c r="BI18" s="21">
        <v>0</v>
      </c>
      <c r="BJ18" s="22">
        <v>0.19851552983870968</v>
      </c>
      <c r="BK18" s="23">
        <f aca="true" t="shared" si="3" ref="BK18:BK29">SUM(C18:BJ18)</f>
        <v>5.5775142010635985</v>
      </c>
    </row>
    <row r="19" spans="1:63" ht="15">
      <c r="A19" s="19"/>
      <c r="B19" s="7" t="s">
        <v>101</v>
      </c>
      <c r="C19" s="20">
        <v>0</v>
      </c>
      <c r="D19" s="21">
        <v>0.5405532389354836</v>
      </c>
      <c r="E19" s="21">
        <v>0</v>
      </c>
      <c r="F19" s="21">
        <v>0</v>
      </c>
      <c r="G19" s="22">
        <v>0</v>
      </c>
      <c r="H19" s="20">
        <v>0.05617795832258063</v>
      </c>
      <c r="I19" s="21">
        <v>4.337420239031407</v>
      </c>
      <c r="J19" s="21">
        <v>0</v>
      </c>
      <c r="K19" s="21">
        <v>0</v>
      </c>
      <c r="L19" s="22">
        <v>0.2614710523548387</v>
      </c>
      <c r="M19" s="20">
        <v>0</v>
      </c>
      <c r="N19" s="21">
        <v>0</v>
      </c>
      <c r="O19" s="21">
        <v>0</v>
      </c>
      <c r="P19" s="21">
        <v>0</v>
      </c>
      <c r="Q19" s="22">
        <v>0</v>
      </c>
      <c r="R19" s="20">
        <v>0.051989479516129034</v>
      </c>
      <c r="S19" s="21">
        <v>0.019604452193548384</v>
      </c>
      <c r="T19" s="21">
        <v>0.6586103526774193</v>
      </c>
      <c r="U19" s="21">
        <v>0</v>
      </c>
      <c r="V19" s="22">
        <v>0</v>
      </c>
      <c r="W19" s="20">
        <v>0</v>
      </c>
      <c r="X19" s="21">
        <v>0</v>
      </c>
      <c r="Y19" s="21">
        <v>0</v>
      </c>
      <c r="Z19" s="21">
        <v>0</v>
      </c>
      <c r="AA19" s="22">
        <v>0</v>
      </c>
      <c r="AB19" s="20">
        <v>0</v>
      </c>
      <c r="AC19" s="21">
        <v>0</v>
      </c>
      <c r="AD19" s="21">
        <v>0</v>
      </c>
      <c r="AE19" s="21">
        <v>0</v>
      </c>
      <c r="AF19" s="22">
        <v>0</v>
      </c>
      <c r="AG19" s="20">
        <v>0</v>
      </c>
      <c r="AH19" s="21">
        <v>0</v>
      </c>
      <c r="AI19" s="21">
        <v>0</v>
      </c>
      <c r="AJ19" s="21">
        <v>0</v>
      </c>
      <c r="AK19" s="22">
        <v>0</v>
      </c>
      <c r="AL19" s="20">
        <v>0</v>
      </c>
      <c r="AM19" s="21">
        <v>0</v>
      </c>
      <c r="AN19" s="21">
        <v>0</v>
      </c>
      <c r="AO19" s="21">
        <v>0</v>
      </c>
      <c r="AP19" s="22">
        <v>0</v>
      </c>
      <c r="AQ19" s="20">
        <v>0</v>
      </c>
      <c r="AR19" s="21">
        <v>0</v>
      </c>
      <c r="AS19" s="21">
        <v>0</v>
      </c>
      <c r="AT19" s="21">
        <v>0</v>
      </c>
      <c r="AU19" s="22">
        <v>0</v>
      </c>
      <c r="AV19" s="20">
        <v>0.2021889280645161</v>
      </c>
      <c r="AW19" s="21">
        <v>0.9542104331935481</v>
      </c>
      <c r="AX19" s="21">
        <v>0</v>
      </c>
      <c r="AY19" s="21">
        <v>0</v>
      </c>
      <c r="AZ19" s="22">
        <v>0.9509612431290322</v>
      </c>
      <c r="BA19" s="20">
        <v>0</v>
      </c>
      <c r="BB19" s="21">
        <v>0</v>
      </c>
      <c r="BC19" s="21">
        <v>0</v>
      </c>
      <c r="BD19" s="21">
        <v>0</v>
      </c>
      <c r="BE19" s="22">
        <v>0</v>
      </c>
      <c r="BF19" s="20">
        <v>0.0402075503548387</v>
      </c>
      <c r="BG19" s="21">
        <v>0.39196841812903227</v>
      </c>
      <c r="BH19" s="21">
        <v>0</v>
      </c>
      <c r="BI19" s="21">
        <v>0</v>
      </c>
      <c r="BJ19" s="22">
        <v>0.5350394495483871</v>
      </c>
      <c r="BK19" s="23">
        <f t="shared" si="3"/>
        <v>9.000402795450762</v>
      </c>
    </row>
    <row r="20" spans="1:63" ht="15">
      <c r="A20" s="19"/>
      <c r="B20" s="7" t="s">
        <v>138</v>
      </c>
      <c r="C20" s="20">
        <v>0</v>
      </c>
      <c r="D20" s="21">
        <v>0.5902462903225807</v>
      </c>
      <c r="E20" s="21">
        <v>0</v>
      </c>
      <c r="F20" s="21">
        <v>0</v>
      </c>
      <c r="G20" s="22">
        <v>0</v>
      </c>
      <c r="H20" s="20">
        <v>0.04485871806451613</v>
      </c>
      <c r="I20" s="21">
        <v>0</v>
      </c>
      <c r="J20" s="21">
        <v>0</v>
      </c>
      <c r="K20" s="21">
        <v>0</v>
      </c>
      <c r="L20" s="22">
        <v>206.80695372548388</v>
      </c>
      <c r="M20" s="20">
        <v>0</v>
      </c>
      <c r="N20" s="21">
        <v>0</v>
      </c>
      <c r="O20" s="21">
        <v>0</v>
      </c>
      <c r="P20" s="21">
        <v>0</v>
      </c>
      <c r="Q20" s="22">
        <v>0</v>
      </c>
      <c r="R20" s="20">
        <v>0.0013518907096774198</v>
      </c>
      <c r="S20" s="21">
        <v>0</v>
      </c>
      <c r="T20" s="21">
        <v>0</v>
      </c>
      <c r="U20" s="21">
        <v>0</v>
      </c>
      <c r="V20" s="22">
        <v>0</v>
      </c>
      <c r="W20" s="20">
        <v>0</v>
      </c>
      <c r="X20" s="21">
        <v>0</v>
      </c>
      <c r="Y20" s="21">
        <v>0</v>
      </c>
      <c r="Z20" s="21">
        <v>0</v>
      </c>
      <c r="AA20" s="22">
        <v>0</v>
      </c>
      <c r="AB20" s="20">
        <v>0</v>
      </c>
      <c r="AC20" s="21">
        <v>0</v>
      </c>
      <c r="AD20" s="21">
        <v>0</v>
      </c>
      <c r="AE20" s="21">
        <v>0</v>
      </c>
      <c r="AF20" s="22">
        <v>0</v>
      </c>
      <c r="AG20" s="20">
        <v>0</v>
      </c>
      <c r="AH20" s="21">
        <v>0</v>
      </c>
      <c r="AI20" s="21">
        <v>0</v>
      </c>
      <c r="AJ20" s="21">
        <v>0</v>
      </c>
      <c r="AK20" s="22">
        <v>0</v>
      </c>
      <c r="AL20" s="20">
        <v>0</v>
      </c>
      <c r="AM20" s="21">
        <v>0</v>
      </c>
      <c r="AN20" s="21">
        <v>0</v>
      </c>
      <c r="AO20" s="21">
        <v>0</v>
      </c>
      <c r="AP20" s="22">
        <v>0</v>
      </c>
      <c r="AQ20" s="20">
        <v>0</v>
      </c>
      <c r="AR20" s="21">
        <v>0</v>
      </c>
      <c r="AS20" s="21">
        <v>0</v>
      </c>
      <c r="AT20" s="21">
        <v>0</v>
      </c>
      <c r="AU20" s="22">
        <v>0</v>
      </c>
      <c r="AV20" s="20">
        <v>0.008937131741935483</v>
      </c>
      <c r="AW20" s="21">
        <v>0</v>
      </c>
      <c r="AX20" s="21">
        <v>0</v>
      </c>
      <c r="AY20" s="21">
        <v>0</v>
      </c>
      <c r="AZ20" s="22">
        <v>0.11524196188520587</v>
      </c>
      <c r="BA20" s="20">
        <v>0</v>
      </c>
      <c r="BB20" s="21">
        <v>0</v>
      </c>
      <c r="BC20" s="21">
        <v>0</v>
      </c>
      <c r="BD20" s="21">
        <v>0</v>
      </c>
      <c r="BE20" s="22">
        <v>0</v>
      </c>
      <c r="BF20" s="20">
        <v>0.002939845967741935</v>
      </c>
      <c r="BG20" s="21">
        <v>0</v>
      </c>
      <c r="BH20" s="21">
        <v>0</v>
      </c>
      <c r="BI20" s="21">
        <v>0</v>
      </c>
      <c r="BJ20" s="22">
        <v>0.045861597096774204</v>
      </c>
      <c r="BK20" s="23">
        <f t="shared" si="3"/>
        <v>207.6163911612723</v>
      </c>
    </row>
    <row r="21" spans="1:63" ht="15">
      <c r="A21" s="19"/>
      <c r="B21" s="7" t="s">
        <v>102</v>
      </c>
      <c r="C21" s="20">
        <v>0</v>
      </c>
      <c r="D21" s="21">
        <v>0</v>
      </c>
      <c r="E21" s="21">
        <v>0</v>
      </c>
      <c r="F21" s="21">
        <v>0</v>
      </c>
      <c r="G21" s="22">
        <v>0</v>
      </c>
      <c r="H21" s="20">
        <v>0.06267167080645161</v>
      </c>
      <c r="I21" s="21">
        <v>9.895526612903227</v>
      </c>
      <c r="J21" s="21">
        <v>0</v>
      </c>
      <c r="K21" s="21">
        <v>0</v>
      </c>
      <c r="L21" s="22">
        <v>15.052038324</v>
      </c>
      <c r="M21" s="20">
        <v>0</v>
      </c>
      <c r="N21" s="21">
        <v>0</v>
      </c>
      <c r="O21" s="21">
        <v>0</v>
      </c>
      <c r="P21" s="21">
        <v>0</v>
      </c>
      <c r="Q21" s="22">
        <v>0</v>
      </c>
      <c r="R21" s="20">
        <v>0.02507940087096774</v>
      </c>
      <c r="S21" s="21">
        <v>0</v>
      </c>
      <c r="T21" s="21">
        <v>0</v>
      </c>
      <c r="U21" s="21">
        <v>0</v>
      </c>
      <c r="V21" s="22">
        <v>0.006597017741935484</v>
      </c>
      <c r="W21" s="20">
        <v>0</v>
      </c>
      <c r="X21" s="21">
        <v>0</v>
      </c>
      <c r="Y21" s="21">
        <v>0</v>
      </c>
      <c r="Z21" s="21">
        <v>0</v>
      </c>
      <c r="AA21" s="22">
        <v>0</v>
      </c>
      <c r="AB21" s="20">
        <v>0</v>
      </c>
      <c r="AC21" s="21">
        <v>0</v>
      </c>
      <c r="AD21" s="21">
        <v>0</v>
      </c>
      <c r="AE21" s="21">
        <v>0</v>
      </c>
      <c r="AF21" s="22">
        <v>0</v>
      </c>
      <c r="AG21" s="20">
        <v>0</v>
      </c>
      <c r="AH21" s="21">
        <v>0</v>
      </c>
      <c r="AI21" s="21">
        <v>0</v>
      </c>
      <c r="AJ21" s="21">
        <v>0</v>
      </c>
      <c r="AK21" s="22">
        <v>0</v>
      </c>
      <c r="AL21" s="20">
        <v>0</v>
      </c>
      <c r="AM21" s="21">
        <v>0</v>
      </c>
      <c r="AN21" s="21">
        <v>0</v>
      </c>
      <c r="AO21" s="21">
        <v>0</v>
      </c>
      <c r="AP21" s="22">
        <v>0</v>
      </c>
      <c r="AQ21" s="20">
        <v>0</v>
      </c>
      <c r="AR21" s="21">
        <v>0</v>
      </c>
      <c r="AS21" s="21">
        <v>0</v>
      </c>
      <c r="AT21" s="21">
        <v>0</v>
      </c>
      <c r="AU21" s="22">
        <v>0</v>
      </c>
      <c r="AV21" s="20">
        <v>13.67809017448387</v>
      </c>
      <c r="AW21" s="21">
        <v>3.385844563023517</v>
      </c>
      <c r="AX21" s="21">
        <v>0</v>
      </c>
      <c r="AY21" s="21">
        <v>0</v>
      </c>
      <c r="AZ21" s="22">
        <v>9.32436420393548</v>
      </c>
      <c r="BA21" s="20">
        <v>0</v>
      </c>
      <c r="BB21" s="21">
        <v>0</v>
      </c>
      <c r="BC21" s="21">
        <v>0</v>
      </c>
      <c r="BD21" s="21">
        <v>0</v>
      </c>
      <c r="BE21" s="22">
        <v>0</v>
      </c>
      <c r="BF21" s="20">
        <v>0.011098617258064516</v>
      </c>
      <c r="BG21" s="21">
        <v>0</v>
      </c>
      <c r="BH21" s="21">
        <v>0</v>
      </c>
      <c r="BI21" s="21">
        <v>0</v>
      </c>
      <c r="BJ21" s="22">
        <v>0.9401051106129035</v>
      </c>
      <c r="BK21" s="23">
        <f t="shared" si="3"/>
        <v>52.38141569563642</v>
      </c>
    </row>
    <row r="22" spans="1:63" ht="15">
      <c r="A22" s="19"/>
      <c r="B22" s="7" t="s">
        <v>153</v>
      </c>
      <c r="C22" s="20">
        <v>0</v>
      </c>
      <c r="D22" s="21">
        <v>4.107195930612903</v>
      </c>
      <c r="E22" s="21">
        <v>0</v>
      </c>
      <c r="F22" s="21">
        <v>0</v>
      </c>
      <c r="G22" s="22">
        <v>0</v>
      </c>
      <c r="H22" s="20">
        <v>0.10165309993548388</v>
      </c>
      <c r="I22" s="21">
        <v>166.21077501235487</v>
      </c>
      <c r="J22" s="21">
        <v>0</v>
      </c>
      <c r="K22" s="21">
        <v>0</v>
      </c>
      <c r="L22" s="22">
        <v>5.591947256193548</v>
      </c>
      <c r="M22" s="20">
        <v>0</v>
      </c>
      <c r="N22" s="21">
        <v>0</v>
      </c>
      <c r="O22" s="21">
        <v>0</v>
      </c>
      <c r="P22" s="21">
        <v>0</v>
      </c>
      <c r="Q22" s="22">
        <v>0</v>
      </c>
      <c r="R22" s="20">
        <v>0.04220144603225806</v>
      </c>
      <c r="S22" s="21">
        <v>0</v>
      </c>
      <c r="T22" s="21">
        <v>0</v>
      </c>
      <c r="U22" s="21">
        <v>0</v>
      </c>
      <c r="V22" s="22">
        <v>2.060374838516129</v>
      </c>
      <c r="W22" s="20">
        <v>0</v>
      </c>
      <c r="X22" s="21">
        <v>0</v>
      </c>
      <c r="Y22" s="21">
        <v>0</v>
      </c>
      <c r="Z22" s="21">
        <v>0</v>
      </c>
      <c r="AA22" s="22">
        <v>0</v>
      </c>
      <c r="AB22" s="20">
        <v>0</v>
      </c>
      <c r="AC22" s="21">
        <v>0</v>
      </c>
      <c r="AD22" s="21">
        <v>0</v>
      </c>
      <c r="AE22" s="21">
        <v>0</v>
      </c>
      <c r="AF22" s="22">
        <v>0</v>
      </c>
      <c r="AG22" s="20">
        <v>0</v>
      </c>
      <c r="AH22" s="21">
        <v>0</v>
      </c>
      <c r="AI22" s="21">
        <v>0</v>
      </c>
      <c r="AJ22" s="21">
        <v>0</v>
      </c>
      <c r="AK22" s="22">
        <v>0</v>
      </c>
      <c r="AL22" s="20">
        <v>0</v>
      </c>
      <c r="AM22" s="21">
        <v>0</v>
      </c>
      <c r="AN22" s="21">
        <v>0</v>
      </c>
      <c r="AO22" s="21">
        <v>0</v>
      </c>
      <c r="AP22" s="22">
        <v>0</v>
      </c>
      <c r="AQ22" s="20">
        <v>0</v>
      </c>
      <c r="AR22" s="21">
        <v>0</v>
      </c>
      <c r="AS22" s="21">
        <v>0</v>
      </c>
      <c r="AT22" s="21">
        <v>0</v>
      </c>
      <c r="AU22" s="22">
        <v>0</v>
      </c>
      <c r="AV22" s="20">
        <v>0.17824841503225808</v>
      </c>
      <c r="AW22" s="21">
        <v>5.835818716670002</v>
      </c>
      <c r="AX22" s="21">
        <v>0</v>
      </c>
      <c r="AY22" s="21">
        <v>0</v>
      </c>
      <c r="AZ22" s="22">
        <v>1.7558545068709677</v>
      </c>
      <c r="BA22" s="20">
        <v>0</v>
      </c>
      <c r="BB22" s="21">
        <v>0</v>
      </c>
      <c r="BC22" s="21">
        <v>0</v>
      </c>
      <c r="BD22" s="21">
        <v>0</v>
      </c>
      <c r="BE22" s="22">
        <v>0</v>
      </c>
      <c r="BF22" s="20">
        <v>0.08457851132258064</v>
      </c>
      <c r="BG22" s="21">
        <v>0.20476556770967744</v>
      </c>
      <c r="BH22" s="21">
        <v>0</v>
      </c>
      <c r="BI22" s="21">
        <v>0</v>
      </c>
      <c r="BJ22" s="22">
        <v>0.0015357415806451617</v>
      </c>
      <c r="BK22" s="23">
        <f t="shared" si="3"/>
        <v>186.17494904283134</v>
      </c>
    </row>
    <row r="23" spans="1:63" ht="15">
      <c r="A23" s="19"/>
      <c r="B23" s="7" t="s">
        <v>160</v>
      </c>
      <c r="C23" s="20">
        <v>0</v>
      </c>
      <c r="D23" s="21">
        <v>0.5036945161290323</v>
      </c>
      <c r="E23" s="21">
        <v>0</v>
      </c>
      <c r="F23" s="21">
        <v>0</v>
      </c>
      <c r="G23" s="22">
        <v>0</v>
      </c>
      <c r="H23" s="20">
        <v>0.04633758019354838</v>
      </c>
      <c r="I23" s="21">
        <v>46.57188557690323</v>
      </c>
      <c r="J23" s="21">
        <v>0</v>
      </c>
      <c r="K23" s="21">
        <v>0</v>
      </c>
      <c r="L23" s="22">
        <v>2.150768783483871</v>
      </c>
      <c r="M23" s="20">
        <v>0</v>
      </c>
      <c r="N23" s="21">
        <v>0</v>
      </c>
      <c r="O23" s="21">
        <v>0</v>
      </c>
      <c r="P23" s="21">
        <v>0</v>
      </c>
      <c r="Q23" s="22">
        <v>0</v>
      </c>
      <c r="R23" s="20">
        <v>0.026694474451612906</v>
      </c>
      <c r="S23" s="21">
        <v>0</v>
      </c>
      <c r="T23" s="21">
        <v>0</v>
      </c>
      <c r="U23" s="21">
        <v>0</v>
      </c>
      <c r="V23" s="22">
        <v>2.0146773306129044</v>
      </c>
      <c r="W23" s="20">
        <v>0</v>
      </c>
      <c r="X23" s="21">
        <v>0</v>
      </c>
      <c r="Y23" s="21">
        <v>0</v>
      </c>
      <c r="Z23" s="21">
        <v>0</v>
      </c>
      <c r="AA23" s="22">
        <v>0</v>
      </c>
      <c r="AB23" s="20">
        <v>0</v>
      </c>
      <c r="AC23" s="21">
        <v>0</v>
      </c>
      <c r="AD23" s="21">
        <v>0</v>
      </c>
      <c r="AE23" s="21">
        <v>0</v>
      </c>
      <c r="AF23" s="22">
        <v>0</v>
      </c>
      <c r="AG23" s="20">
        <v>0</v>
      </c>
      <c r="AH23" s="21">
        <v>0</v>
      </c>
      <c r="AI23" s="21">
        <v>0</v>
      </c>
      <c r="AJ23" s="21">
        <v>0</v>
      </c>
      <c r="AK23" s="22">
        <v>0</v>
      </c>
      <c r="AL23" s="20">
        <v>0</v>
      </c>
      <c r="AM23" s="21">
        <v>0</v>
      </c>
      <c r="AN23" s="21">
        <v>0</v>
      </c>
      <c r="AO23" s="21">
        <v>0</v>
      </c>
      <c r="AP23" s="22">
        <v>0</v>
      </c>
      <c r="AQ23" s="20">
        <v>0</v>
      </c>
      <c r="AR23" s="21">
        <v>0</v>
      </c>
      <c r="AS23" s="21">
        <v>0</v>
      </c>
      <c r="AT23" s="21">
        <v>0</v>
      </c>
      <c r="AU23" s="22">
        <v>0</v>
      </c>
      <c r="AV23" s="20">
        <v>0.06174785870967741</v>
      </c>
      <c r="AW23" s="21">
        <v>41.95373853248777</v>
      </c>
      <c r="AX23" s="21">
        <v>0</v>
      </c>
      <c r="AY23" s="21">
        <v>0</v>
      </c>
      <c r="AZ23" s="22">
        <v>48.734750470838705</v>
      </c>
      <c r="BA23" s="20">
        <v>0</v>
      </c>
      <c r="BB23" s="21">
        <v>0</v>
      </c>
      <c r="BC23" s="21">
        <v>0</v>
      </c>
      <c r="BD23" s="21">
        <v>0</v>
      </c>
      <c r="BE23" s="22">
        <v>0</v>
      </c>
      <c r="BF23" s="20">
        <v>0.008551723774193547</v>
      </c>
      <c r="BG23" s="21">
        <v>0</v>
      </c>
      <c r="BH23" s="21">
        <v>0</v>
      </c>
      <c r="BI23" s="21">
        <v>0</v>
      </c>
      <c r="BJ23" s="22">
        <v>0</v>
      </c>
      <c r="BK23" s="23">
        <f t="shared" si="3"/>
        <v>142.07284684758451</v>
      </c>
    </row>
    <row r="24" spans="1:63" ht="15">
      <c r="A24" s="19"/>
      <c r="B24" s="7" t="s">
        <v>103</v>
      </c>
      <c r="C24" s="20">
        <v>0</v>
      </c>
      <c r="D24" s="21">
        <v>0.5422850933548388</v>
      </c>
      <c r="E24" s="21">
        <v>0</v>
      </c>
      <c r="F24" s="21">
        <v>0</v>
      </c>
      <c r="G24" s="22">
        <v>0</v>
      </c>
      <c r="H24" s="20">
        <v>0.0420963053548387</v>
      </c>
      <c r="I24" s="21">
        <v>1.0000000000000003E-09</v>
      </c>
      <c r="J24" s="21">
        <v>0</v>
      </c>
      <c r="K24" s="21">
        <v>0</v>
      </c>
      <c r="L24" s="22">
        <v>0.04399895654838709</v>
      </c>
      <c r="M24" s="20">
        <v>0</v>
      </c>
      <c r="N24" s="21">
        <v>0</v>
      </c>
      <c r="O24" s="21">
        <v>0</v>
      </c>
      <c r="P24" s="21">
        <v>0</v>
      </c>
      <c r="Q24" s="22">
        <v>0</v>
      </c>
      <c r="R24" s="20">
        <v>0.05539861167741934</v>
      </c>
      <c r="S24" s="21">
        <v>0</v>
      </c>
      <c r="T24" s="21">
        <v>0</v>
      </c>
      <c r="U24" s="21">
        <v>0</v>
      </c>
      <c r="V24" s="22">
        <v>0</v>
      </c>
      <c r="W24" s="20">
        <v>0</v>
      </c>
      <c r="X24" s="21">
        <v>0</v>
      </c>
      <c r="Y24" s="21">
        <v>0</v>
      </c>
      <c r="Z24" s="21">
        <v>0</v>
      </c>
      <c r="AA24" s="22">
        <v>0</v>
      </c>
      <c r="AB24" s="20">
        <v>0</v>
      </c>
      <c r="AC24" s="21">
        <v>0</v>
      </c>
      <c r="AD24" s="21">
        <v>0</v>
      </c>
      <c r="AE24" s="21">
        <v>0</v>
      </c>
      <c r="AF24" s="22">
        <v>0</v>
      </c>
      <c r="AG24" s="20">
        <v>0</v>
      </c>
      <c r="AH24" s="21">
        <v>0</v>
      </c>
      <c r="AI24" s="21">
        <v>0</v>
      </c>
      <c r="AJ24" s="21">
        <v>0</v>
      </c>
      <c r="AK24" s="22">
        <v>0</v>
      </c>
      <c r="AL24" s="20">
        <v>0</v>
      </c>
      <c r="AM24" s="21">
        <v>0</v>
      </c>
      <c r="AN24" s="21">
        <v>0</v>
      </c>
      <c r="AO24" s="21">
        <v>0</v>
      </c>
      <c r="AP24" s="22">
        <v>0</v>
      </c>
      <c r="AQ24" s="20">
        <v>0</v>
      </c>
      <c r="AR24" s="21">
        <v>0</v>
      </c>
      <c r="AS24" s="21">
        <v>0</v>
      </c>
      <c r="AT24" s="21">
        <v>0</v>
      </c>
      <c r="AU24" s="22">
        <v>0</v>
      </c>
      <c r="AV24" s="20">
        <v>1.2905286287741935</v>
      </c>
      <c r="AW24" s="21">
        <v>0.1353497932771103</v>
      </c>
      <c r="AX24" s="21">
        <v>0</v>
      </c>
      <c r="AY24" s="21">
        <v>0</v>
      </c>
      <c r="AZ24" s="22">
        <v>1.105686390387097</v>
      </c>
      <c r="BA24" s="20">
        <v>0</v>
      </c>
      <c r="BB24" s="21">
        <v>0</v>
      </c>
      <c r="BC24" s="21">
        <v>0</v>
      </c>
      <c r="BD24" s="21">
        <v>0</v>
      </c>
      <c r="BE24" s="22">
        <v>0</v>
      </c>
      <c r="BF24" s="20">
        <v>0.20512803967741935</v>
      </c>
      <c r="BG24" s="21">
        <v>0.26002893745161293</v>
      </c>
      <c r="BH24" s="21">
        <v>0</v>
      </c>
      <c r="BI24" s="21">
        <v>0</v>
      </c>
      <c r="BJ24" s="22">
        <v>0.4381899956129032</v>
      </c>
      <c r="BK24" s="23">
        <f t="shared" si="3"/>
        <v>4.11869075311582</v>
      </c>
    </row>
    <row r="25" spans="1:63" ht="15">
      <c r="A25" s="19"/>
      <c r="B25" s="7" t="s">
        <v>104</v>
      </c>
      <c r="C25" s="20">
        <v>0</v>
      </c>
      <c r="D25" s="21">
        <v>0.5453107734516133</v>
      </c>
      <c r="E25" s="21">
        <v>0</v>
      </c>
      <c r="F25" s="21">
        <v>0</v>
      </c>
      <c r="G25" s="22">
        <v>0</v>
      </c>
      <c r="H25" s="20">
        <v>0.029777519967741937</v>
      </c>
      <c r="I25" s="21">
        <v>0.10052466516129031</v>
      </c>
      <c r="J25" s="21">
        <v>0</v>
      </c>
      <c r="K25" s="21">
        <v>0</v>
      </c>
      <c r="L25" s="22">
        <v>0.10989508006451616</v>
      </c>
      <c r="M25" s="20">
        <v>0</v>
      </c>
      <c r="N25" s="21">
        <v>0</v>
      </c>
      <c r="O25" s="21">
        <v>0</v>
      </c>
      <c r="P25" s="21">
        <v>0</v>
      </c>
      <c r="Q25" s="22">
        <v>0</v>
      </c>
      <c r="R25" s="20">
        <v>0.0016025814838709672</v>
      </c>
      <c r="S25" s="21">
        <v>0</v>
      </c>
      <c r="T25" s="21">
        <v>0</v>
      </c>
      <c r="U25" s="21">
        <v>0</v>
      </c>
      <c r="V25" s="22">
        <v>0.005528687032258065</v>
      </c>
      <c r="W25" s="20">
        <v>0</v>
      </c>
      <c r="X25" s="21">
        <v>0</v>
      </c>
      <c r="Y25" s="21">
        <v>0</v>
      </c>
      <c r="Z25" s="21">
        <v>0</v>
      </c>
      <c r="AA25" s="22">
        <v>0</v>
      </c>
      <c r="AB25" s="20">
        <v>0</v>
      </c>
      <c r="AC25" s="21">
        <v>0</v>
      </c>
      <c r="AD25" s="21">
        <v>0</v>
      </c>
      <c r="AE25" s="21">
        <v>0</v>
      </c>
      <c r="AF25" s="22">
        <v>0</v>
      </c>
      <c r="AG25" s="20">
        <v>0</v>
      </c>
      <c r="AH25" s="21">
        <v>0</v>
      </c>
      <c r="AI25" s="21">
        <v>0</v>
      </c>
      <c r="AJ25" s="21">
        <v>0</v>
      </c>
      <c r="AK25" s="22">
        <v>0</v>
      </c>
      <c r="AL25" s="20">
        <v>0</v>
      </c>
      <c r="AM25" s="21">
        <v>0</v>
      </c>
      <c r="AN25" s="21">
        <v>0</v>
      </c>
      <c r="AO25" s="21">
        <v>0</v>
      </c>
      <c r="AP25" s="22">
        <v>0</v>
      </c>
      <c r="AQ25" s="20">
        <v>0</v>
      </c>
      <c r="AR25" s="21">
        <v>0</v>
      </c>
      <c r="AS25" s="21">
        <v>0</v>
      </c>
      <c r="AT25" s="21">
        <v>0</v>
      </c>
      <c r="AU25" s="22">
        <v>0</v>
      </c>
      <c r="AV25" s="20">
        <v>0.47246512709677413</v>
      </c>
      <c r="AW25" s="21">
        <v>0.1290173991171172</v>
      </c>
      <c r="AX25" s="21">
        <v>0</v>
      </c>
      <c r="AY25" s="21">
        <v>0</v>
      </c>
      <c r="AZ25" s="22">
        <v>2.0518580635161294</v>
      </c>
      <c r="BA25" s="20">
        <v>0</v>
      </c>
      <c r="BB25" s="21">
        <v>0</v>
      </c>
      <c r="BC25" s="21">
        <v>0</v>
      </c>
      <c r="BD25" s="21">
        <v>0</v>
      </c>
      <c r="BE25" s="22">
        <v>0</v>
      </c>
      <c r="BF25" s="20">
        <v>0.2877616986774193</v>
      </c>
      <c r="BG25" s="21">
        <v>0.7976423089354839</v>
      </c>
      <c r="BH25" s="21">
        <v>0</v>
      </c>
      <c r="BI25" s="21">
        <v>0</v>
      </c>
      <c r="BJ25" s="22">
        <v>0.17261444154838712</v>
      </c>
      <c r="BK25" s="23">
        <f t="shared" si="3"/>
        <v>4.703998346052602</v>
      </c>
    </row>
    <row r="26" spans="1:63" ht="15">
      <c r="A26" s="19"/>
      <c r="B26" s="7" t="s">
        <v>105</v>
      </c>
      <c r="C26" s="20">
        <v>0</v>
      </c>
      <c r="D26" s="21">
        <v>0.542855770032258</v>
      </c>
      <c r="E26" s="21">
        <v>0</v>
      </c>
      <c r="F26" s="21">
        <v>0</v>
      </c>
      <c r="G26" s="22">
        <v>0</v>
      </c>
      <c r="H26" s="20">
        <v>0.15287766987096776</v>
      </c>
      <c r="I26" s="21">
        <v>35.71875005990322</v>
      </c>
      <c r="J26" s="21">
        <v>0</v>
      </c>
      <c r="K26" s="21">
        <v>0</v>
      </c>
      <c r="L26" s="22">
        <v>0.6394206985806451</v>
      </c>
      <c r="M26" s="20">
        <v>0</v>
      </c>
      <c r="N26" s="21">
        <v>0</v>
      </c>
      <c r="O26" s="21">
        <v>0</v>
      </c>
      <c r="P26" s="21">
        <v>0</v>
      </c>
      <c r="Q26" s="22">
        <v>0</v>
      </c>
      <c r="R26" s="20">
        <v>0.03728430948387097</v>
      </c>
      <c r="S26" s="21">
        <v>13.161759273580646</v>
      </c>
      <c r="T26" s="21">
        <v>0</v>
      </c>
      <c r="U26" s="21">
        <v>0</v>
      </c>
      <c r="V26" s="22">
        <v>0.07014956764516128</v>
      </c>
      <c r="W26" s="20">
        <v>0</v>
      </c>
      <c r="X26" s="21">
        <v>0</v>
      </c>
      <c r="Y26" s="21">
        <v>0</v>
      </c>
      <c r="Z26" s="21">
        <v>0</v>
      </c>
      <c r="AA26" s="22">
        <v>0</v>
      </c>
      <c r="AB26" s="20">
        <v>0</v>
      </c>
      <c r="AC26" s="21">
        <v>0</v>
      </c>
      <c r="AD26" s="21">
        <v>0</v>
      </c>
      <c r="AE26" s="21">
        <v>0</v>
      </c>
      <c r="AF26" s="22">
        <v>0</v>
      </c>
      <c r="AG26" s="20">
        <v>0</v>
      </c>
      <c r="AH26" s="21">
        <v>0</v>
      </c>
      <c r="AI26" s="21">
        <v>0</v>
      </c>
      <c r="AJ26" s="21">
        <v>0</v>
      </c>
      <c r="AK26" s="22">
        <v>0</v>
      </c>
      <c r="AL26" s="20">
        <v>0</v>
      </c>
      <c r="AM26" s="21">
        <v>0</v>
      </c>
      <c r="AN26" s="21">
        <v>0</v>
      </c>
      <c r="AO26" s="21">
        <v>0</v>
      </c>
      <c r="AP26" s="22">
        <v>0</v>
      </c>
      <c r="AQ26" s="20">
        <v>0</v>
      </c>
      <c r="AR26" s="21">
        <v>0</v>
      </c>
      <c r="AS26" s="21">
        <v>0</v>
      </c>
      <c r="AT26" s="21">
        <v>0</v>
      </c>
      <c r="AU26" s="22">
        <v>0</v>
      </c>
      <c r="AV26" s="20">
        <v>0.5722996207741935</v>
      </c>
      <c r="AW26" s="21">
        <v>37.19275428869021</v>
      </c>
      <c r="AX26" s="21">
        <v>0</v>
      </c>
      <c r="AY26" s="21">
        <v>0</v>
      </c>
      <c r="AZ26" s="22">
        <v>3.8042566589999995</v>
      </c>
      <c r="BA26" s="20">
        <v>0</v>
      </c>
      <c r="BB26" s="21">
        <v>0</v>
      </c>
      <c r="BC26" s="21">
        <v>0</v>
      </c>
      <c r="BD26" s="21">
        <v>0</v>
      </c>
      <c r="BE26" s="22">
        <v>0</v>
      </c>
      <c r="BF26" s="20">
        <v>0.5035586412580645</v>
      </c>
      <c r="BG26" s="21">
        <v>0.5117134974193549</v>
      </c>
      <c r="BH26" s="21">
        <v>0.12673204509677427</v>
      </c>
      <c r="BI26" s="21">
        <v>0</v>
      </c>
      <c r="BJ26" s="22">
        <v>0.17528670351612904</v>
      </c>
      <c r="BK26" s="23">
        <f t="shared" si="3"/>
        <v>93.2096988048515</v>
      </c>
    </row>
    <row r="27" spans="1:63" ht="15">
      <c r="A27" s="19"/>
      <c r="B27" s="7" t="s">
        <v>139</v>
      </c>
      <c r="C27" s="20">
        <v>0</v>
      </c>
      <c r="D27" s="21">
        <v>2.667943548387097</v>
      </c>
      <c r="E27" s="21">
        <v>0</v>
      </c>
      <c r="F27" s="21">
        <v>0</v>
      </c>
      <c r="G27" s="22">
        <v>0</v>
      </c>
      <c r="H27" s="20">
        <v>0.08568234448387094</v>
      </c>
      <c r="I27" s="21">
        <v>0</v>
      </c>
      <c r="J27" s="21">
        <v>0</v>
      </c>
      <c r="K27" s="21">
        <v>0</v>
      </c>
      <c r="L27" s="22">
        <v>2.0462752775161293</v>
      </c>
      <c r="M27" s="20">
        <v>0</v>
      </c>
      <c r="N27" s="21">
        <v>0</v>
      </c>
      <c r="O27" s="21">
        <v>0</v>
      </c>
      <c r="P27" s="21">
        <v>0</v>
      </c>
      <c r="Q27" s="22">
        <v>0</v>
      </c>
      <c r="R27" s="20">
        <v>0.020454233870967745</v>
      </c>
      <c r="S27" s="21">
        <v>0</v>
      </c>
      <c r="T27" s="21">
        <v>0</v>
      </c>
      <c r="U27" s="21">
        <v>0</v>
      </c>
      <c r="V27" s="22">
        <v>0</v>
      </c>
      <c r="W27" s="20">
        <v>0</v>
      </c>
      <c r="X27" s="21">
        <v>0</v>
      </c>
      <c r="Y27" s="21">
        <v>0</v>
      </c>
      <c r="Z27" s="21">
        <v>0</v>
      </c>
      <c r="AA27" s="22">
        <v>0</v>
      </c>
      <c r="AB27" s="20">
        <v>0</v>
      </c>
      <c r="AC27" s="21">
        <v>0</v>
      </c>
      <c r="AD27" s="21">
        <v>0</v>
      </c>
      <c r="AE27" s="21">
        <v>0</v>
      </c>
      <c r="AF27" s="22">
        <v>0</v>
      </c>
      <c r="AG27" s="20">
        <v>0</v>
      </c>
      <c r="AH27" s="21">
        <v>0</v>
      </c>
      <c r="AI27" s="21">
        <v>0</v>
      </c>
      <c r="AJ27" s="21">
        <v>0</v>
      </c>
      <c r="AK27" s="22">
        <v>0</v>
      </c>
      <c r="AL27" s="20">
        <v>0</v>
      </c>
      <c r="AM27" s="21">
        <v>0</v>
      </c>
      <c r="AN27" s="21">
        <v>0</v>
      </c>
      <c r="AO27" s="21">
        <v>0</v>
      </c>
      <c r="AP27" s="22">
        <v>0</v>
      </c>
      <c r="AQ27" s="20">
        <v>0</v>
      </c>
      <c r="AR27" s="21">
        <v>0</v>
      </c>
      <c r="AS27" s="21">
        <v>0</v>
      </c>
      <c r="AT27" s="21">
        <v>0</v>
      </c>
      <c r="AU27" s="22">
        <v>0</v>
      </c>
      <c r="AV27" s="20">
        <v>2.9078876122258075</v>
      </c>
      <c r="AW27" s="21">
        <v>1.2446567901742833</v>
      </c>
      <c r="AX27" s="21">
        <v>0</v>
      </c>
      <c r="AY27" s="21">
        <v>0</v>
      </c>
      <c r="AZ27" s="22">
        <v>27.74828600945162</v>
      </c>
      <c r="BA27" s="20">
        <v>0</v>
      </c>
      <c r="BB27" s="21">
        <v>0</v>
      </c>
      <c r="BC27" s="21">
        <v>0</v>
      </c>
      <c r="BD27" s="21">
        <v>0</v>
      </c>
      <c r="BE27" s="22">
        <v>0</v>
      </c>
      <c r="BF27" s="20">
        <v>0.4747021066451613</v>
      </c>
      <c r="BG27" s="21">
        <v>0</v>
      </c>
      <c r="BH27" s="21">
        <v>0</v>
      </c>
      <c r="BI27" s="21">
        <v>0</v>
      </c>
      <c r="BJ27" s="22">
        <v>2.579211583064516</v>
      </c>
      <c r="BK27" s="23">
        <f t="shared" si="3"/>
        <v>39.77509950581945</v>
      </c>
    </row>
    <row r="28" spans="1:63" ht="15">
      <c r="A28" s="19"/>
      <c r="B28" s="7" t="s">
        <v>106</v>
      </c>
      <c r="C28" s="20">
        <v>0</v>
      </c>
      <c r="D28" s="21">
        <v>0.5473669819677419</v>
      </c>
      <c r="E28" s="21">
        <v>0</v>
      </c>
      <c r="F28" s="21">
        <v>0</v>
      </c>
      <c r="G28" s="22">
        <v>0</v>
      </c>
      <c r="H28" s="20">
        <v>0.0065270707096774195</v>
      </c>
      <c r="I28" s="21">
        <v>0</v>
      </c>
      <c r="J28" s="21">
        <v>0</v>
      </c>
      <c r="K28" s="21">
        <v>0</v>
      </c>
      <c r="L28" s="22">
        <v>6.0387221928064525</v>
      </c>
      <c r="M28" s="20">
        <v>0</v>
      </c>
      <c r="N28" s="21">
        <v>0</v>
      </c>
      <c r="O28" s="21">
        <v>0</v>
      </c>
      <c r="P28" s="21">
        <v>0</v>
      </c>
      <c r="Q28" s="22">
        <v>0</v>
      </c>
      <c r="R28" s="20">
        <v>0.026163723645161285</v>
      </c>
      <c r="S28" s="21">
        <v>0</v>
      </c>
      <c r="T28" s="21">
        <v>0</v>
      </c>
      <c r="U28" s="21">
        <v>0</v>
      </c>
      <c r="V28" s="22">
        <v>0</v>
      </c>
      <c r="W28" s="20">
        <v>0</v>
      </c>
      <c r="X28" s="21">
        <v>0</v>
      </c>
      <c r="Y28" s="21">
        <v>0</v>
      </c>
      <c r="Z28" s="21">
        <v>0</v>
      </c>
      <c r="AA28" s="22">
        <v>0</v>
      </c>
      <c r="AB28" s="20">
        <v>0</v>
      </c>
      <c r="AC28" s="21">
        <v>0</v>
      </c>
      <c r="AD28" s="21">
        <v>0</v>
      </c>
      <c r="AE28" s="21">
        <v>0</v>
      </c>
      <c r="AF28" s="22">
        <v>0</v>
      </c>
      <c r="AG28" s="20">
        <v>0</v>
      </c>
      <c r="AH28" s="21">
        <v>0</v>
      </c>
      <c r="AI28" s="21">
        <v>0</v>
      </c>
      <c r="AJ28" s="21">
        <v>0</v>
      </c>
      <c r="AK28" s="22">
        <v>0</v>
      </c>
      <c r="AL28" s="20">
        <v>0</v>
      </c>
      <c r="AM28" s="21">
        <v>0</v>
      </c>
      <c r="AN28" s="21">
        <v>0</v>
      </c>
      <c r="AO28" s="21">
        <v>0</v>
      </c>
      <c r="AP28" s="22">
        <v>0</v>
      </c>
      <c r="AQ28" s="20">
        <v>0</v>
      </c>
      <c r="AR28" s="21">
        <v>0</v>
      </c>
      <c r="AS28" s="21">
        <v>0</v>
      </c>
      <c r="AT28" s="21">
        <v>0</v>
      </c>
      <c r="AU28" s="22">
        <v>0</v>
      </c>
      <c r="AV28" s="20">
        <v>0.6749208609677418</v>
      </c>
      <c r="AW28" s="21">
        <v>0.6016649436170965</v>
      </c>
      <c r="AX28" s="21">
        <v>0</v>
      </c>
      <c r="AY28" s="21">
        <v>0</v>
      </c>
      <c r="AZ28" s="22">
        <v>7.6469056248709695</v>
      </c>
      <c r="BA28" s="20">
        <v>0</v>
      </c>
      <c r="BB28" s="21">
        <v>0</v>
      </c>
      <c r="BC28" s="21">
        <v>0</v>
      </c>
      <c r="BD28" s="21">
        <v>0</v>
      </c>
      <c r="BE28" s="22">
        <v>0</v>
      </c>
      <c r="BF28" s="20">
        <v>0.24212886264516123</v>
      </c>
      <c r="BG28" s="21">
        <v>0</v>
      </c>
      <c r="BH28" s="21">
        <v>0</v>
      </c>
      <c r="BI28" s="21">
        <v>0</v>
      </c>
      <c r="BJ28" s="22">
        <v>0.02637654683870968</v>
      </c>
      <c r="BK28" s="23">
        <f t="shared" si="3"/>
        <v>15.810776808068713</v>
      </c>
    </row>
    <row r="29" spans="1:63" ht="15">
      <c r="A29" s="19"/>
      <c r="B29" s="7" t="s">
        <v>181</v>
      </c>
      <c r="C29" s="20">
        <v>0</v>
      </c>
      <c r="D29" s="21">
        <v>4.083499908516127</v>
      </c>
      <c r="E29" s="21">
        <v>0</v>
      </c>
      <c r="F29" s="21">
        <v>0</v>
      </c>
      <c r="G29" s="22">
        <v>0</v>
      </c>
      <c r="H29" s="20">
        <v>0.09882671883870968</v>
      </c>
      <c r="I29" s="21">
        <v>5.628607981483871</v>
      </c>
      <c r="J29" s="21">
        <v>0</v>
      </c>
      <c r="K29" s="21">
        <v>0</v>
      </c>
      <c r="L29" s="22">
        <v>4.223964278741936</v>
      </c>
      <c r="M29" s="20">
        <v>0</v>
      </c>
      <c r="N29" s="21">
        <v>0</v>
      </c>
      <c r="O29" s="21">
        <v>0</v>
      </c>
      <c r="P29" s="21">
        <v>0</v>
      </c>
      <c r="Q29" s="22">
        <v>0</v>
      </c>
      <c r="R29" s="20">
        <v>0.022072974064516127</v>
      </c>
      <c r="S29" s="21">
        <v>0</v>
      </c>
      <c r="T29" s="21">
        <v>0</v>
      </c>
      <c r="U29" s="21">
        <v>0</v>
      </c>
      <c r="V29" s="22">
        <v>0.40132677132258043</v>
      </c>
      <c r="W29" s="20">
        <v>0</v>
      </c>
      <c r="X29" s="21">
        <v>0</v>
      </c>
      <c r="Y29" s="21">
        <v>0</v>
      </c>
      <c r="Z29" s="21">
        <v>0</v>
      </c>
      <c r="AA29" s="22">
        <v>0</v>
      </c>
      <c r="AB29" s="20">
        <v>0</v>
      </c>
      <c r="AC29" s="21">
        <v>0</v>
      </c>
      <c r="AD29" s="21">
        <v>0</v>
      </c>
      <c r="AE29" s="21">
        <v>0</v>
      </c>
      <c r="AF29" s="22">
        <v>0</v>
      </c>
      <c r="AG29" s="20">
        <v>0</v>
      </c>
      <c r="AH29" s="21">
        <v>0</v>
      </c>
      <c r="AI29" s="21">
        <v>0</v>
      </c>
      <c r="AJ29" s="21">
        <v>0</v>
      </c>
      <c r="AK29" s="22">
        <v>0</v>
      </c>
      <c r="AL29" s="20">
        <v>0</v>
      </c>
      <c r="AM29" s="21">
        <v>0</v>
      </c>
      <c r="AN29" s="21">
        <v>0</v>
      </c>
      <c r="AO29" s="21">
        <v>0</v>
      </c>
      <c r="AP29" s="22">
        <v>0</v>
      </c>
      <c r="AQ29" s="20">
        <v>0</v>
      </c>
      <c r="AR29" s="21">
        <v>0</v>
      </c>
      <c r="AS29" s="21">
        <v>0</v>
      </c>
      <c r="AT29" s="21">
        <v>0</v>
      </c>
      <c r="AU29" s="22">
        <v>0</v>
      </c>
      <c r="AV29" s="20">
        <v>0.29830892974193546</v>
      </c>
      <c r="AW29" s="21">
        <v>37.119564980726956</v>
      </c>
      <c r="AX29" s="21">
        <v>0</v>
      </c>
      <c r="AY29" s="21">
        <v>0</v>
      </c>
      <c r="AZ29" s="22">
        <v>8.853528538354839</v>
      </c>
      <c r="BA29" s="20">
        <v>0</v>
      </c>
      <c r="BB29" s="21">
        <v>0</v>
      </c>
      <c r="BC29" s="21">
        <v>0</v>
      </c>
      <c r="BD29" s="21">
        <v>0</v>
      </c>
      <c r="BE29" s="22">
        <v>0</v>
      </c>
      <c r="BF29" s="20">
        <v>0.04474170874193547</v>
      </c>
      <c r="BG29" s="21">
        <v>0</v>
      </c>
      <c r="BH29" s="21">
        <v>0</v>
      </c>
      <c r="BI29" s="21">
        <v>0</v>
      </c>
      <c r="BJ29" s="22">
        <v>0.1504765888064516</v>
      </c>
      <c r="BK29" s="23">
        <f t="shared" si="3"/>
        <v>60.924919379339855</v>
      </c>
    </row>
    <row r="30" spans="1:63" s="28" customFormat="1" ht="15">
      <c r="A30" s="19"/>
      <c r="B30" s="8" t="s">
        <v>15</v>
      </c>
      <c r="C30" s="24">
        <f aca="true" t="shared" si="4" ref="C30:AH30">SUM(C18:C29)</f>
        <v>0</v>
      </c>
      <c r="D30" s="24">
        <f t="shared" si="4"/>
        <v>15.214677429870967</v>
      </c>
      <c r="E30" s="24">
        <f t="shared" si="4"/>
        <v>0</v>
      </c>
      <c r="F30" s="24">
        <f t="shared" si="4"/>
        <v>0</v>
      </c>
      <c r="G30" s="24">
        <f t="shared" si="4"/>
        <v>0</v>
      </c>
      <c r="H30" s="24">
        <f t="shared" si="4"/>
        <v>0.7860735225806451</v>
      </c>
      <c r="I30" s="24">
        <f t="shared" si="4"/>
        <v>268.46349014874113</v>
      </c>
      <c r="J30" s="24">
        <f t="shared" si="4"/>
        <v>0</v>
      </c>
      <c r="K30" s="24">
        <f t="shared" si="4"/>
        <v>0</v>
      </c>
      <c r="L30" s="24">
        <f t="shared" si="4"/>
        <v>243.51933042296773</v>
      </c>
      <c r="M30" s="24">
        <f t="shared" si="4"/>
        <v>0</v>
      </c>
      <c r="N30" s="24">
        <f t="shared" si="4"/>
        <v>0</v>
      </c>
      <c r="O30" s="24">
        <f t="shared" si="4"/>
        <v>0</v>
      </c>
      <c r="P30" s="24">
        <f t="shared" si="4"/>
        <v>0</v>
      </c>
      <c r="Q30" s="24">
        <f t="shared" si="4"/>
        <v>0</v>
      </c>
      <c r="R30" s="24">
        <f t="shared" si="4"/>
        <v>0.3438954163548387</v>
      </c>
      <c r="S30" s="24">
        <f t="shared" si="4"/>
        <v>14.561066401096776</v>
      </c>
      <c r="T30" s="24">
        <f t="shared" si="4"/>
        <v>0.6586103526774193</v>
      </c>
      <c r="U30" s="24">
        <f t="shared" si="4"/>
        <v>0</v>
      </c>
      <c r="V30" s="24">
        <f t="shared" si="4"/>
        <v>4.64680210332258</v>
      </c>
      <c r="W30" s="24">
        <f t="shared" si="4"/>
        <v>0</v>
      </c>
      <c r="X30" s="24">
        <f t="shared" si="4"/>
        <v>0</v>
      </c>
      <c r="Y30" s="24">
        <f t="shared" si="4"/>
        <v>0</v>
      </c>
      <c r="Z30" s="24">
        <f t="shared" si="4"/>
        <v>0</v>
      </c>
      <c r="AA30" s="24">
        <f t="shared" si="4"/>
        <v>0</v>
      </c>
      <c r="AB30" s="24">
        <f t="shared" si="4"/>
        <v>0</v>
      </c>
      <c r="AC30" s="24">
        <f t="shared" si="4"/>
        <v>0</v>
      </c>
      <c r="AD30" s="24">
        <f t="shared" si="4"/>
        <v>0</v>
      </c>
      <c r="AE30" s="24">
        <f t="shared" si="4"/>
        <v>0</v>
      </c>
      <c r="AF30" s="24">
        <f t="shared" si="4"/>
        <v>0</v>
      </c>
      <c r="AG30" s="24">
        <f t="shared" si="4"/>
        <v>0</v>
      </c>
      <c r="AH30" s="24">
        <f t="shared" si="4"/>
        <v>0</v>
      </c>
      <c r="AI30" s="24">
        <f aca="true" t="shared" si="5" ref="AI30:BK30">SUM(AI18:AI29)</f>
        <v>0</v>
      </c>
      <c r="AJ30" s="24">
        <f t="shared" si="5"/>
        <v>0</v>
      </c>
      <c r="AK30" s="24">
        <f t="shared" si="5"/>
        <v>0</v>
      </c>
      <c r="AL30" s="24">
        <f t="shared" si="5"/>
        <v>0</v>
      </c>
      <c r="AM30" s="24">
        <f t="shared" si="5"/>
        <v>0</v>
      </c>
      <c r="AN30" s="24">
        <f t="shared" si="5"/>
        <v>0</v>
      </c>
      <c r="AO30" s="24">
        <f t="shared" si="5"/>
        <v>0</v>
      </c>
      <c r="AP30" s="24">
        <f t="shared" si="5"/>
        <v>0</v>
      </c>
      <c r="AQ30" s="24">
        <f t="shared" si="5"/>
        <v>0</v>
      </c>
      <c r="AR30" s="24">
        <f t="shared" si="5"/>
        <v>0</v>
      </c>
      <c r="AS30" s="24">
        <f t="shared" si="5"/>
        <v>0</v>
      </c>
      <c r="AT30" s="24">
        <f t="shared" si="5"/>
        <v>0</v>
      </c>
      <c r="AU30" s="24">
        <f t="shared" si="5"/>
        <v>0</v>
      </c>
      <c r="AV30" s="24">
        <f t="shared" si="5"/>
        <v>20.73453642577419</v>
      </c>
      <c r="AW30" s="24">
        <f t="shared" si="5"/>
        <v>129.7477163595251</v>
      </c>
      <c r="AX30" s="24">
        <f t="shared" si="5"/>
        <v>0</v>
      </c>
      <c r="AY30" s="24">
        <f t="shared" si="5"/>
        <v>0</v>
      </c>
      <c r="AZ30" s="24">
        <f t="shared" si="5"/>
        <v>112.89348033140134</v>
      </c>
      <c r="BA30" s="24">
        <f t="shared" si="5"/>
        <v>0</v>
      </c>
      <c r="BB30" s="24">
        <f t="shared" si="5"/>
        <v>0</v>
      </c>
      <c r="BC30" s="24">
        <f t="shared" si="5"/>
        <v>0</v>
      </c>
      <c r="BD30" s="24">
        <f t="shared" si="5"/>
        <v>0</v>
      </c>
      <c r="BE30" s="24">
        <f t="shared" si="5"/>
        <v>0</v>
      </c>
      <c r="BF30" s="24">
        <f t="shared" si="5"/>
        <v>2.21525627683871</v>
      </c>
      <c r="BG30" s="24">
        <f t="shared" si="5"/>
        <v>2.1918228167741938</v>
      </c>
      <c r="BH30" s="24">
        <f t="shared" si="5"/>
        <v>0.12673204509677427</v>
      </c>
      <c r="BI30" s="24">
        <f t="shared" si="5"/>
        <v>0</v>
      </c>
      <c r="BJ30" s="24">
        <f t="shared" si="5"/>
        <v>5.263213288064517</v>
      </c>
      <c r="BK30" s="24">
        <f t="shared" si="5"/>
        <v>821.3667033410868</v>
      </c>
    </row>
    <row r="31" spans="3:63" ht="15" customHeight="1"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</row>
    <row r="32" spans="1:63" ht="15">
      <c r="A32" s="19" t="s">
        <v>31</v>
      </c>
      <c r="B32" s="5" t="s">
        <v>32</v>
      </c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2"/>
    </row>
    <row r="33" spans="1:63" ht="15">
      <c r="A33" s="19"/>
      <c r="B33" s="7" t="s">
        <v>33</v>
      </c>
      <c r="C33" s="20">
        <v>0</v>
      </c>
      <c r="D33" s="21">
        <v>0</v>
      </c>
      <c r="E33" s="21">
        <v>0</v>
      </c>
      <c r="F33" s="21">
        <v>0</v>
      </c>
      <c r="G33" s="22">
        <v>0</v>
      </c>
      <c r="H33" s="20">
        <v>0</v>
      </c>
      <c r="I33" s="21">
        <v>0</v>
      </c>
      <c r="J33" s="21">
        <v>0</v>
      </c>
      <c r="K33" s="21">
        <v>0</v>
      </c>
      <c r="L33" s="22">
        <v>0</v>
      </c>
      <c r="M33" s="20">
        <v>0</v>
      </c>
      <c r="N33" s="21">
        <v>0</v>
      </c>
      <c r="O33" s="21">
        <v>0</v>
      </c>
      <c r="P33" s="21">
        <v>0</v>
      </c>
      <c r="Q33" s="22">
        <v>0</v>
      </c>
      <c r="R33" s="20">
        <v>0</v>
      </c>
      <c r="S33" s="21">
        <v>0</v>
      </c>
      <c r="T33" s="21">
        <v>0</v>
      </c>
      <c r="U33" s="21">
        <v>0</v>
      </c>
      <c r="V33" s="22">
        <v>0</v>
      </c>
      <c r="W33" s="20">
        <v>0</v>
      </c>
      <c r="X33" s="21">
        <v>0</v>
      </c>
      <c r="Y33" s="21">
        <v>0</v>
      </c>
      <c r="Z33" s="21">
        <v>0</v>
      </c>
      <c r="AA33" s="22">
        <v>0</v>
      </c>
      <c r="AB33" s="20">
        <v>0</v>
      </c>
      <c r="AC33" s="21">
        <v>0</v>
      </c>
      <c r="AD33" s="21">
        <v>0</v>
      </c>
      <c r="AE33" s="21">
        <v>0</v>
      </c>
      <c r="AF33" s="22">
        <v>0</v>
      </c>
      <c r="AG33" s="20">
        <v>0</v>
      </c>
      <c r="AH33" s="21">
        <v>0</v>
      </c>
      <c r="AI33" s="21">
        <v>0</v>
      </c>
      <c r="AJ33" s="21">
        <v>0</v>
      </c>
      <c r="AK33" s="22">
        <v>0</v>
      </c>
      <c r="AL33" s="20">
        <v>0</v>
      </c>
      <c r="AM33" s="21">
        <v>0</v>
      </c>
      <c r="AN33" s="21">
        <v>0</v>
      </c>
      <c r="AO33" s="21">
        <v>0</v>
      </c>
      <c r="AP33" s="22">
        <v>0</v>
      </c>
      <c r="AQ33" s="20">
        <v>0</v>
      </c>
      <c r="AR33" s="21">
        <v>0</v>
      </c>
      <c r="AS33" s="21">
        <v>0</v>
      </c>
      <c r="AT33" s="21">
        <v>0</v>
      </c>
      <c r="AU33" s="22">
        <v>0</v>
      </c>
      <c r="AV33" s="20">
        <v>0</v>
      </c>
      <c r="AW33" s="21">
        <v>0</v>
      </c>
      <c r="AX33" s="21">
        <v>0</v>
      </c>
      <c r="AY33" s="21">
        <v>0</v>
      </c>
      <c r="AZ33" s="22">
        <v>0</v>
      </c>
      <c r="BA33" s="20">
        <v>0</v>
      </c>
      <c r="BB33" s="21">
        <v>0</v>
      </c>
      <c r="BC33" s="21">
        <v>0</v>
      </c>
      <c r="BD33" s="21">
        <v>0</v>
      </c>
      <c r="BE33" s="22">
        <v>0</v>
      </c>
      <c r="BF33" s="20">
        <v>0</v>
      </c>
      <c r="BG33" s="21">
        <v>0</v>
      </c>
      <c r="BH33" s="21">
        <v>0</v>
      </c>
      <c r="BI33" s="21">
        <v>0</v>
      </c>
      <c r="BJ33" s="22">
        <v>0</v>
      </c>
      <c r="BK33" s="23">
        <v>0</v>
      </c>
    </row>
    <row r="34" spans="1:63" s="28" customFormat="1" ht="15">
      <c r="A34" s="19"/>
      <c r="B34" s="8" t="s">
        <v>34</v>
      </c>
      <c r="C34" s="24">
        <v>0</v>
      </c>
      <c r="D34" s="25">
        <v>0</v>
      </c>
      <c r="E34" s="25">
        <v>0</v>
      </c>
      <c r="F34" s="25">
        <v>0</v>
      </c>
      <c r="G34" s="26">
        <v>0</v>
      </c>
      <c r="H34" s="24">
        <v>0</v>
      </c>
      <c r="I34" s="25">
        <v>0</v>
      </c>
      <c r="J34" s="25">
        <v>0</v>
      </c>
      <c r="K34" s="25">
        <v>0</v>
      </c>
      <c r="L34" s="26">
        <v>0</v>
      </c>
      <c r="M34" s="24">
        <v>0</v>
      </c>
      <c r="N34" s="25">
        <v>0</v>
      </c>
      <c r="O34" s="25">
        <v>0</v>
      </c>
      <c r="P34" s="25">
        <v>0</v>
      </c>
      <c r="Q34" s="26">
        <v>0</v>
      </c>
      <c r="R34" s="24">
        <v>0</v>
      </c>
      <c r="S34" s="25">
        <v>0</v>
      </c>
      <c r="T34" s="25">
        <v>0</v>
      </c>
      <c r="U34" s="25">
        <v>0</v>
      </c>
      <c r="V34" s="26">
        <v>0</v>
      </c>
      <c r="W34" s="24">
        <v>0</v>
      </c>
      <c r="X34" s="25">
        <v>0</v>
      </c>
      <c r="Y34" s="25">
        <v>0</v>
      </c>
      <c r="Z34" s="25">
        <v>0</v>
      </c>
      <c r="AA34" s="26">
        <v>0</v>
      </c>
      <c r="AB34" s="24">
        <v>0</v>
      </c>
      <c r="AC34" s="25">
        <v>0</v>
      </c>
      <c r="AD34" s="25">
        <v>0</v>
      </c>
      <c r="AE34" s="25">
        <v>0</v>
      </c>
      <c r="AF34" s="26">
        <v>0</v>
      </c>
      <c r="AG34" s="24">
        <v>0</v>
      </c>
      <c r="AH34" s="25">
        <v>0</v>
      </c>
      <c r="AI34" s="25">
        <v>0</v>
      </c>
      <c r="AJ34" s="25">
        <v>0</v>
      </c>
      <c r="AK34" s="26">
        <v>0</v>
      </c>
      <c r="AL34" s="24">
        <v>0</v>
      </c>
      <c r="AM34" s="25">
        <v>0</v>
      </c>
      <c r="AN34" s="25">
        <v>0</v>
      </c>
      <c r="AO34" s="25">
        <v>0</v>
      </c>
      <c r="AP34" s="26">
        <v>0</v>
      </c>
      <c r="AQ34" s="24">
        <v>0</v>
      </c>
      <c r="AR34" s="25">
        <v>0</v>
      </c>
      <c r="AS34" s="25">
        <v>0</v>
      </c>
      <c r="AT34" s="25">
        <v>0</v>
      </c>
      <c r="AU34" s="26">
        <v>0</v>
      </c>
      <c r="AV34" s="24">
        <v>0</v>
      </c>
      <c r="AW34" s="25">
        <v>0</v>
      </c>
      <c r="AX34" s="25">
        <v>0</v>
      </c>
      <c r="AY34" s="25">
        <v>0</v>
      </c>
      <c r="AZ34" s="26">
        <v>0</v>
      </c>
      <c r="BA34" s="24">
        <v>0</v>
      </c>
      <c r="BB34" s="25">
        <v>0</v>
      </c>
      <c r="BC34" s="25">
        <v>0</v>
      </c>
      <c r="BD34" s="25">
        <v>0</v>
      </c>
      <c r="BE34" s="26">
        <v>0</v>
      </c>
      <c r="BF34" s="24">
        <v>0</v>
      </c>
      <c r="BG34" s="25">
        <v>0</v>
      </c>
      <c r="BH34" s="25">
        <v>0</v>
      </c>
      <c r="BI34" s="25">
        <v>0</v>
      </c>
      <c r="BJ34" s="26">
        <v>0</v>
      </c>
      <c r="BK34" s="27">
        <v>0</v>
      </c>
    </row>
    <row r="35" spans="1:63" ht="15">
      <c r="A35" s="19" t="s">
        <v>35</v>
      </c>
      <c r="B35" s="5" t="s">
        <v>36</v>
      </c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2"/>
    </row>
    <row r="36" spans="1:63" ht="15">
      <c r="A36" s="19"/>
      <c r="B36" s="7" t="s">
        <v>33</v>
      </c>
      <c r="C36" s="20">
        <v>0</v>
      </c>
      <c r="D36" s="21">
        <v>0</v>
      </c>
      <c r="E36" s="21">
        <v>0</v>
      </c>
      <c r="F36" s="21">
        <v>0</v>
      </c>
      <c r="G36" s="22">
        <v>0</v>
      </c>
      <c r="H36" s="20">
        <v>0</v>
      </c>
      <c r="I36" s="21">
        <v>0</v>
      </c>
      <c r="J36" s="21">
        <v>0</v>
      </c>
      <c r="K36" s="21">
        <v>0</v>
      </c>
      <c r="L36" s="22">
        <v>0</v>
      </c>
      <c r="M36" s="20">
        <v>0</v>
      </c>
      <c r="N36" s="21">
        <v>0</v>
      </c>
      <c r="O36" s="21">
        <v>0</v>
      </c>
      <c r="P36" s="21">
        <v>0</v>
      </c>
      <c r="Q36" s="22">
        <v>0</v>
      </c>
      <c r="R36" s="20">
        <v>0</v>
      </c>
      <c r="S36" s="21">
        <v>0</v>
      </c>
      <c r="T36" s="21">
        <v>0</v>
      </c>
      <c r="U36" s="21">
        <v>0</v>
      </c>
      <c r="V36" s="22">
        <v>0</v>
      </c>
      <c r="W36" s="20">
        <v>0</v>
      </c>
      <c r="X36" s="21">
        <v>0</v>
      </c>
      <c r="Y36" s="21">
        <v>0</v>
      </c>
      <c r="Z36" s="21">
        <v>0</v>
      </c>
      <c r="AA36" s="22">
        <v>0</v>
      </c>
      <c r="AB36" s="20">
        <v>0</v>
      </c>
      <c r="AC36" s="21">
        <v>0</v>
      </c>
      <c r="AD36" s="21">
        <v>0</v>
      </c>
      <c r="AE36" s="21">
        <v>0</v>
      </c>
      <c r="AF36" s="22">
        <v>0</v>
      </c>
      <c r="AG36" s="20">
        <v>0</v>
      </c>
      <c r="AH36" s="21">
        <v>0</v>
      </c>
      <c r="AI36" s="21">
        <v>0</v>
      </c>
      <c r="AJ36" s="21">
        <v>0</v>
      </c>
      <c r="AK36" s="22">
        <v>0</v>
      </c>
      <c r="AL36" s="20">
        <v>0</v>
      </c>
      <c r="AM36" s="21">
        <v>0</v>
      </c>
      <c r="AN36" s="21">
        <v>0</v>
      </c>
      <c r="AO36" s="21">
        <v>0</v>
      </c>
      <c r="AP36" s="22">
        <v>0</v>
      </c>
      <c r="AQ36" s="20">
        <v>0</v>
      </c>
      <c r="AR36" s="21">
        <v>0</v>
      </c>
      <c r="AS36" s="21">
        <v>0</v>
      </c>
      <c r="AT36" s="21">
        <v>0</v>
      </c>
      <c r="AU36" s="22">
        <v>0</v>
      </c>
      <c r="AV36" s="20">
        <v>0</v>
      </c>
      <c r="AW36" s="21">
        <v>0</v>
      </c>
      <c r="AX36" s="21">
        <v>0</v>
      </c>
      <c r="AY36" s="21">
        <v>0</v>
      </c>
      <c r="AZ36" s="22">
        <v>0</v>
      </c>
      <c r="BA36" s="20">
        <v>0</v>
      </c>
      <c r="BB36" s="21">
        <v>0</v>
      </c>
      <c r="BC36" s="21">
        <v>0</v>
      </c>
      <c r="BD36" s="21">
        <v>0</v>
      </c>
      <c r="BE36" s="22">
        <v>0</v>
      </c>
      <c r="BF36" s="20">
        <v>0</v>
      </c>
      <c r="BG36" s="21">
        <v>0</v>
      </c>
      <c r="BH36" s="21">
        <v>0</v>
      </c>
      <c r="BI36" s="21">
        <v>0</v>
      </c>
      <c r="BJ36" s="22">
        <v>0</v>
      </c>
      <c r="BK36" s="23">
        <v>0</v>
      </c>
    </row>
    <row r="37" spans="1:63" s="28" customFormat="1" ht="15">
      <c r="A37" s="19"/>
      <c r="B37" s="8" t="s">
        <v>37</v>
      </c>
      <c r="C37" s="24">
        <v>0</v>
      </c>
      <c r="D37" s="25">
        <v>0</v>
      </c>
      <c r="E37" s="25">
        <v>0</v>
      </c>
      <c r="F37" s="25">
        <v>0</v>
      </c>
      <c r="G37" s="26">
        <v>0</v>
      </c>
      <c r="H37" s="24">
        <v>0</v>
      </c>
      <c r="I37" s="25">
        <v>0</v>
      </c>
      <c r="J37" s="25">
        <v>0</v>
      </c>
      <c r="K37" s="25">
        <v>0</v>
      </c>
      <c r="L37" s="26">
        <v>0</v>
      </c>
      <c r="M37" s="24">
        <v>0</v>
      </c>
      <c r="N37" s="25">
        <v>0</v>
      </c>
      <c r="O37" s="25">
        <v>0</v>
      </c>
      <c r="P37" s="25">
        <v>0</v>
      </c>
      <c r="Q37" s="26">
        <v>0</v>
      </c>
      <c r="R37" s="24">
        <v>0</v>
      </c>
      <c r="S37" s="25">
        <v>0</v>
      </c>
      <c r="T37" s="25">
        <v>0</v>
      </c>
      <c r="U37" s="25">
        <v>0</v>
      </c>
      <c r="V37" s="26">
        <v>0</v>
      </c>
      <c r="W37" s="24">
        <v>0</v>
      </c>
      <c r="X37" s="25">
        <v>0</v>
      </c>
      <c r="Y37" s="25">
        <v>0</v>
      </c>
      <c r="Z37" s="25">
        <v>0</v>
      </c>
      <c r="AA37" s="26">
        <v>0</v>
      </c>
      <c r="AB37" s="24">
        <v>0</v>
      </c>
      <c r="AC37" s="25">
        <v>0</v>
      </c>
      <c r="AD37" s="25">
        <v>0</v>
      </c>
      <c r="AE37" s="25">
        <v>0</v>
      </c>
      <c r="AF37" s="26">
        <v>0</v>
      </c>
      <c r="AG37" s="24">
        <v>0</v>
      </c>
      <c r="AH37" s="25">
        <v>0</v>
      </c>
      <c r="AI37" s="25">
        <v>0</v>
      </c>
      <c r="AJ37" s="25">
        <v>0</v>
      </c>
      <c r="AK37" s="26">
        <v>0</v>
      </c>
      <c r="AL37" s="24">
        <v>0</v>
      </c>
      <c r="AM37" s="25">
        <v>0</v>
      </c>
      <c r="AN37" s="25">
        <v>0</v>
      </c>
      <c r="AO37" s="25">
        <v>0</v>
      </c>
      <c r="AP37" s="26">
        <v>0</v>
      </c>
      <c r="AQ37" s="24">
        <v>0</v>
      </c>
      <c r="AR37" s="25">
        <v>0</v>
      </c>
      <c r="AS37" s="25">
        <v>0</v>
      </c>
      <c r="AT37" s="25">
        <v>0</v>
      </c>
      <c r="AU37" s="26">
        <v>0</v>
      </c>
      <c r="AV37" s="24">
        <v>0</v>
      </c>
      <c r="AW37" s="25">
        <v>0</v>
      </c>
      <c r="AX37" s="25">
        <v>0</v>
      </c>
      <c r="AY37" s="25">
        <v>0</v>
      </c>
      <c r="AZ37" s="26">
        <v>0</v>
      </c>
      <c r="BA37" s="24">
        <v>0</v>
      </c>
      <c r="BB37" s="25">
        <v>0</v>
      </c>
      <c r="BC37" s="25">
        <v>0</v>
      </c>
      <c r="BD37" s="25">
        <v>0</v>
      </c>
      <c r="BE37" s="26">
        <v>0</v>
      </c>
      <c r="BF37" s="24">
        <v>0</v>
      </c>
      <c r="BG37" s="25">
        <v>0</v>
      </c>
      <c r="BH37" s="25">
        <v>0</v>
      </c>
      <c r="BI37" s="25">
        <v>0</v>
      </c>
      <c r="BJ37" s="26">
        <v>0</v>
      </c>
      <c r="BK37" s="27">
        <v>0</v>
      </c>
    </row>
    <row r="38" spans="1:63" s="28" customFormat="1" ht="15">
      <c r="A38" s="19" t="s">
        <v>16</v>
      </c>
      <c r="B38" s="12" t="s">
        <v>17</v>
      </c>
      <c r="C38" s="24"/>
      <c r="D38" s="25"/>
      <c r="E38" s="25"/>
      <c r="F38" s="25"/>
      <c r="G38" s="26"/>
      <c r="H38" s="24"/>
      <c r="I38" s="25"/>
      <c r="J38" s="25"/>
      <c r="K38" s="25"/>
      <c r="L38" s="26"/>
      <c r="M38" s="24"/>
      <c r="N38" s="25"/>
      <c r="O38" s="25"/>
      <c r="P38" s="25"/>
      <c r="Q38" s="26"/>
      <c r="R38" s="24"/>
      <c r="S38" s="25"/>
      <c r="T38" s="25"/>
      <c r="U38" s="25"/>
      <c r="V38" s="26"/>
      <c r="W38" s="24"/>
      <c r="X38" s="25"/>
      <c r="Y38" s="25"/>
      <c r="Z38" s="25"/>
      <c r="AA38" s="26"/>
      <c r="AB38" s="24"/>
      <c r="AC38" s="25"/>
      <c r="AD38" s="25"/>
      <c r="AE38" s="25"/>
      <c r="AF38" s="26"/>
      <c r="AG38" s="24"/>
      <c r="AH38" s="25"/>
      <c r="AI38" s="25"/>
      <c r="AJ38" s="25"/>
      <c r="AK38" s="26"/>
      <c r="AL38" s="24"/>
      <c r="AM38" s="25"/>
      <c r="AN38" s="25"/>
      <c r="AO38" s="25"/>
      <c r="AP38" s="26"/>
      <c r="AQ38" s="24"/>
      <c r="AR38" s="25"/>
      <c r="AS38" s="25"/>
      <c r="AT38" s="25"/>
      <c r="AU38" s="26"/>
      <c r="AV38" s="24"/>
      <c r="AW38" s="25"/>
      <c r="AX38" s="25"/>
      <c r="AY38" s="25"/>
      <c r="AZ38" s="26"/>
      <c r="BA38" s="24"/>
      <c r="BB38" s="25"/>
      <c r="BC38" s="25"/>
      <c r="BD38" s="25"/>
      <c r="BE38" s="26"/>
      <c r="BF38" s="24"/>
      <c r="BG38" s="25"/>
      <c r="BH38" s="25"/>
      <c r="BI38" s="25"/>
      <c r="BJ38" s="26"/>
      <c r="BK38" s="27"/>
    </row>
    <row r="39" spans="1:63" ht="15">
      <c r="A39" s="19"/>
      <c r="B39" s="52" t="s">
        <v>107</v>
      </c>
      <c r="C39" s="20">
        <v>0</v>
      </c>
      <c r="D39" s="21">
        <v>5.971182555032257</v>
      </c>
      <c r="E39" s="21">
        <v>0</v>
      </c>
      <c r="F39" s="21">
        <v>0</v>
      </c>
      <c r="G39" s="22">
        <v>0</v>
      </c>
      <c r="H39" s="20">
        <v>32.92396553832258</v>
      </c>
      <c r="I39" s="21">
        <v>2020.001108615839</v>
      </c>
      <c r="J39" s="21">
        <v>0.513757133032258</v>
      </c>
      <c r="K39" s="21">
        <v>0</v>
      </c>
      <c r="L39" s="22">
        <v>400.2197215209678</v>
      </c>
      <c r="M39" s="20">
        <v>0</v>
      </c>
      <c r="N39" s="21">
        <v>0</v>
      </c>
      <c r="O39" s="21">
        <v>0</v>
      </c>
      <c r="P39" s="21">
        <v>0</v>
      </c>
      <c r="Q39" s="22">
        <v>0</v>
      </c>
      <c r="R39" s="20">
        <v>15.664405621387097</v>
      </c>
      <c r="S39" s="21">
        <v>37.440809964290324</v>
      </c>
      <c r="T39" s="21">
        <v>6.814922429677421</v>
      </c>
      <c r="U39" s="21">
        <v>0</v>
      </c>
      <c r="V39" s="22">
        <v>45.76780147054838</v>
      </c>
      <c r="W39" s="20">
        <v>0</v>
      </c>
      <c r="X39" s="21">
        <v>0</v>
      </c>
      <c r="Y39" s="21">
        <v>0</v>
      </c>
      <c r="Z39" s="21">
        <v>0</v>
      </c>
      <c r="AA39" s="22">
        <v>0</v>
      </c>
      <c r="AB39" s="20">
        <v>0</v>
      </c>
      <c r="AC39" s="21">
        <v>0</v>
      </c>
      <c r="AD39" s="21">
        <v>0</v>
      </c>
      <c r="AE39" s="21">
        <v>0</v>
      </c>
      <c r="AF39" s="22">
        <v>0</v>
      </c>
      <c r="AG39" s="20">
        <v>0</v>
      </c>
      <c r="AH39" s="21">
        <v>0</v>
      </c>
      <c r="AI39" s="21">
        <v>0</v>
      </c>
      <c r="AJ39" s="21">
        <v>0</v>
      </c>
      <c r="AK39" s="22">
        <v>0</v>
      </c>
      <c r="AL39" s="20">
        <v>0</v>
      </c>
      <c r="AM39" s="21">
        <v>0</v>
      </c>
      <c r="AN39" s="21">
        <v>0</v>
      </c>
      <c r="AO39" s="21">
        <v>0</v>
      </c>
      <c r="AP39" s="22">
        <v>0</v>
      </c>
      <c r="AQ39" s="20">
        <v>0</v>
      </c>
      <c r="AR39" s="21">
        <v>0</v>
      </c>
      <c r="AS39" s="21">
        <v>0</v>
      </c>
      <c r="AT39" s="21">
        <v>0</v>
      </c>
      <c r="AU39" s="22">
        <v>0</v>
      </c>
      <c r="AV39" s="20">
        <v>60.19103231480645</v>
      </c>
      <c r="AW39" s="21">
        <v>636.4419790390555</v>
      </c>
      <c r="AX39" s="21">
        <v>3.5364262472580648</v>
      </c>
      <c r="AY39" s="21">
        <v>0</v>
      </c>
      <c r="AZ39" s="22">
        <v>739.4812105059679</v>
      </c>
      <c r="BA39" s="20">
        <v>0</v>
      </c>
      <c r="BB39" s="21">
        <v>0</v>
      </c>
      <c r="BC39" s="21">
        <v>0</v>
      </c>
      <c r="BD39" s="21">
        <v>0</v>
      </c>
      <c r="BE39" s="22">
        <v>0</v>
      </c>
      <c r="BF39" s="20">
        <v>16.329417676935485</v>
      </c>
      <c r="BG39" s="21">
        <v>30.107639035741936</v>
      </c>
      <c r="BH39" s="21">
        <v>0.5143114952258067</v>
      </c>
      <c r="BI39" s="21">
        <v>0</v>
      </c>
      <c r="BJ39" s="22">
        <v>63.46867416870969</v>
      </c>
      <c r="BK39" s="23">
        <f>SUM(C39:BJ39)</f>
        <v>4115.3883653327985</v>
      </c>
    </row>
    <row r="40" spans="1:63" ht="15">
      <c r="A40" s="19"/>
      <c r="B40" s="52" t="s">
        <v>182</v>
      </c>
      <c r="C40" s="20">
        <v>0</v>
      </c>
      <c r="D40" s="21">
        <v>32.40763801616129</v>
      </c>
      <c r="E40" s="21">
        <v>0</v>
      </c>
      <c r="F40" s="21">
        <v>0</v>
      </c>
      <c r="G40" s="22">
        <v>0</v>
      </c>
      <c r="H40" s="20">
        <v>2.6683301617096777</v>
      </c>
      <c r="I40" s="21">
        <v>25.91839510541935</v>
      </c>
      <c r="J40" s="21">
        <v>2.378794356419354</v>
      </c>
      <c r="K40" s="21">
        <v>0</v>
      </c>
      <c r="L40" s="22">
        <v>16.645062925838698</v>
      </c>
      <c r="M40" s="20">
        <v>0</v>
      </c>
      <c r="N40" s="21">
        <v>0</v>
      </c>
      <c r="O40" s="21">
        <v>0</v>
      </c>
      <c r="P40" s="21">
        <v>0</v>
      </c>
      <c r="Q40" s="22">
        <v>0</v>
      </c>
      <c r="R40" s="20">
        <v>1.0488642749354835</v>
      </c>
      <c r="S40" s="21">
        <v>0.1754453736774194</v>
      </c>
      <c r="T40" s="21">
        <v>4.8668266275161285</v>
      </c>
      <c r="U40" s="21">
        <v>0</v>
      </c>
      <c r="V40" s="22">
        <v>1.0879860299032256</v>
      </c>
      <c r="W40" s="20">
        <v>0</v>
      </c>
      <c r="X40" s="21">
        <v>0</v>
      </c>
      <c r="Y40" s="21">
        <v>0</v>
      </c>
      <c r="Z40" s="21">
        <v>0</v>
      </c>
      <c r="AA40" s="22">
        <v>0</v>
      </c>
      <c r="AB40" s="20">
        <v>0</v>
      </c>
      <c r="AC40" s="21">
        <v>0</v>
      </c>
      <c r="AD40" s="21">
        <v>0</v>
      </c>
      <c r="AE40" s="21">
        <v>0</v>
      </c>
      <c r="AF40" s="22">
        <v>0</v>
      </c>
      <c r="AG40" s="20">
        <v>0</v>
      </c>
      <c r="AH40" s="21">
        <v>0</v>
      </c>
      <c r="AI40" s="21">
        <v>0</v>
      </c>
      <c r="AJ40" s="21">
        <v>0</v>
      </c>
      <c r="AK40" s="22">
        <v>0</v>
      </c>
      <c r="AL40" s="20">
        <v>0</v>
      </c>
      <c r="AM40" s="21">
        <v>0</v>
      </c>
      <c r="AN40" s="21">
        <v>0</v>
      </c>
      <c r="AO40" s="21">
        <v>0</v>
      </c>
      <c r="AP40" s="22">
        <v>0</v>
      </c>
      <c r="AQ40" s="20">
        <v>0</v>
      </c>
      <c r="AR40" s="21">
        <v>0</v>
      </c>
      <c r="AS40" s="21">
        <v>0</v>
      </c>
      <c r="AT40" s="21">
        <v>0</v>
      </c>
      <c r="AU40" s="22">
        <v>0</v>
      </c>
      <c r="AV40" s="20">
        <v>12.54455876916129</v>
      </c>
      <c r="AW40" s="21">
        <v>17.242694597807077</v>
      </c>
      <c r="AX40" s="21">
        <v>4.000000000000001E-09</v>
      </c>
      <c r="AY40" s="21">
        <v>0</v>
      </c>
      <c r="AZ40" s="22">
        <v>53.976920655225804</v>
      </c>
      <c r="BA40" s="20">
        <v>0</v>
      </c>
      <c r="BB40" s="21">
        <v>0</v>
      </c>
      <c r="BC40" s="21">
        <v>0</v>
      </c>
      <c r="BD40" s="21">
        <v>0</v>
      </c>
      <c r="BE40" s="22">
        <v>0</v>
      </c>
      <c r="BF40" s="20">
        <v>3.252953143483871</v>
      </c>
      <c r="BG40" s="21">
        <v>1.7642033982258065</v>
      </c>
      <c r="BH40" s="21">
        <v>0</v>
      </c>
      <c r="BI40" s="21">
        <v>0</v>
      </c>
      <c r="BJ40" s="22">
        <v>5.284781992354839</v>
      </c>
      <c r="BK40" s="23">
        <f>SUM(C40:BJ40)</f>
        <v>181.26345543183933</v>
      </c>
    </row>
    <row r="41" spans="1:63" ht="30">
      <c r="A41" s="19"/>
      <c r="B41" s="7" t="s">
        <v>183</v>
      </c>
      <c r="C41" s="20">
        <v>0</v>
      </c>
      <c r="D41" s="21">
        <v>130.7952118375161</v>
      </c>
      <c r="E41" s="21">
        <v>0</v>
      </c>
      <c r="F41" s="21">
        <v>0</v>
      </c>
      <c r="G41" s="22">
        <v>0</v>
      </c>
      <c r="H41" s="20">
        <v>21.789796883870974</v>
      </c>
      <c r="I41" s="21">
        <v>1613.0505594641938</v>
      </c>
      <c r="J41" s="21">
        <v>147.01463466545164</v>
      </c>
      <c r="K41" s="21">
        <v>0</v>
      </c>
      <c r="L41" s="22">
        <v>142.5084868260645</v>
      </c>
      <c r="M41" s="20">
        <v>0</v>
      </c>
      <c r="N41" s="21">
        <v>0</v>
      </c>
      <c r="O41" s="21">
        <v>0</v>
      </c>
      <c r="P41" s="21">
        <v>0</v>
      </c>
      <c r="Q41" s="22">
        <v>0</v>
      </c>
      <c r="R41" s="20">
        <v>11.83865769251613</v>
      </c>
      <c r="S41" s="21">
        <v>164.05421533390324</v>
      </c>
      <c r="T41" s="21">
        <v>132.9898667277097</v>
      </c>
      <c r="U41" s="21">
        <v>0</v>
      </c>
      <c r="V41" s="22">
        <v>58.36278287532258</v>
      </c>
      <c r="W41" s="20">
        <v>0</v>
      </c>
      <c r="X41" s="21">
        <v>0</v>
      </c>
      <c r="Y41" s="21">
        <v>0</v>
      </c>
      <c r="Z41" s="21">
        <v>0</v>
      </c>
      <c r="AA41" s="22">
        <v>0</v>
      </c>
      <c r="AB41" s="20">
        <v>0</v>
      </c>
      <c r="AC41" s="21">
        <v>0</v>
      </c>
      <c r="AD41" s="21">
        <v>0</v>
      </c>
      <c r="AE41" s="21">
        <v>0</v>
      </c>
      <c r="AF41" s="22">
        <v>0</v>
      </c>
      <c r="AG41" s="20">
        <v>0</v>
      </c>
      <c r="AH41" s="21">
        <v>0</v>
      </c>
      <c r="AI41" s="21">
        <v>0</v>
      </c>
      <c r="AJ41" s="21">
        <v>0</v>
      </c>
      <c r="AK41" s="22">
        <v>0</v>
      </c>
      <c r="AL41" s="20">
        <v>0</v>
      </c>
      <c r="AM41" s="21">
        <v>0</v>
      </c>
      <c r="AN41" s="21">
        <v>0</v>
      </c>
      <c r="AO41" s="21">
        <v>0</v>
      </c>
      <c r="AP41" s="22">
        <v>0</v>
      </c>
      <c r="AQ41" s="20">
        <v>0</v>
      </c>
      <c r="AR41" s="21">
        <v>0</v>
      </c>
      <c r="AS41" s="21">
        <v>0</v>
      </c>
      <c r="AT41" s="21">
        <v>0</v>
      </c>
      <c r="AU41" s="22">
        <v>0</v>
      </c>
      <c r="AV41" s="20">
        <v>89.70726054280647</v>
      </c>
      <c r="AW41" s="21">
        <v>1244.197827255831</v>
      </c>
      <c r="AX41" s="21">
        <v>28.175633350870967</v>
      </c>
      <c r="AY41" s="21">
        <v>0</v>
      </c>
      <c r="AZ41" s="22">
        <v>555.2118880232256</v>
      </c>
      <c r="BA41" s="20">
        <v>0</v>
      </c>
      <c r="BB41" s="21">
        <v>0</v>
      </c>
      <c r="BC41" s="21">
        <v>0</v>
      </c>
      <c r="BD41" s="21">
        <v>0</v>
      </c>
      <c r="BE41" s="22">
        <v>0</v>
      </c>
      <c r="BF41" s="20">
        <v>74.55692212419352</v>
      </c>
      <c r="BG41" s="21">
        <v>275.0540891201612</v>
      </c>
      <c r="BH41" s="21">
        <v>48.09126628922581</v>
      </c>
      <c r="BI41" s="21">
        <v>0</v>
      </c>
      <c r="BJ41" s="22">
        <v>200.84413772454843</v>
      </c>
      <c r="BK41" s="23">
        <f>SUM(C41:BJ41)</f>
        <v>4938.243236737411</v>
      </c>
    </row>
    <row r="42" spans="1:63" ht="15">
      <c r="A42" s="19"/>
      <c r="B42" s="7" t="s">
        <v>108</v>
      </c>
      <c r="C42" s="20">
        <v>0</v>
      </c>
      <c r="D42" s="21">
        <v>176.13238826851614</v>
      </c>
      <c r="E42" s="21">
        <v>0</v>
      </c>
      <c r="F42" s="21">
        <v>0</v>
      </c>
      <c r="G42" s="22">
        <v>0</v>
      </c>
      <c r="H42" s="20">
        <v>35.556609126483856</v>
      </c>
      <c r="I42" s="21">
        <v>6207.280242346645</v>
      </c>
      <c r="J42" s="21">
        <v>25.570820019548382</v>
      </c>
      <c r="K42" s="21">
        <v>0</v>
      </c>
      <c r="L42" s="22">
        <v>807.200653150129</v>
      </c>
      <c r="M42" s="20">
        <v>0</v>
      </c>
      <c r="N42" s="21">
        <v>0</v>
      </c>
      <c r="O42" s="21">
        <v>0</v>
      </c>
      <c r="P42" s="21">
        <v>0</v>
      </c>
      <c r="Q42" s="22">
        <v>0</v>
      </c>
      <c r="R42" s="20">
        <v>18.871326875354843</v>
      </c>
      <c r="S42" s="21">
        <v>265.5937269440322</v>
      </c>
      <c r="T42" s="21">
        <v>1.5947406967741933</v>
      </c>
      <c r="U42" s="21">
        <v>0</v>
      </c>
      <c r="V42" s="22">
        <v>37.393892142451605</v>
      </c>
      <c r="W42" s="20">
        <v>0</v>
      </c>
      <c r="X42" s="21">
        <v>0</v>
      </c>
      <c r="Y42" s="21">
        <v>0</v>
      </c>
      <c r="Z42" s="21">
        <v>0</v>
      </c>
      <c r="AA42" s="22">
        <v>0</v>
      </c>
      <c r="AB42" s="20">
        <v>0</v>
      </c>
      <c r="AC42" s="21">
        <v>0</v>
      </c>
      <c r="AD42" s="21">
        <v>0</v>
      </c>
      <c r="AE42" s="21">
        <v>0</v>
      </c>
      <c r="AF42" s="22">
        <v>0</v>
      </c>
      <c r="AG42" s="20">
        <v>0</v>
      </c>
      <c r="AH42" s="21">
        <v>0</v>
      </c>
      <c r="AI42" s="21">
        <v>0</v>
      </c>
      <c r="AJ42" s="21">
        <v>0</v>
      </c>
      <c r="AK42" s="22">
        <v>0</v>
      </c>
      <c r="AL42" s="20">
        <v>0</v>
      </c>
      <c r="AM42" s="21">
        <v>0</v>
      </c>
      <c r="AN42" s="21">
        <v>0</v>
      </c>
      <c r="AO42" s="21">
        <v>0</v>
      </c>
      <c r="AP42" s="22">
        <v>0</v>
      </c>
      <c r="AQ42" s="20">
        <v>0</v>
      </c>
      <c r="AR42" s="21">
        <v>0</v>
      </c>
      <c r="AS42" s="21">
        <v>0</v>
      </c>
      <c r="AT42" s="21">
        <v>0</v>
      </c>
      <c r="AU42" s="22">
        <v>0</v>
      </c>
      <c r="AV42" s="20">
        <v>35.71090197338709</v>
      </c>
      <c r="AW42" s="21">
        <v>522.2716088525447</v>
      </c>
      <c r="AX42" s="21">
        <v>3.8187888547419355</v>
      </c>
      <c r="AY42" s="21">
        <v>0</v>
      </c>
      <c r="AZ42" s="22">
        <v>435.9376147602904</v>
      </c>
      <c r="BA42" s="20">
        <v>0</v>
      </c>
      <c r="BB42" s="21">
        <v>0</v>
      </c>
      <c r="BC42" s="21">
        <v>0</v>
      </c>
      <c r="BD42" s="21">
        <v>0</v>
      </c>
      <c r="BE42" s="22">
        <v>0</v>
      </c>
      <c r="BF42" s="20">
        <v>20.21037511896774</v>
      </c>
      <c r="BG42" s="21">
        <v>38.92119749080645</v>
      </c>
      <c r="BH42" s="21">
        <v>0.5909271645161289</v>
      </c>
      <c r="BI42" s="21">
        <v>0</v>
      </c>
      <c r="BJ42" s="22">
        <v>52.58955897741936</v>
      </c>
      <c r="BK42" s="23">
        <f>SUM(C42:BJ42)</f>
        <v>8685.245372762609</v>
      </c>
    </row>
    <row r="43" spans="1:63" ht="15">
      <c r="A43" s="19"/>
      <c r="B43" s="7" t="s">
        <v>109</v>
      </c>
      <c r="C43" s="20">
        <v>0</v>
      </c>
      <c r="D43" s="21">
        <v>0.8637687061612901</v>
      </c>
      <c r="E43" s="21">
        <v>0</v>
      </c>
      <c r="F43" s="21">
        <v>0</v>
      </c>
      <c r="G43" s="22">
        <v>0</v>
      </c>
      <c r="H43" s="20">
        <v>13.877198388451614</v>
      </c>
      <c r="I43" s="21">
        <v>10.312909322709675</v>
      </c>
      <c r="J43" s="21">
        <v>0</v>
      </c>
      <c r="K43" s="21">
        <v>0</v>
      </c>
      <c r="L43" s="22">
        <v>22.74016285909677</v>
      </c>
      <c r="M43" s="20">
        <v>0</v>
      </c>
      <c r="N43" s="21">
        <v>0</v>
      </c>
      <c r="O43" s="21">
        <v>0</v>
      </c>
      <c r="P43" s="21">
        <v>0</v>
      </c>
      <c r="Q43" s="22">
        <v>0</v>
      </c>
      <c r="R43" s="20">
        <v>5.486153904387097</v>
      </c>
      <c r="S43" s="21">
        <v>1.5145567468709673</v>
      </c>
      <c r="T43" s="21">
        <v>0</v>
      </c>
      <c r="U43" s="21">
        <v>0</v>
      </c>
      <c r="V43" s="22">
        <v>3.3456206811612903</v>
      </c>
      <c r="W43" s="20">
        <v>0</v>
      </c>
      <c r="X43" s="21">
        <v>0</v>
      </c>
      <c r="Y43" s="21">
        <v>0</v>
      </c>
      <c r="Z43" s="21">
        <v>0</v>
      </c>
      <c r="AA43" s="22">
        <v>0</v>
      </c>
      <c r="AB43" s="20">
        <v>0</v>
      </c>
      <c r="AC43" s="21">
        <v>0</v>
      </c>
      <c r="AD43" s="21">
        <v>0</v>
      </c>
      <c r="AE43" s="21">
        <v>0</v>
      </c>
      <c r="AF43" s="22">
        <v>0</v>
      </c>
      <c r="AG43" s="20">
        <v>0</v>
      </c>
      <c r="AH43" s="21">
        <v>0</v>
      </c>
      <c r="AI43" s="21">
        <v>0</v>
      </c>
      <c r="AJ43" s="21">
        <v>0</v>
      </c>
      <c r="AK43" s="22">
        <v>0</v>
      </c>
      <c r="AL43" s="20">
        <v>0</v>
      </c>
      <c r="AM43" s="21">
        <v>0</v>
      </c>
      <c r="AN43" s="21">
        <v>0</v>
      </c>
      <c r="AO43" s="21">
        <v>0</v>
      </c>
      <c r="AP43" s="22">
        <v>0</v>
      </c>
      <c r="AQ43" s="20">
        <v>0</v>
      </c>
      <c r="AR43" s="21">
        <v>0</v>
      </c>
      <c r="AS43" s="21">
        <v>0</v>
      </c>
      <c r="AT43" s="21">
        <v>0</v>
      </c>
      <c r="AU43" s="22">
        <v>0</v>
      </c>
      <c r="AV43" s="20">
        <v>19.638460582129024</v>
      </c>
      <c r="AW43" s="21">
        <v>42.27903588675497</v>
      </c>
      <c r="AX43" s="21">
        <v>1.0181037162580644</v>
      </c>
      <c r="AY43" s="21">
        <v>0</v>
      </c>
      <c r="AZ43" s="22">
        <v>67.75053838454836</v>
      </c>
      <c r="BA43" s="20">
        <v>0</v>
      </c>
      <c r="BB43" s="21">
        <v>0</v>
      </c>
      <c r="BC43" s="21">
        <v>0</v>
      </c>
      <c r="BD43" s="21">
        <v>0</v>
      </c>
      <c r="BE43" s="22">
        <v>0</v>
      </c>
      <c r="BF43" s="20">
        <v>7.835693424387098</v>
      </c>
      <c r="BG43" s="21">
        <v>6.853237658387098</v>
      </c>
      <c r="BH43" s="21">
        <v>0</v>
      </c>
      <c r="BI43" s="21">
        <v>0</v>
      </c>
      <c r="BJ43" s="22">
        <v>19.2227113466129</v>
      </c>
      <c r="BK43" s="23">
        <f>SUM(C43:BJ43)</f>
        <v>222.73815160791622</v>
      </c>
    </row>
    <row r="44" spans="1:63" ht="15">
      <c r="A44" s="19"/>
      <c r="B44" s="7" t="s">
        <v>143</v>
      </c>
      <c r="C44" s="20">
        <v>0</v>
      </c>
      <c r="D44" s="21">
        <v>257.20363053567735</v>
      </c>
      <c r="E44" s="21">
        <v>0</v>
      </c>
      <c r="F44" s="21">
        <v>0</v>
      </c>
      <c r="G44" s="22">
        <v>0</v>
      </c>
      <c r="H44" s="20">
        <v>20.512337319064518</v>
      </c>
      <c r="I44" s="21">
        <v>547.4928669019678</v>
      </c>
      <c r="J44" s="21">
        <v>104.16993858251618</v>
      </c>
      <c r="K44" s="21">
        <v>0</v>
      </c>
      <c r="L44" s="22">
        <v>62.75213158070968</v>
      </c>
      <c r="M44" s="20">
        <v>0</v>
      </c>
      <c r="N44" s="21">
        <v>0</v>
      </c>
      <c r="O44" s="21">
        <v>0</v>
      </c>
      <c r="P44" s="21">
        <v>0</v>
      </c>
      <c r="Q44" s="22">
        <v>0</v>
      </c>
      <c r="R44" s="20">
        <v>7.585673565870965</v>
      </c>
      <c r="S44" s="21">
        <v>24.38129730935483</v>
      </c>
      <c r="T44" s="21">
        <v>22.96861356067742</v>
      </c>
      <c r="U44" s="21">
        <v>0</v>
      </c>
      <c r="V44" s="22">
        <v>15.026573001451615</v>
      </c>
      <c r="W44" s="20">
        <v>0</v>
      </c>
      <c r="X44" s="21">
        <v>0</v>
      </c>
      <c r="Y44" s="21">
        <v>0</v>
      </c>
      <c r="Z44" s="21">
        <v>0</v>
      </c>
      <c r="AA44" s="22">
        <v>0</v>
      </c>
      <c r="AB44" s="20">
        <v>0</v>
      </c>
      <c r="AC44" s="21">
        <v>0</v>
      </c>
      <c r="AD44" s="21">
        <v>0</v>
      </c>
      <c r="AE44" s="21">
        <v>0</v>
      </c>
      <c r="AF44" s="22">
        <v>0</v>
      </c>
      <c r="AG44" s="20">
        <v>0</v>
      </c>
      <c r="AH44" s="21">
        <v>0</v>
      </c>
      <c r="AI44" s="21">
        <v>0</v>
      </c>
      <c r="AJ44" s="21">
        <v>0</v>
      </c>
      <c r="AK44" s="22">
        <v>0</v>
      </c>
      <c r="AL44" s="20">
        <v>0</v>
      </c>
      <c r="AM44" s="21">
        <v>0</v>
      </c>
      <c r="AN44" s="21">
        <v>0</v>
      </c>
      <c r="AO44" s="21">
        <v>0</v>
      </c>
      <c r="AP44" s="22">
        <v>0</v>
      </c>
      <c r="AQ44" s="20">
        <v>0</v>
      </c>
      <c r="AR44" s="21">
        <v>0</v>
      </c>
      <c r="AS44" s="21">
        <v>0</v>
      </c>
      <c r="AT44" s="21">
        <v>0</v>
      </c>
      <c r="AU44" s="22">
        <v>0</v>
      </c>
      <c r="AV44" s="20">
        <v>24.15821810703226</v>
      </c>
      <c r="AW44" s="21">
        <v>178.2118609274559</v>
      </c>
      <c r="AX44" s="21">
        <v>0</v>
      </c>
      <c r="AY44" s="21">
        <v>0</v>
      </c>
      <c r="AZ44" s="22">
        <v>101.86365564670966</v>
      </c>
      <c r="BA44" s="20">
        <v>0</v>
      </c>
      <c r="BB44" s="21">
        <v>0</v>
      </c>
      <c r="BC44" s="21">
        <v>0</v>
      </c>
      <c r="BD44" s="21">
        <v>0</v>
      </c>
      <c r="BE44" s="22">
        <v>0</v>
      </c>
      <c r="BF44" s="20">
        <v>15.594715344806447</v>
      </c>
      <c r="BG44" s="21">
        <v>8.361344351806453</v>
      </c>
      <c r="BH44" s="21">
        <v>0.22063758854838708</v>
      </c>
      <c r="BI44" s="21">
        <v>0</v>
      </c>
      <c r="BJ44" s="22">
        <v>127.40008429783875</v>
      </c>
      <c r="BK44" s="23">
        <f>SUM(C44:BJ44)</f>
        <v>1517.9035786214884</v>
      </c>
    </row>
    <row r="45" spans="1:63" ht="15">
      <c r="A45" s="19"/>
      <c r="B45" s="7" t="s">
        <v>110</v>
      </c>
      <c r="C45" s="20">
        <v>0</v>
      </c>
      <c r="D45" s="21">
        <v>224.41678091196763</v>
      </c>
      <c r="E45" s="21">
        <v>0</v>
      </c>
      <c r="F45" s="21">
        <v>0</v>
      </c>
      <c r="G45" s="22">
        <v>0</v>
      </c>
      <c r="H45" s="20">
        <v>55.65813462851613</v>
      </c>
      <c r="I45" s="21">
        <v>2430.3650535825154</v>
      </c>
      <c r="J45" s="21">
        <v>986.8848212983227</v>
      </c>
      <c r="K45" s="21">
        <v>0</v>
      </c>
      <c r="L45" s="22">
        <v>777.9226935920321</v>
      </c>
      <c r="M45" s="20">
        <v>0</v>
      </c>
      <c r="N45" s="21">
        <v>0</v>
      </c>
      <c r="O45" s="21">
        <v>0</v>
      </c>
      <c r="P45" s="21">
        <v>0</v>
      </c>
      <c r="Q45" s="22">
        <v>0</v>
      </c>
      <c r="R45" s="20">
        <v>38.20095384732258</v>
      </c>
      <c r="S45" s="21">
        <v>99.35808483235483</v>
      </c>
      <c r="T45" s="21">
        <v>21.086539987064516</v>
      </c>
      <c r="U45" s="21">
        <v>0</v>
      </c>
      <c r="V45" s="22">
        <v>71.03590632503223</v>
      </c>
      <c r="W45" s="20">
        <v>0</v>
      </c>
      <c r="X45" s="21">
        <v>0</v>
      </c>
      <c r="Y45" s="21">
        <v>0</v>
      </c>
      <c r="Z45" s="21">
        <v>0</v>
      </c>
      <c r="AA45" s="22">
        <v>0</v>
      </c>
      <c r="AB45" s="20">
        <v>0</v>
      </c>
      <c r="AC45" s="21">
        <v>0</v>
      </c>
      <c r="AD45" s="21">
        <v>0</v>
      </c>
      <c r="AE45" s="21">
        <v>0</v>
      </c>
      <c r="AF45" s="22">
        <v>0</v>
      </c>
      <c r="AG45" s="20">
        <v>0</v>
      </c>
      <c r="AH45" s="21">
        <v>0</v>
      </c>
      <c r="AI45" s="21">
        <v>0</v>
      </c>
      <c r="AJ45" s="21">
        <v>0</v>
      </c>
      <c r="AK45" s="22">
        <v>0</v>
      </c>
      <c r="AL45" s="20">
        <v>0</v>
      </c>
      <c r="AM45" s="21">
        <v>0</v>
      </c>
      <c r="AN45" s="21">
        <v>0</v>
      </c>
      <c r="AO45" s="21">
        <v>0</v>
      </c>
      <c r="AP45" s="22">
        <v>0</v>
      </c>
      <c r="AQ45" s="20">
        <v>0</v>
      </c>
      <c r="AR45" s="21">
        <v>0</v>
      </c>
      <c r="AS45" s="21">
        <v>0</v>
      </c>
      <c r="AT45" s="21">
        <v>0</v>
      </c>
      <c r="AU45" s="22">
        <v>0</v>
      </c>
      <c r="AV45" s="20">
        <v>255.08089637380635</v>
      </c>
      <c r="AW45" s="21">
        <v>791.8692282531325</v>
      </c>
      <c r="AX45" s="21">
        <v>4.062439613967742</v>
      </c>
      <c r="AY45" s="21">
        <v>0</v>
      </c>
      <c r="AZ45" s="22">
        <v>698.566041641581</v>
      </c>
      <c r="BA45" s="20">
        <v>0</v>
      </c>
      <c r="BB45" s="21">
        <v>0</v>
      </c>
      <c r="BC45" s="21">
        <v>0</v>
      </c>
      <c r="BD45" s="21">
        <v>0</v>
      </c>
      <c r="BE45" s="22">
        <v>0</v>
      </c>
      <c r="BF45" s="20">
        <v>243.40844897819346</v>
      </c>
      <c r="BG45" s="21">
        <v>199.12131578264513</v>
      </c>
      <c r="BH45" s="21">
        <v>11.698581317387095</v>
      </c>
      <c r="BI45" s="21">
        <v>0</v>
      </c>
      <c r="BJ45" s="22">
        <v>287.2876081886775</v>
      </c>
      <c r="BK45" s="23">
        <f>SUM(C45:BJ45)</f>
        <v>7196.023529154518</v>
      </c>
    </row>
    <row r="46" spans="1:63" ht="15">
      <c r="A46" s="19"/>
      <c r="B46" s="7" t="s">
        <v>111</v>
      </c>
      <c r="C46" s="20">
        <v>0</v>
      </c>
      <c r="D46" s="21">
        <v>369.9843512478387</v>
      </c>
      <c r="E46" s="21">
        <v>0</v>
      </c>
      <c r="F46" s="21">
        <v>0</v>
      </c>
      <c r="G46" s="22">
        <v>0</v>
      </c>
      <c r="H46" s="20">
        <v>30.006649771741923</v>
      </c>
      <c r="I46" s="21">
        <v>4990.406321728225</v>
      </c>
      <c r="J46" s="21">
        <v>862.5039462980319</v>
      </c>
      <c r="K46" s="21">
        <v>0</v>
      </c>
      <c r="L46" s="22">
        <v>1329.0583018249033</v>
      </c>
      <c r="M46" s="20">
        <v>0</v>
      </c>
      <c r="N46" s="21">
        <v>0</v>
      </c>
      <c r="O46" s="21">
        <v>0</v>
      </c>
      <c r="P46" s="21">
        <v>0</v>
      </c>
      <c r="Q46" s="22">
        <v>0</v>
      </c>
      <c r="R46" s="20">
        <v>14.154037913806453</v>
      </c>
      <c r="S46" s="21">
        <v>154.3647473487419</v>
      </c>
      <c r="T46" s="21">
        <v>32.53943696119355</v>
      </c>
      <c r="U46" s="21">
        <v>0</v>
      </c>
      <c r="V46" s="22">
        <v>38.093891199903226</v>
      </c>
      <c r="W46" s="20">
        <v>0</v>
      </c>
      <c r="X46" s="21">
        <v>0</v>
      </c>
      <c r="Y46" s="21">
        <v>0</v>
      </c>
      <c r="Z46" s="21">
        <v>0</v>
      </c>
      <c r="AA46" s="22">
        <v>0</v>
      </c>
      <c r="AB46" s="20">
        <v>0</v>
      </c>
      <c r="AC46" s="21">
        <v>0</v>
      </c>
      <c r="AD46" s="21">
        <v>0</v>
      </c>
      <c r="AE46" s="21">
        <v>0</v>
      </c>
      <c r="AF46" s="22">
        <v>0</v>
      </c>
      <c r="AG46" s="20">
        <v>0</v>
      </c>
      <c r="AH46" s="21">
        <v>0</v>
      </c>
      <c r="AI46" s="21">
        <v>0</v>
      </c>
      <c r="AJ46" s="21">
        <v>0</v>
      </c>
      <c r="AK46" s="22">
        <v>0</v>
      </c>
      <c r="AL46" s="20">
        <v>0</v>
      </c>
      <c r="AM46" s="21">
        <v>0</v>
      </c>
      <c r="AN46" s="21">
        <v>0</v>
      </c>
      <c r="AO46" s="21">
        <v>0</v>
      </c>
      <c r="AP46" s="22">
        <v>0</v>
      </c>
      <c r="AQ46" s="20">
        <v>0</v>
      </c>
      <c r="AR46" s="21">
        <v>0</v>
      </c>
      <c r="AS46" s="21">
        <v>0</v>
      </c>
      <c r="AT46" s="21">
        <v>0</v>
      </c>
      <c r="AU46" s="22">
        <v>0</v>
      </c>
      <c r="AV46" s="20">
        <v>33.24565903416129</v>
      </c>
      <c r="AW46" s="21">
        <v>1528.4674407836653</v>
      </c>
      <c r="AX46" s="21">
        <v>0.4900145192580645</v>
      </c>
      <c r="AY46" s="21">
        <v>0</v>
      </c>
      <c r="AZ46" s="22">
        <v>261.0384201035807</v>
      </c>
      <c r="BA46" s="20">
        <v>0</v>
      </c>
      <c r="BB46" s="21">
        <v>0</v>
      </c>
      <c r="BC46" s="21">
        <v>0</v>
      </c>
      <c r="BD46" s="21">
        <v>0</v>
      </c>
      <c r="BE46" s="22">
        <v>0</v>
      </c>
      <c r="BF46" s="20">
        <v>22.270959344193553</v>
      </c>
      <c r="BG46" s="21">
        <v>93.95110557812906</v>
      </c>
      <c r="BH46" s="21">
        <v>0.22362950680645166</v>
      </c>
      <c r="BI46" s="21">
        <v>0</v>
      </c>
      <c r="BJ46" s="22">
        <v>94.9661547285484</v>
      </c>
      <c r="BK46" s="23">
        <f>SUM(C46:BJ46)</f>
        <v>9855.765067892731</v>
      </c>
    </row>
    <row r="47" spans="1:63" ht="30">
      <c r="A47" s="19"/>
      <c r="B47" s="7" t="s">
        <v>184</v>
      </c>
      <c r="C47" s="20">
        <v>0</v>
      </c>
      <c r="D47" s="21">
        <v>116.30633824164514</v>
      </c>
      <c r="E47" s="21">
        <v>0</v>
      </c>
      <c r="F47" s="21">
        <v>0</v>
      </c>
      <c r="G47" s="22">
        <v>0</v>
      </c>
      <c r="H47" s="20">
        <v>11.764656566129034</v>
      </c>
      <c r="I47" s="21">
        <v>2.123072264645162</v>
      </c>
      <c r="J47" s="21">
        <v>0</v>
      </c>
      <c r="K47" s="21">
        <v>0</v>
      </c>
      <c r="L47" s="22">
        <v>10.48391744496774</v>
      </c>
      <c r="M47" s="20">
        <v>0</v>
      </c>
      <c r="N47" s="21">
        <v>0</v>
      </c>
      <c r="O47" s="21">
        <v>0</v>
      </c>
      <c r="P47" s="21">
        <v>0</v>
      </c>
      <c r="Q47" s="22">
        <v>0</v>
      </c>
      <c r="R47" s="20">
        <v>4.658508615225807</v>
      </c>
      <c r="S47" s="21">
        <v>0.11447661025806452</v>
      </c>
      <c r="T47" s="21">
        <v>0</v>
      </c>
      <c r="U47" s="21">
        <v>0</v>
      </c>
      <c r="V47" s="22">
        <v>2.757874653999999</v>
      </c>
      <c r="W47" s="20">
        <v>0</v>
      </c>
      <c r="X47" s="21">
        <v>0</v>
      </c>
      <c r="Y47" s="21">
        <v>0</v>
      </c>
      <c r="Z47" s="21">
        <v>0</v>
      </c>
      <c r="AA47" s="22">
        <v>0</v>
      </c>
      <c r="AB47" s="20">
        <v>0</v>
      </c>
      <c r="AC47" s="21">
        <v>0</v>
      </c>
      <c r="AD47" s="21">
        <v>0</v>
      </c>
      <c r="AE47" s="21">
        <v>0</v>
      </c>
      <c r="AF47" s="22">
        <v>0</v>
      </c>
      <c r="AG47" s="20">
        <v>0</v>
      </c>
      <c r="AH47" s="21">
        <v>0</v>
      </c>
      <c r="AI47" s="21">
        <v>0</v>
      </c>
      <c r="AJ47" s="21">
        <v>0</v>
      </c>
      <c r="AK47" s="22">
        <v>0</v>
      </c>
      <c r="AL47" s="20">
        <v>0</v>
      </c>
      <c r="AM47" s="21">
        <v>0</v>
      </c>
      <c r="AN47" s="21">
        <v>0</v>
      </c>
      <c r="AO47" s="21">
        <v>0</v>
      </c>
      <c r="AP47" s="22">
        <v>0</v>
      </c>
      <c r="AQ47" s="20">
        <v>0</v>
      </c>
      <c r="AR47" s="21">
        <v>0</v>
      </c>
      <c r="AS47" s="21">
        <v>0</v>
      </c>
      <c r="AT47" s="21">
        <v>0</v>
      </c>
      <c r="AU47" s="22">
        <v>0</v>
      </c>
      <c r="AV47" s="20">
        <v>134.62468987519344</v>
      </c>
      <c r="AW47" s="21">
        <v>151.58691645584875</v>
      </c>
      <c r="AX47" s="21">
        <v>0</v>
      </c>
      <c r="AY47" s="21">
        <v>0</v>
      </c>
      <c r="AZ47" s="22">
        <v>179.69819803122587</v>
      </c>
      <c r="BA47" s="20">
        <v>0</v>
      </c>
      <c r="BB47" s="21">
        <v>0</v>
      </c>
      <c r="BC47" s="21">
        <v>0</v>
      </c>
      <c r="BD47" s="21">
        <v>0</v>
      </c>
      <c r="BE47" s="22">
        <v>0</v>
      </c>
      <c r="BF47" s="20">
        <v>55.95341390193547</v>
      </c>
      <c r="BG47" s="21">
        <v>9.351113565709678</v>
      </c>
      <c r="BH47" s="21">
        <v>0</v>
      </c>
      <c r="BI47" s="21">
        <v>0</v>
      </c>
      <c r="BJ47" s="22">
        <v>42.00155405200001</v>
      </c>
      <c r="BK47" s="23">
        <f>SUM(C47:BJ47)</f>
        <v>721.4247302787841</v>
      </c>
    </row>
    <row r="48" spans="1:63" ht="30">
      <c r="A48" s="19"/>
      <c r="B48" s="7" t="s">
        <v>191</v>
      </c>
      <c r="C48" s="20">
        <v>0</v>
      </c>
      <c r="D48" s="21">
        <v>0</v>
      </c>
      <c r="E48" s="21">
        <v>0</v>
      </c>
      <c r="F48" s="21">
        <v>0</v>
      </c>
      <c r="G48" s="22">
        <v>0</v>
      </c>
      <c r="H48" s="20">
        <v>0.057021619967741924</v>
      </c>
      <c r="I48" s="21">
        <v>13.056176366129034</v>
      </c>
      <c r="J48" s="21">
        <v>0.040361852935483875</v>
      </c>
      <c r="K48" s="21">
        <v>0</v>
      </c>
      <c r="L48" s="22">
        <v>1.921019821451613</v>
      </c>
      <c r="M48" s="20">
        <v>0</v>
      </c>
      <c r="N48" s="21">
        <v>0</v>
      </c>
      <c r="O48" s="21">
        <v>0</v>
      </c>
      <c r="P48" s="21">
        <v>0</v>
      </c>
      <c r="Q48" s="22">
        <v>0</v>
      </c>
      <c r="R48" s="20">
        <v>0.03925119587096775</v>
      </c>
      <c r="S48" s="21">
        <v>0.43590801109677424</v>
      </c>
      <c r="T48" s="21">
        <v>0.20180926435483876</v>
      </c>
      <c r="U48" s="21">
        <v>0</v>
      </c>
      <c r="V48" s="22">
        <v>0.20829573116129033</v>
      </c>
      <c r="W48" s="20">
        <v>0</v>
      </c>
      <c r="X48" s="21">
        <v>0</v>
      </c>
      <c r="Y48" s="21">
        <v>0</v>
      </c>
      <c r="Z48" s="21">
        <v>0</v>
      </c>
      <c r="AA48" s="22">
        <v>0</v>
      </c>
      <c r="AB48" s="20">
        <v>0</v>
      </c>
      <c r="AC48" s="21">
        <v>0</v>
      </c>
      <c r="AD48" s="21">
        <v>0</v>
      </c>
      <c r="AE48" s="21">
        <v>0</v>
      </c>
      <c r="AF48" s="22">
        <v>0</v>
      </c>
      <c r="AG48" s="20">
        <v>0</v>
      </c>
      <c r="AH48" s="21">
        <v>0</v>
      </c>
      <c r="AI48" s="21">
        <v>0</v>
      </c>
      <c r="AJ48" s="21">
        <v>0</v>
      </c>
      <c r="AK48" s="22">
        <v>0</v>
      </c>
      <c r="AL48" s="20">
        <v>0</v>
      </c>
      <c r="AM48" s="21">
        <v>0</v>
      </c>
      <c r="AN48" s="21">
        <v>0</v>
      </c>
      <c r="AO48" s="21">
        <v>0</v>
      </c>
      <c r="AP48" s="22">
        <v>0</v>
      </c>
      <c r="AQ48" s="20">
        <v>0</v>
      </c>
      <c r="AR48" s="21">
        <v>0</v>
      </c>
      <c r="AS48" s="21">
        <v>0</v>
      </c>
      <c r="AT48" s="21">
        <v>0</v>
      </c>
      <c r="AU48" s="22">
        <v>0</v>
      </c>
      <c r="AV48" s="20">
        <v>0.09724468774193548</v>
      </c>
      <c r="AW48" s="21">
        <v>2.7255283791083453</v>
      </c>
      <c r="AX48" s="21">
        <v>0</v>
      </c>
      <c r="AY48" s="21">
        <v>0</v>
      </c>
      <c r="AZ48" s="22">
        <v>2.179944403483871</v>
      </c>
      <c r="BA48" s="20">
        <v>0</v>
      </c>
      <c r="BB48" s="21">
        <v>0</v>
      </c>
      <c r="BC48" s="21">
        <v>0</v>
      </c>
      <c r="BD48" s="21">
        <v>0</v>
      </c>
      <c r="BE48" s="22">
        <v>0</v>
      </c>
      <c r="BF48" s="20">
        <v>0.08465289248387095</v>
      </c>
      <c r="BG48" s="21">
        <v>0.8929790708387096</v>
      </c>
      <c r="BH48" s="21">
        <v>0.024216821387096774</v>
      </c>
      <c r="BI48" s="21">
        <v>0</v>
      </c>
      <c r="BJ48" s="22">
        <v>0.5618949915161291</v>
      </c>
      <c r="BK48" s="23">
        <f aca="true" t="shared" si="6" ref="BK48:BK53">SUM(C48:BJ48)</f>
        <v>22.526305109527705</v>
      </c>
    </row>
    <row r="49" spans="1:63" ht="15">
      <c r="A49" s="19"/>
      <c r="B49" s="7" t="s">
        <v>112</v>
      </c>
      <c r="C49" s="20">
        <v>0</v>
      </c>
      <c r="D49" s="21">
        <v>168.6939845690645</v>
      </c>
      <c r="E49" s="21">
        <v>0</v>
      </c>
      <c r="F49" s="21">
        <v>0</v>
      </c>
      <c r="G49" s="22">
        <v>0</v>
      </c>
      <c r="H49" s="20">
        <v>17.09463720448387</v>
      </c>
      <c r="I49" s="21">
        <v>1406.3493792109355</v>
      </c>
      <c r="J49" s="21">
        <v>0</v>
      </c>
      <c r="K49" s="21">
        <v>0</v>
      </c>
      <c r="L49" s="22">
        <v>222.3408620965161</v>
      </c>
      <c r="M49" s="20">
        <v>0</v>
      </c>
      <c r="N49" s="21">
        <v>0</v>
      </c>
      <c r="O49" s="21">
        <v>0</v>
      </c>
      <c r="P49" s="21">
        <v>0</v>
      </c>
      <c r="Q49" s="22">
        <v>0</v>
      </c>
      <c r="R49" s="20">
        <v>2.721277126612904</v>
      </c>
      <c r="S49" s="21">
        <v>53.30916667035485</v>
      </c>
      <c r="T49" s="21">
        <v>0</v>
      </c>
      <c r="U49" s="21">
        <v>0</v>
      </c>
      <c r="V49" s="22">
        <v>73.62300846009677</v>
      </c>
      <c r="W49" s="20">
        <v>0</v>
      </c>
      <c r="X49" s="21">
        <v>0</v>
      </c>
      <c r="Y49" s="21">
        <v>0</v>
      </c>
      <c r="Z49" s="21">
        <v>0</v>
      </c>
      <c r="AA49" s="22">
        <v>0</v>
      </c>
      <c r="AB49" s="20">
        <v>0</v>
      </c>
      <c r="AC49" s="21">
        <v>0</v>
      </c>
      <c r="AD49" s="21">
        <v>0</v>
      </c>
      <c r="AE49" s="21">
        <v>0</v>
      </c>
      <c r="AF49" s="22">
        <v>0</v>
      </c>
      <c r="AG49" s="20">
        <v>0</v>
      </c>
      <c r="AH49" s="21">
        <v>0</v>
      </c>
      <c r="AI49" s="21">
        <v>0</v>
      </c>
      <c r="AJ49" s="21">
        <v>0</v>
      </c>
      <c r="AK49" s="22">
        <v>0</v>
      </c>
      <c r="AL49" s="20">
        <v>0</v>
      </c>
      <c r="AM49" s="21">
        <v>0</v>
      </c>
      <c r="AN49" s="21">
        <v>0</v>
      </c>
      <c r="AO49" s="21">
        <v>0</v>
      </c>
      <c r="AP49" s="22">
        <v>0</v>
      </c>
      <c r="AQ49" s="20">
        <v>0</v>
      </c>
      <c r="AR49" s="21">
        <v>0</v>
      </c>
      <c r="AS49" s="21">
        <v>0</v>
      </c>
      <c r="AT49" s="21">
        <v>0</v>
      </c>
      <c r="AU49" s="22">
        <v>0</v>
      </c>
      <c r="AV49" s="20">
        <v>43.07916482822579</v>
      </c>
      <c r="AW49" s="21">
        <v>438.88063323147975</v>
      </c>
      <c r="AX49" s="21">
        <v>5.154821799645161</v>
      </c>
      <c r="AY49" s="21">
        <v>0</v>
      </c>
      <c r="AZ49" s="22">
        <v>545.1087145016131</v>
      </c>
      <c r="BA49" s="20">
        <v>0</v>
      </c>
      <c r="BB49" s="21">
        <v>0</v>
      </c>
      <c r="BC49" s="21">
        <v>0</v>
      </c>
      <c r="BD49" s="21">
        <v>0</v>
      </c>
      <c r="BE49" s="22">
        <v>0</v>
      </c>
      <c r="BF49" s="20">
        <v>10.491421232290321</v>
      </c>
      <c r="BG49" s="21">
        <v>9.793838156774195</v>
      </c>
      <c r="BH49" s="21">
        <v>0</v>
      </c>
      <c r="BI49" s="21">
        <v>0</v>
      </c>
      <c r="BJ49" s="22">
        <v>40.36851165974194</v>
      </c>
      <c r="BK49" s="23">
        <f t="shared" si="6"/>
        <v>3037.0094207478346</v>
      </c>
    </row>
    <row r="50" spans="1:63" ht="15">
      <c r="A50" s="19"/>
      <c r="B50" s="7" t="s">
        <v>113</v>
      </c>
      <c r="C50" s="20">
        <v>0</v>
      </c>
      <c r="D50" s="21">
        <v>1.8597330749999996</v>
      </c>
      <c r="E50" s="21">
        <v>0</v>
      </c>
      <c r="F50" s="21">
        <v>0</v>
      </c>
      <c r="G50" s="22">
        <v>0</v>
      </c>
      <c r="H50" s="20">
        <v>62.85387549616128</v>
      </c>
      <c r="I50" s="21">
        <v>539.7830759593547</v>
      </c>
      <c r="J50" s="21">
        <v>0</v>
      </c>
      <c r="K50" s="21">
        <v>0</v>
      </c>
      <c r="L50" s="22">
        <v>593.3860111114195</v>
      </c>
      <c r="M50" s="20">
        <v>0</v>
      </c>
      <c r="N50" s="21">
        <v>0</v>
      </c>
      <c r="O50" s="21">
        <v>0</v>
      </c>
      <c r="P50" s="21">
        <v>0</v>
      </c>
      <c r="Q50" s="22">
        <v>0</v>
      </c>
      <c r="R50" s="20">
        <v>7.208785365258064</v>
      </c>
      <c r="S50" s="21">
        <v>68.47022810687098</v>
      </c>
      <c r="T50" s="21">
        <v>16.563643378032257</v>
      </c>
      <c r="U50" s="21">
        <v>0</v>
      </c>
      <c r="V50" s="22">
        <v>26.185567026161294</v>
      </c>
      <c r="W50" s="20">
        <v>0</v>
      </c>
      <c r="X50" s="21">
        <v>0</v>
      </c>
      <c r="Y50" s="21">
        <v>0</v>
      </c>
      <c r="Z50" s="21">
        <v>0</v>
      </c>
      <c r="AA50" s="22">
        <v>0</v>
      </c>
      <c r="AB50" s="20">
        <v>0</v>
      </c>
      <c r="AC50" s="21">
        <v>0</v>
      </c>
      <c r="AD50" s="21">
        <v>0</v>
      </c>
      <c r="AE50" s="21">
        <v>0</v>
      </c>
      <c r="AF50" s="22">
        <v>0</v>
      </c>
      <c r="AG50" s="20">
        <v>0</v>
      </c>
      <c r="AH50" s="21">
        <v>0</v>
      </c>
      <c r="AI50" s="21">
        <v>0</v>
      </c>
      <c r="AJ50" s="21">
        <v>0</v>
      </c>
      <c r="AK50" s="22">
        <v>0</v>
      </c>
      <c r="AL50" s="20">
        <v>0</v>
      </c>
      <c r="AM50" s="21">
        <v>0</v>
      </c>
      <c r="AN50" s="21">
        <v>0</v>
      </c>
      <c r="AO50" s="21">
        <v>0</v>
      </c>
      <c r="AP50" s="22">
        <v>0</v>
      </c>
      <c r="AQ50" s="20">
        <v>0</v>
      </c>
      <c r="AR50" s="21">
        <v>0</v>
      </c>
      <c r="AS50" s="21">
        <v>0</v>
      </c>
      <c r="AT50" s="21">
        <v>0</v>
      </c>
      <c r="AU50" s="22">
        <v>0</v>
      </c>
      <c r="AV50" s="20">
        <v>19.188046741451608</v>
      </c>
      <c r="AW50" s="21">
        <v>159.60392545721507</v>
      </c>
      <c r="AX50" s="21">
        <v>0</v>
      </c>
      <c r="AY50" s="21">
        <v>0</v>
      </c>
      <c r="AZ50" s="22">
        <v>687.2539080467101</v>
      </c>
      <c r="BA50" s="20">
        <v>0</v>
      </c>
      <c r="BB50" s="21">
        <v>0</v>
      </c>
      <c r="BC50" s="21">
        <v>0</v>
      </c>
      <c r="BD50" s="21">
        <v>0</v>
      </c>
      <c r="BE50" s="22">
        <v>0</v>
      </c>
      <c r="BF50" s="20">
        <v>7.805490283548386</v>
      </c>
      <c r="BG50" s="21">
        <v>14.147671653741938</v>
      </c>
      <c r="BH50" s="21">
        <v>2.4980581404838715</v>
      </c>
      <c r="BI50" s="21">
        <v>0</v>
      </c>
      <c r="BJ50" s="22">
        <v>37.815912379096766</v>
      </c>
      <c r="BK50" s="23">
        <f t="shared" si="6"/>
        <v>2244.623932220506</v>
      </c>
    </row>
    <row r="51" spans="1:63" ht="15">
      <c r="A51" s="19"/>
      <c r="B51" s="7" t="s">
        <v>114</v>
      </c>
      <c r="C51" s="20">
        <v>0</v>
      </c>
      <c r="D51" s="21">
        <v>7.763267903225807</v>
      </c>
      <c r="E51" s="21">
        <v>0</v>
      </c>
      <c r="F51" s="21">
        <v>0</v>
      </c>
      <c r="G51" s="22">
        <v>0</v>
      </c>
      <c r="H51" s="20">
        <v>3.750144615451613</v>
      </c>
      <c r="I51" s="21">
        <v>0.04711265691075851</v>
      </c>
      <c r="J51" s="21">
        <v>0</v>
      </c>
      <c r="K51" s="21">
        <v>0</v>
      </c>
      <c r="L51" s="22">
        <v>3.017521057935484</v>
      </c>
      <c r="M51" s="20">
        <v>0</v>
      </c>
      <c r="N51" s="21">
        <v>0</v>
      </c>
      <c r="O51" s="21">
        <v>0</v>
      </c>
      <c r="P51" s="21">
        <v>0</v>
      </c>
      <c r="Q51" s="22">
        <v>0</v>
      </c>
      <c r="R51" s="20">
        <v>2.5080572173225804</v>
      </c>
      <c r="S51" s="21">
        <v>0</v>
      </c>
      <c r="T51" s="21">
        <v>0</v>
      </c>
      <c r="U51" s="21">
        <v>0</v>
      </c>
      <c r="V51" s="22">
        <v>0.432711899516129</v>
      </c>
      <c r="W51" s="20">
        <v>0</v>
      </c>
      <c r="X51" s="21">
        <v>0</v>
      </c>
      <c r="Y51" s="21">
        <v>0</v>
      </c>
      <c r="Z51" s="21">
        <v>0</v>
      </c>
      <c r="AA51" s="22">
        <v>0</v>
      </c>
      <c r="AB51" s="20">
        <v>0</v>
      </c>
      <c r="AC51" s="21">
        <v>0</v>
      </c>
      <c r="AD51" s="21">
        <v>0</v>
      </c>
      <c r="AE51" s="21">
        <v>0</v>
      </c>
      <c r="AF51" s="22">
        <v>0</v>
      </c>
      <c r="AG51" s="20">
        <v>0</v>
      </c>
      <c r="AH51" s="21">
        <v>0</v>
      </c>
      <c r="AI51" s="21">
        <v>0</v>
      </c>
      <c r="AJ51" s="21">
        <v>0</v>
      </c>
      <c r="AK51" s="22">
        <v>0</v>
      </c>
      <c r="AL51" s="20">
        <v>0</v>
      </c>
      <c r="AM51" s="21">
        <v>0</v>
      </c>
      <c r="AN51" s="21">
        <v>0</v>
      </c>
      <c r="AO51" s="21">
        <v>0</v>
      </c>
      <c r="AP51" s="22">
        <v>0</v>
      </c>
      <c r="AQ51" s="20">
        <v>0</v>
      </c>
      <c r="AR51" s="21">
        <v>0</v>
      </c>
      <c r="AS51" s="21">
        <v>0</v>
      </c>
      <c r="AT51" s="21">
        <v>0</v>
      </c>
      <c r="AU51" s="22">
        <v>0</v>
      </c>
      <c r="AV51" s="20">
        <v>49.462467803451624</v>
      </c>
      <c r="AW51" s="21">
        <v>0.0016629858064516128</v>
      </c>
      <c r="AX51" s="21">
        <v>0</v>
      </c>
      <c r="AY51" s="21">
        <v>0</v>
      </c>
      <c r="AZ51" s="22">
        <v>66.97937672509677</v>
      </c>
      <c r="BA51" s="20">
        <v>0</v>
      </c>
      <c r="BB51" s="21">
        <v>0</v>
      </c>
      <c r="BC51" s="21">
        <v>0</v>
      </c>
      <c r="BD51" s="21">
        <v>0</v>
      </c>
      <c r="BE51" s="22">
        <v>0</v>
      </c>
      <c r="BF51" s="20">
        <v>23.26964659819355</v>
      </c>
      <c r="BG51" s="21">
        <v>0</v>
      </c>
      <c r="BH51" s="21">
        <v>0</v>
      </c>
      <c r="BI51" s="21">
        <v>0</v>
      </c>
      <c r="BJ51" s="22">
        <v>29.196177157516136</v>
      </c>
      <c r="BK51" s="23">
        <f t="shared" si="6"/>
        <v>186.4281466204269</v>
      </c>
    </row>
    <row r="52" spans="1:63" ht="30">
      <c r="A52" s="19"/>
      <c r="B52" s="7" t="s">
        <v>185</v>
      </c>
      <c r="C52" s="20">
        <v>0</v>
      </c>
      <c r="D52" s="21">
        <v>193.8598985974516</v>
      </c>
      <c r="E52" s="21">
        <v>0</v>
      </c>
      <c r="F52" s="21">
        <v>0</v>
      </c>
      <c r="G52" s="22">
        <v>0</v>
      </c>
      <c r="H52" s="20">
        <v>6.061253446451612</v>
      </c>
      <c r="I52" s="21">
        <v>195.16940682529028</v>
      </c>
      <c r="J52" s="21">
        <v>0</v>
      </c>
      <c r="K52" s="21">
        <v>0</v>
      </c>
      <c r="L52" s="22">
        <v>16.138986133645165</v>
      </c>
      <c r="M52" s="20">
        <v>0</v>
      </c>
      <c r="N52" s="21">
        <v>0</v>
      </c>
      <c r="O52" s="21">
        <v>0</v>
      </c>
      <c r="P52" s="21">
        <v>0</v>
      </c>
      <c r="Q52" s="22">
        <v>0</v>
      </c>
      <c r="R52" s="20">
        <v>3.5334800760322587</v>
      </c>
      <c r="S52" s="21">
        <v>7.254772793806452</v>
      </c>
      <c r="T52" s="21">
        <v>7.393985327451613</v>
      </c>
      <c r="U52" s="21">
        <v>0</v>
      </c>
      <c r="V52" s="22">
        <v>4.891273627967741</v>
      </c>
      <c r="W52" s="20">
        <v>0</v>
      </c>
      <c r="X52" s="21">
        <v>0</v>
      </c>
      <c r="Y52" s="21">
        <v>0</v>
      </c>
      <c r="Z52" s="21">
        <v>0</v>
      </c>
      <c r="AA52" s="22">
        <v>0</v>
      </c>
      <c r="AB52" s="20">
        <v>0</v>
      </c>
      <c r="AC52" s="21">
        <v>0</v>
      </c>
      <c r="AD52" s="21">
        <v>0</v>
      </c>
      <c r="AE52" s="21">
        <v>0</v>
      </c>
      <c r="AF52" s="22">
        <v>0</v>
      </c>
      <c r="AG52" s="20">
        <v>0</v>
      </c>
      <c r="AH52" s="21">
        <v>0</v>
      </c>
      <c r="AI52" s="21">
        <v>0</v>
      </c>
      <c r="AJ52" s="21">
        <v>0</v>
      </c>
      <c r="AK52" s="22">
        <v>0</v>
      </c>
      <c r="AL52" s="20">
        <v>0</v>
      </c>
      <c r="AM52" s="21">
        <v>0</v>
      </c>
      <c r="AN52" s="21">
        <v>0</v>
      </c>
      <c r="AO52" s="21">
        <v>0</v>
      </c>
      <c r="AP52" s="22">
        <v>0</v>
      </c>
      <c r="AQ52" s="20">
        <v>0</v>
      </c>
      <c r="AR52" s="21">
        <v>0</v>
      </c>
      <c r="AS52" s="21">
        <v>0</v>
      </c>
      <c r="AT52" s="21">
        <v>0</v>
      </c>
      <c r="AU52" s="22">
        <v>0</v>
      </c>
      <c r="AV52" s="20">
        <v>86.30423848100001</v>
      </c>
      <c r="AW52" s="21">
        <v>63.66949372835328</v>
      </c>
      <c r="AX52" s="21">
        <v>13.76406304151613</v>
      </c>
      <c r="AY52" s="21">
        <v>0</v>
      </c>
      <c r="AZ52" s="22">
        <v>198.75664925293546</v>
      </c>
      <c r="BA52" s="20">
        <v>0</v>
      </c>
      <c r="BB52" s="21">
        <v>0</v>
      </c>
      <c r="BC52" s="21">
        <v>0</v>
      </c>
      <c r="BD52" s="21">
        <v>0</v>
      </c>
      <c r="BE52" s="22">
        <v>0</v>
      </c>
      <c r="BF52" s="20">
        <v>48.92613657112903</v>
      </c>
      <c r="BG52" s="21">
        <v>89.3024112768387</v>
      </c>
      <c r="BH52" s="21">
        <v>14.846061999870969</v>
      </c>
      <c r="BI52" s="21">
        <v>0</v>
      </c>
      <c r="BJ52" s="22">
        <v>56.57883194535484</v>
      </c>
      <c r="BK52" s="23">
        <f t="shared" si="6"/>
        <v>1006.4509431250953</v>
      </c>
    </row>
    <row r="53" spans="1:63" ht="15">
      <c r="A53" s="19"/>
      <c r="B53" s="7" t="s">
        <v>115</v>
      </c>
      <c r="C53" s="20">
        <v>0</v>
      </c>
      <c r="D53" s="21">
        <v>360.4549833278066</v>
      </c>
      <c r="E53" s="21">
        <v>0</v>
      </c>
      <c r="F53" s="21">
        <v>0</v>
      </c>
      <c r="G53" s="22">
        <v>0</v>
      </c>
      <c r="H53" s="20">
        <v>47.440208801032234</v>
      </c>
      <c r="I53" s="21">
        <v>1307.709575107742</v>
      </c>
      <c r="J53" s="21">
        <v>598.1164369244838</v>
      </c>
      <c r="K53" s="21">
        <v>0</v>
      </c>
      <c r="L53" s="22">
        <v>419.0551137812904</v>
      </c>
      <c r="M53" s="20">
        <v>0</v>
      </c>
      <c r="N53" s="21">
        <v>0</v>
      </c>
      <c r="O53" s="21">
        <v>0</v>
      </c>
      <c r="P53" s="21">
        <v>0</v>
      </c>
      <c r="Q53" s="22">
        <v>0</v>
      </c>
      <c r="R53" s="20">
        <v>25.20249619448387</v>
      </c>
      <c r="S53" s="21">
        <v>82.07333713087093</v>
      </c>
      <c r="T53" s="21">
        <v>35.479137491741945</v>
      </c>
      <c r="U53" s="21">
        <v>0</v>
      </c>
      <c r="V53" s="22">
        <v>61.26663807274193</v>
      </c>
      <c r="W53" s="20">
        <v>0</v>
      </c>
      <c r="X53" s="21">
        <v>0</v>
      </c>
      <c r="Y53" s="21">
        <v>0</v>
      </c>
      <c r="Z53" s="21">
        <v>0</v>
      </c>
      <c r="AA53" s="22">
        <v>0</v>
      </c>
      <c r="AB53" s="20">
        <v>0</v>
      </c>
      <c r="AC53" s="21">
        <v>0</v>
      </c>
      <c r="AD53" s="21">
        <v>0</v>
      </c>
      <c r="AE53" s="21">
        <v>0</v>
      </c>
      <c r="AF53" s="22">
        <v>0</v>
      </c>
      <c r="AG53" s="20">
        <v>0</v>
      </c>
      <c r="AH53" s="21">
        <v>0</v>
      </c>
      <c r="AI53" s="21">
        <v>0</v>
      </c>
      <c r="AJ53" s="21">
        <v>0</v>
      </c>
      <c r="AK53" s="22">
        <v>0</v>
      </c>
      <c r="AL53" s="20">
        <v>0</v>
      </c>
      <c r="AM53" s="21">
        <v>0</v>
      </c>
      <c r="AN53" s="21">
        <v>0</v>
      </c>
      <c r="AO53" s="21">
        <v>0</v>
      </c>
      <c r="AP53" s="22">
        <v>0</v>
      </c>
      <c r="AQ53" s="20">
        <v>0</v>
      </c>
      <c r="AR53" s="21">
        <v>0</v>
      </c>
      <c r="AS53" s="21">
        <v>0</v>
      </c>
      <c r="AT53" s="21">
        <v>0</v>
      </c>
      <c r="AU53" s="22">
        <v>0</v>
      </c>
      <c r="AV53" s="20">
        <v>107.7530113345161</v>
      </c>
      <c r="AW53" s="21">
        <v>2280.007516087125</v>
      </c>
      <c r="AX53" s="21">
        <v>10.542353252096778</v>
      </c>
      <c r="AY53" s="21">
        <v>0</v>
      </c>
      <c r="AZ53" s="22">
        <v>976.7544765287097</v>
      </c>
      <c r="BA53" s="20">
        <v>0</v>
      </c>
      <c r="BB53" s="21">
        <v>0</v>
      </c>
      <c r="BC53" s="21">
        <v>0</v>
      </c>
      <c r="BD53" s="21">
        <v>0</v>
      </c>
      <c r="BE53" s="22">
        <v>0</v>
      </c>
      <c r="BF53" s="20">
        <v>57.11709057758064</v>
      </c>
      <c r="BG53" s="21">
        <v>116.4102101613871</v>
      </c>
      <c r="BH53" s="21">
        <v>2.6083926922903227</v>
      </c>
      <c r="BI53" s="21">
        <v>0</v>
      </c>
      <c r="BJ53" s="22">
        <v>146.52883733483867</v>
      </c>
      <c r="BK53" s="23">
        <f t="shared" si="6"/>
        <v>6634.519814800738</v>
      </c>
    </row>
    <row r="54" spans="1:63" s="28" customFormat="1" ht="15">
      <c r="A54" s="19"/>
      <c r="B54" s="8" t="s">
        <v>18</v>
      </c>
      <c r="C54" s="24">
        <f aca="true" t="shared" si="7" ref="C54:AH54">SUM(C39:C53)</f>
        <v>0</v>
      </c>
      <c r="D54" s="25">
        <f t="shared" si="7"/>
        <v>2046.713157793064</v>
      </c>
      <c r="E54" s="25">
        <f t="shared" si="7"/>
        <v>0</v>
      </c>
      <c r="F54" s="25">
        <f t="shared" si="7"/>
        <v>0</v>
      </c>
      <c r="G54" s="26">
        <f t="shared" si="7"/>
        <v>0</v>
      </c>
      <c r="H54" s="24">
        <f t="shared" si="7"/>
        <v>362.01481956783863</v>
      </c>
      <c r="I54" s="25">
        <f t="shared" si="7"/>
        <v>21309.065255458525</v>
      </c>
      <c r="J54" s="25">
        <f t="shared" si="7"/>
        <v>2727.1935111307416</v>
      </c>
      <c r="K54" s="25">
        <f t="shared" si="7"/>
        <v>0</v>
      </c>
      <c r="L54" s="26">
        <f t="shared" si="7"/>
        <v>4825.390645726966</v>
      </c>
      <c r="M54" s="24">
        <f t="shared" si="7"/>
        <v>0</v>
      </c>
      <c r="N54" s="25">
        <f t="shared" si="7"/>
        <v>0</v>
      </c>
      <c r="O54" s="25">
        <f t="shared" si="7"/>
        <v>0</v>
      </c>
      <c r="P54" s="25">
        <f t="shared" si="7"/>
        <v>0</v>
      </c>
      <c r="Q54" s="26">
        <f t="shared" si="7"/>
        <v>0</v>
      </c>
      <c r="R54" s="24">
        <f t="shared" si="7"/>
        <v>158.7219294863871</v>
      </c>
      <c r="S54" s="25">
        <f t="shared" si="7"/>
        <v>958.5407731764838</v>
      </c>
      <c r="T54" s="25">
        <f t="shared" si="7"/>
        <v>282.4995224521936</v>
      </c>
      <c r="U54" s="25">
        <f t="shared" si="7"/>
        <v>0</v>
      </c>
      <c r="V54" s="26">
        <f t="shared" si="7"/>
        <v>439.47982319741925</v>
      </c>
      <c r="W54" s="24">
        <f t="shared" si="7"/>
        <v>0</v>
      </c>
      <c r="X54" s="25">
        <f t="shared" si="7"/>
        <v>0</v>
      </c>
      <c r="Y54" s="25">
        <f t="shared" si="7"/>
        <v>0</v>
      </c>
      <c r="Z54" s="25">
        <f t="shared" si="7"/>
        <v>0</v>
      </c>
      <c r="AA54" s="26">
        <f t="shared" si="7"/>
        <v>0</v>
      </c>
      <c r="AB54" s="24">
        <f t="shared" si="7"/>
        <v>0</v>
      </c>
      <c r="AC54" s="25">
        <f t="shared" si="7"/>
        <v>0</v>
      </c>
      <c r="AD54" s="25">
        <f t="shared" si="7"/>
        <v>0</v>
      </c>
      <c r="AE54" s="25">
        <f t="shared" si="7"/>
        <v>0</v>
      </c>
      <c r="AF54" s="26">
        <f t="shared" si="7"/>
        <v>0</v>
      </c>
      <c r="AG54" s="24">
        <f t="shared" si="7"/>
        <v>0</v>
      </c>
      <c r="AH54" s="25">
        <f t="shared" si="7"/>
        <v>0</v>
      </c>
      <c r="AI54" s="25">
        <f aca="true" t="shared" si="8" ref="AI54:BK54">SUM(AI39:AI53)</f>
        <v>0</v>
      </c>
      <c r="AJ54" s="25">
        <f t="shared" si="8"/>
        <v>0</v>
      </c>
      <c r="AK54" s="26">
        <f t="shared" si="8"/>
        <v>0</v>
      </c>
      <c r="AL54" s="24">
        <f t="shared" si="8"/>
        <v>0</v>
      </c>
      <c r="AM54" s="25">
        <f t="shared" si="8"/>
        <v>0</v>
      </c>
      <c r="AN54" s="25">
        <f t="shared" si="8"/>
        <v>0</v>
      </c>
      <c r="AO54" s="25">
        <f t="shared" si="8"/>
        <v>0</v>
      </c>
      <c r="AP54" s="26">
        <f t="shared" si="8"/>
        <v>0</v>
      </c>
      <c r="AQ54" s="24">
        <f t="shared" si="8"/>
        <v>0</v>
      </c>
      <c r="AR54" s="25">
        <f t="shared" si="8"/>
        <v>0</v>
      </c>
      <c r="AS54" s="25">
        <f t="shared" si="8"/>
        <v>0</v>
      </c>
      <c r="AT54" s="25">
        <f t="shared" si="8"/>
        <v>0</v>
      </c>
      <c r="AU54" s="26">
        <f t="shared" si="8"/>
        <v>0</v>
      </c>
      <c r="AV54" s="24">
        <f t="shared" si="8"/>
        <v>970.7858514488707</v>
      </c>
      <c r="AW54" s="25">
        <f t="shared" si="8"/>
        <v>8057.457351921184</v>
      </c>
      <c r="AX54" s="25">
        <f t="shared" si="8"/>
        <v>70.56264439961292</v>
      </c>
      <c r="AY54" s="25">
        <f t="shared" si="8"/>
        <v>0</v>
      </c>
      <c r="AZ54" s="26">
        <f t="shared" si="8"/>
        <v>5570.557557210905</v>
      </c>
      <c r="BA54" s="24">
        <f t="shared" si="8"/>
        <v>0</v>
      </c>
      <c r="BB54" s="25">
        <f t="shared" si="8"/>
        <v>0</v>
      </c>
      <c r="BC54" s="25">
        <f t="shared" si="8"/>
        <v>0</v>
      </c>
      <c r="BD54" s="25">
        <f t="shared" si="8"/>
        <v>0</v>
      </c>
      <c r="BE54" s="26">
        <f t="shared" si="8"/>
        <v>0</v>
      </c>
      <c r="BF54" s="24">
        <f t="shared" si="8"/>
        <v>607.1073372123225</v>
      </c>
      <c r="BG54" s="25">
        <f t="shared" si="8"/>
        <v>894.0323563011934</v>
      </c>
      <c r="BH54" s="25">
        <f t="shared" si="8"/>
        <v>81.31608301574194</v>
      </c>
      <c r="BI54" s="25">
        <f t="shared" si="8"/>
        <v>0</v>
      </c>
      <c r="BJ54" s="26">
        <f t="shared" si="8"/>
        <v>1204.1154309447743</v>
      </c>
      <c r="BK54" s="27">
        <f t="shared" si="8"/>
        <v>50565.55405044422</v>
      </c>
    </row>
    <row r="55" spans="1:63" s="28" customFormat="1" ht="15">
      <c r="A55" s="19"/>
      <c r="B55" s="8" t="s">
        <v>19</v>
      </c>
      <c r="C55" s="24">
        <f aca="true" t="shared" si="9" ref="C55:AH55">C54+C37+C34+C30+C15+C11</f>
        <v>0</v>
      </c>
      <c r="D55" s="25">
        <f t="shared" si="9"/>
        <v>2173.8574947477737</v>
      </c>
      <c r="E55" s="25">
        <f t="shared" si="9"/>
        <v>0</v>
      </c>
      <c r="F55" s="25">
        <f t="shared" si="9"/>
        <v>0</v>
      </c>
      <c r="G55" s="26">
        <f t="shared" si="9"/>
        <v>0</v>
      </c>
      <c r="H55" s="24">
        <f t="shared" si="9"/>
        <v>669.0319333476127</v>
      </c>
      <c r="I55" s="25">
        <f t="shared" si="9"/>
        <v>48324.749988247815</v>
      </c>
      <c r="J55" s="25">
        <f t="shared" si="9"/>
        <v>3502.1491307751285</v>
      </c>
      <c r="K55" s="25">
        <f t="shared" si="9"/>
        <v>0</v>
      </c>
      <c r="L55" s="26">
        <f t="shared" si="9"/>
        <v>7020.699008447256</v>
      </c>
      <c r="M55" s="24">
        <f t="shared" si="9"/>
        <v>0</v>
      </c>
      <c r="N55" s="25">
        <f t="shared" si="9"/>
        <v>0</v>
      </c>
      <c r="O55" s="25">
        <f t="shared" si="9"/>
        <v>0</v>
      </c>
      <c r="P55" s="25">
        <f t="shared" si="9"/>
        <v>0</v>
      </c>
      <c r="Q55" s="26">
        <f t="shared" si="9"/>
        <v>0</v>
      </c>
      <c r="R55" s="24">
        <f t="shared" si="9"/>
        <v>322.41805766261285</v>
      </c>
      <c r="S55" s="25">
        <f t="shared" si="9"/>
        <v>2141.057982026484</v>
      </c>
      <c r="T55" s="25">
        <f t="shared" si="9"/>
        <v>470.0684466813227</v>
      </c>
      <c r="U55" s="25">
        <f t="shared" si="9"/>
        <v>0</v>
      </c>
      <c r="V55" s="26">
        <f t="shared" si="9"/>
        <v>688.1650337823547</v>
      </c>
      <c r="W55" s="24">
        <f t="shared" si="9"/>
        <v>0</v>
      </c>
      <c r="X55" s="25">
        <f t="shared" si="9"/>
        <v>0</v>
      </c>
      <c r="Y55" s="25">
        <f t="shared" si="9"/>
        <v>0</v>
      </c>
      <c r="Z55" s="25">
        <f t="shared" si="9"/>
        <v>0</v>
      </c>
      <c r="AA55" s="26">
        <f t="shared" si="9"/>
        <v>0</v>
      </c>
      <c r="AB55" s="24">
        <f t="shared" si="9"/>
        <v>0</v>
      </c>
      <c r="AC55" s="25">
        <f t="shared" si="9"/>
        <v>0</v>
      </c>
      <c r="AD55" s="25">
        <f t="shared" si="9"/>
        <v>0</v>
      </c>
      <c r="AE55" s="25">
        <f t="shared" si="9"/>
        <v>0</v>
      </c>
      <c r="AF55" s="26">
        <f t="shared" si="9"/>
        <v>0</v>
      </c>
      <c r="AG55" s="24">
        <f t="shared" si="9"/>
        <v>0</v>
      </c>
      <c r="AH55" s="25">
        <f t="shared" si="9"/>
        <v>0</v>
      </c>
      <c r="AI55" s="25">
        <f aca="true" t="shared" si="10" ref="AI55:BK55">AI54+AI37+AI34+AI30+AI15+AI11</f>
        <v>0</v>
      </c>
      <c r="AJ55" s="25">
        <f t="shared" si="10"/>
        <v>0</v>
      </c>
      <c r="AK55" s="26">
        <f t="shared" si="10"/>
        <v>0</v>
      </c>
      <c r="AL55" s="24">
        <f t="shared" si="10"/>
        <v>0</v>
      </c>
      <c r="AM55" s="25">
        <f t="shared" si="10"/>
        <v>0</v>
      </c>
      <c r="AN55" s="25">
        <f t="shared" si="10"/>
        <v>0</v>
      </c>
      <c r="AO55" s="25">
        <f t="shared" si="10"/>
        <v>0</v>
      </c>
      <c r="AP55" s="26">
        <f t="shared" si="10"/>
        <v>0</v>
      </c>
      <c r="AQ55" s="24">
        <f t="shared" si="10"/>
        <v>0</v>
      </c>
      <c r="AR55" s="25">
        <f t="shared" si="10"/>
        <v>0</v>
      </c>
      <c r="AS55" s="25">
        <f t="shared" si="10"/>
        <v>0</v>
      </c>
      <c r="AT55" s="25">
        <f t="shared" si="10"/>
        <v>0</v>
      </c>
      <c r="AU55" s="26">
        <f t="shared" si="10"/>
        <v>0</v>
      </c>
      <c r="AV55" s="24">
        <f t="shared" si="10"/>
        <v>1252.099262192258</v>
      </c>
      <c r="AW55" s="25">
        <f t="shared" si="10"/>
        <v>15275.0306537935</v>
      </c>
      <c r="AX55" s="25">
        <f t="shared" si="10"/>
        <v>80.7665512833226</v>
      </c>
      <c r="AY55" s="25">
        <f t="shared" si="10"/>
        <v>0</v>
      </c>
      <c r="AZ55" s="26">
        <f t="shared" si="10"/>
        <v>7035.368972499371</v>
      </c>
      <c r="BA55" s="24">
        <f t="shared" si="10"/>
        <v>0</v>
      </c>
      <c r="BB55" s="25">
        <f t="shared" si="10"/>
        <v>0</v>
      </c>
      <c r="BC55" s="25">
        <f t="shared" si="10"/>
        <v>0</v>
      </c>
      <c r="BD55" s="25">
        <f t="shared" si="10"/>
        <v>0</v>
      </c>
      <c r="BE55" s="26">
        <f t="shared" si="10"/>
        <v>0</v>
      </c>
      <c r="BF55" s="24">
        <f t="shared" si="10"/>
        <v>783.0199818422578</v>
      </c>
      <c r="BG55" s="25">
        <f t="shared" si="10"/>
        <v>1275.0843407140324</v>
      </c>
      <c r="BH55" s="25">
        <f t="shared" si="10"/>
        <v>108.38739798529032</v>
      </c>
      <c r="BI55" s="25">
        <f t="shared" si="10"/>
        <v>0</v>
      </c>
      <c r="BJ55" s="26">
        <f t="shared" si="10"/>
        <v>1430.6924016329356</v>
      </c>
      <c r="BK55" s="26">
        <f t="shared" si="10"/>
        <v>92552.64663766132</v>
      </c>
    </row>
    <row r="56" spans="3:63" ht="15" customHeight="1"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</row>
    <row r="57" spans="1:62" ht="15" customHeight="1">
      <c r="A57" s="19" t="s">
        <v>20</v>
      </c>
      <c r="B57" s="11" t="s">
        <v>21</v>
      </c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2"/>
    </row>
    <row r="58" spans="1:63" ht="15">
      <c r="A58" s="19" t="s">
        <v>7</v>
      </c>
      <c r="B58" s="33" t="s">
        <v>48</v>
      </c>
      <c r="C58" s="20"/>
      <c r="D58" s="21"/>
      <c r="E58" s="21"/>
      <c r="F58" s="21"/>
      <c r="G58" s="22"/>
      <c r="H58" s="20"/>
      <c r="I58" s="21"/>
      <c r="J58" s="21"/>
      <c r="K58" s="21"/>
      <c r="L58" s="22"/>
      <c r="M58" s="20"/>
      <c r="N58" s="21"/>
      <c r="O58" s="21"/>
      <c r="P58" s="21"/>
      <c r="Q58" s="22"/>
      <c r="R58" s="20"/>
      <c r="S58" s="21"/>
      <c r="T58" s="21"/>
      <c r="U58" s="21"/>
      <c r="V58" s="22"/>
      <c r="W58" s="20"/>
      <c r="X58" s="21"/>
      <c r="Y58" s="21"/>
      <c r="Z58" s="21"/>
      <c r="AA58" s="22"/>
      <c r="AB58" s="20"/>
      <c r="AC58" s="21"/>
      <c r="AD58" s="21"/>
      <c r="AE58" s="21"/>
      <c r="AF58" s="22"/>
      <c r="AG58" s="20"/>
      <c r="AH58" s="21"/>
      <c r="AI58" s="21"/>
      <c r="AJ58" s="21"/>
      <c r="AK58" s="22"/>
      <c r="AL58" s="20"/>
      <c r="AM58" s="21"/>
      <c r="AN58" s="21"/>
      <c r="AO58" s="21"/>
      <c r="AP58" s="22"/>
      <c r="AQ58" s="20"/>
      <c r="AR58" s="21"/>
      <c r="AS58" s="21"/>
      <c r="AT58" s="21"/>
      <c r="AU58" s="22"/>
      <c r="AV58" s="20"/>
      <c r="AW58" s="21"/>
      <c r="AX58" s="21"/>
      <c r="AY58" s="21"/>
      <c r="AZ58" s="22"/>
      <c r="BA58" s="20"/>
      <c r="BB58" s="21"/>
      <c r="BC58" s="21"/>
      <c r="BD58" s="21"/>
      <c r="BE58" s="22"/>
      <c r="BF58" s="20"/>
      <c r="BG58" s="21"/>
      <c r="BH58" s="21"/>
      <c r="BI58" s="21"/>
      <c r="BJ58" s="22"/>
      <c r="BK58" s="23"/>
    </row>
    <row r="59" spans="1:63" ht="15">
      <c r="A59" s="19"/>
      <c r="B59" s="7" t="s">
        <v>116</v>
      </c>
      <c r="C59" s="20">
        <v>0</v>
      </c>
      <c r="D59" s="21">
        <v>18.955374163</v>
      </c>
      <c r="E59" s="21">
        <v>0</v>
      </c>
      <c r="F59" s="21">
        <v>0</v>
      </c>
      <c r="G59" s="22">
        <v>0</v>
      </c>
      <c r="H59" s="20">
        <v>506.1020615860644</v>
      </c>
      <c r="I59" s="21">
        <v>20.348807389580646</v>
      </c>
      <c r="J59" s="21">
        <v>0</v>
      </c>
      <c r="K59" s="21">
        <v>0</v>
      </c>
      <c r="L59" s="22">
        <v>47.45545560306451</v>
      </c>
      <c r="M59" s="20">
        <v>0</v>
      </c>
      <c r="N59" s="21">
        <v>0</v>
      </c>
      <c r="O59" s="21">
        <v>0</v>
      </c>
      <c r="P59" s="21">
        <v>0</v>
      </c>
      <c r="Q59" s="22">
        <v>0</v>
      </c>
      <c r="R59" s="20">
        <v>344.9698998692903</v>
      </c>
      <c r="S59" s="21">
        <v>9.589769735967744</v>
      </c>
      <c r="T59" s="21">
        <v>0</v>
      </c>
      <c r="U59" s="21">
        <v>0</v>
      </c>
      <c r="V59" s="22">
        <v>18.781274103677415</v>
      </c>
      <c r="W59" s="20">
        <v>0</v>
      </c>
      <c r="X59" s="21">
        <v>0</v>
      </c>
      <c r="Y59" s="21">
        <v>0</v>
      </c>
      <c r="Z59" s="21">
        <v>0</v>
      </c>
      <c r="AA59" s="22">
        <v>0</v>
      </c>
      <c r="AB59" s="20">
        <v>0</v>
      </c>
      <c r="AC59" s="21">
        <v>0</v>
      </c>
      <c r="AD59" s="21">
        <v>0</v>
      </c>
      <c r="AE59" s="21">
        <v>0</v>
      </c>
      <c r="AF59" s="22">
        <v>0</v>
      </c>
      <c r="AG59" s="20">
        <v>0</v>
      </c>
      <c r="AH59" s="21">
        <v>0</v>
      </c>
      <c r="AI59" s="21">
        <v>0</v>
      </c>
      <c r="AJ59" s="21">
        <v>0</v>
      </c>
      <c r="AK59" s="22">
        <v>0</v>
      </c>
      <c r="AL59" s="20">
        <v>0</v>
      </c>
      <c r="AM59" s="21">
        <v>0</v>
      </c>
      <c r="AN59" s="21">
        <v>0</v>
      </c>
      <c r="AO59" s="21">
        <v>0</v>
      </c>
      <c r="AP59" s="22">
        <v>0</v>
      </c>
      <c r="AQ59" s="20">
        <v>0</v>
      </c>
      <c r="AR59" s="21">
        <v>0</v>
      </c>
      <c r="AS59" s="21">
        <v>0</v>
      </c>
      <c r="AT59" s="21">
        <v>0</v>
      </c>
      <c r="AU59" s="22">
        <v>0</v>
      </c>
      <c r="AV59" s="20">
        <v>5133.779410826158</v>
      </c>
      <c r="AW59" s="21">
        <v>300.268094035092</v>
      </c>
      <c r="AX59" s="21">
        <v>0</v>
      </c>
      <c r="AY59" s="21">
        <v>0</v>
      </c>
      <c r="AZ59" s="22">
        <v>476.1356296634836</v>
      </c>
      <c r="BA59" s="20">
        <v>0</v>
      </c>
      <c r="BB59" s="21">
        <v>0</v>
      </c>
      <c r="BC59" s="21">
        <v>0</v>
      </c>
      <c r="BD59" s="21">
        <v>0</v>
      </c>
      <c r="BE59" s="22">
        <v>0</v>
      </c>
      <c r="BF59" s="20">
        <v>4436.69130263329</v>
      </c>
      <c r="BG59" s="21">
        <v>193.73779850280647</v>
      </c>
      <c r="BH59" s="21">
        <v>0</v>
      </c>
      <c r="BI59" s="21">
        <v>0</v>
      </c>
      <c r="BJ59" s="22">
        <v>236.0804583605484</v>
      </c>
      <c r="BK59" s="23">
        <f>SUM(C59:BJ59)</f>
        <v>11742.895336472024</v>
      </c>
    </row>
    <row r="60" spans="1:63" s="28" customFormat="1" ht="15">
      <c r="A60" s="19"/>
      <c r="B60" s="8" t="s">
        <v>9</v>
      </c>
      <c r="C60" s="24">
        <f aca="true" t="shared" si="11" ref="C60:AH60">SUM(C59:C59)</f>
        <v>0</v>
      </c>
      <c r="D60" s="25">
        <f t="shared" si="11"/>
        <v>18.955374163</v>
      </c>
      <c r="E60" s="25">
        <f t="shared" si="11"/>
        <v>0</v>
      </c>
      <c r="F60" s="25">
        <f t="shared" si="11"/>
        <v>0</v>
      </c>
      <c r="G60" s="26">
        <f t="shared" si="11"/>
        <v>0</v>
      </c>
      <c r="H60" s="24">
        <f t="shared" si="11"/>
        <v>506.1020615860644</v>
      </c>
      <c r="I60" s="25">
        <f t="shared" si="11"/>
        <v>20.348807389580646</v>
      </c>
      <c r="J60" s="25">
        <f t="shared" si="11"/>
        <v>0</v>
      </c>
      <c r="K60" s="25">
        <f t="shared" si="11"/>
        <v>0</v>
      </c>
      <c r="L60" s="26">
        <f t="shared" si="11"/>
        <v>47.45545560306451</v>
      </c>
      <c r="M60" s="24">
        <f t="shared" si="11"/>
        <v>0</v>
      </c>
      <c r="N60" s="25">
        <f t="shared" si="11"/>
        <v>0</v>
      </c>
      <c r="O60" s="25">
        <f t="shared" si="11"/>
        <v>0</v>
      </c>
      <c r="P60" s="25">
        <f t="shared" si="11"/>
        <v>0</v>
      </c>
      <c r="Q60" s="26">
        <f t="shared" si="11"/>
        <v>0</v>
      </c>
      <c r="R60" s="24">
        <f t="shared" si="11"/>
        <v>344.9698998692903</v>
      </c>
      <c r="S60" s="25">
        <f t="shared" si="11"/>
        <v>9.589769735967744</v>
      </c>
      <c r="T60" s="25">
        <f t="shared" si="11"/>
        <v>0</v>
      </c>
      <c r="U60" s="25">
        <f t="shared" si="11"/>
        <v>0</v>
      </c>
      <c r="V60" s="26">
        <f t="shared" si="11"/>
        <v>18.781274103677415</v>
      </c>
      <c r="W60" s="24">
        <f t="shared" si="11"/>
        <v>0</v>
      </c>
      <c r="X60" s="25">
        <f t="shared" si="11"/>
        <v>0</v>
      </c>
      <c r="Y60" s="25">
        <f t="shared" si="11"/>
        <v>0</v>
      </c>
      <c r="Z60" s="25">
        <f t="shared" si="11"/>
        <v>0</v>
      </c>
      <c r="AA60" s="26">
        <f t="shared" si="11"/>
        <v>0</v>
      </c>
      <c r="AB60" s="24">
        <f t="shared" si="11"/>
        <v>0</v>
      </c>
      <c r="AC60" s="25">
        <f t="shared" si="11"/>
        <v>0</v>
      </c>
      <c r="AD60" s="25">
        <f t="shared" si="11"/>
        <v>0</v>
      </c>
      <c r="AE60" s="25">
        <f t="shared" si="11"/>
        <v>0</v>
      </c>
      <c r="AF60" s="26">
        <f t="shared" si="11"/>
        <v>0</v>
      </c>
      <c r="AG60" s="24">
        <f t="shared" si="11"/>
        <v>0</v>
      </c>
      <c r="AH60" s="25">
        <f t="shared" si="11"/>
        <v>0</v>
      </c>
      <c r="AI60" s="25">
        <f aca="true" t="shared" si="12" ref="AI60:BK60">SUM(AI59:AI59)</f>
        <v>0</v>
      </c>
      <c r="AJ60" s="25">
        <f t="shared" si="12"/>
        <v>0</v>
      </c>
      <c r="AK60" s="26">
        <f t="shared" si="12"/>
        <v>0</v>
      </c>
      <c r="AL60" s="24">
        <f t="shared" si="12"/>
        <v>0</v>
      </c>
      <c r="AM60" s="25">
        <f t="shared" si="12"/>
        <v>0</v>
      </c>
      <c r="AN60" s="25">
        <f t="shared" si="12"/>
        <v>0</v>
      </c>
      <c r="AO60" s="25">
        <f t="shared" si="12"/>
        <v>0</v>
      </c>
      <c r="AP60" s="26">
        <f t="shared" si="12"/>
        <v>0</v>
      </c>
      <c r="AQ60" s="24">
        <f t="shared" si="12"/>
        <v>0</v>
      </c>
      <c r="AR60" s="25">
        <f t="shared" si="12"/>
        <v>0</v>
      </c>
      <c r="AS60" s="25">
        <f t="shared" si="12"/>
        <v>0</v>
      </c>
      <c r="AT60" s="25">
        <f t="shared" si="12"/>
        <v>0</v>
      </c>
      <c r="AU60" s="26">
        <f t="shared" si="12"/>
        <v>0</v>
      </c>
      <c r="AV60" s="24">
        <f t="shared" si="12"/>
        <v>5133.779410826158</v>
      </c>
      <c r="AW60" s="25">
        <f t="shared" si="12"/>
        <v>300.268094035092</v>
      </c>
      <c r="AX60" s="25">
        <f t="shared" si="12"/>
        <v>0</v>
      </c>
      <c r="AY60" s="25">
        <f t="shared" si="12"/>
        <v>0</v>
      </c>
      <c r="AZ60" s="26">
        <f t="shared" si="12"/>
        <v>476.1356296634836</v>
      </c>
      <c r="BA60" s="24">
        <f t="shared" si="12"/>
        <v>0</v>
      </c>
      <c r="BB60" s="25">
        <f t="shared" si="12"/>
        <v>0</v>
      </c>
      <c r="BC60" s="25">
        <f t="shared" si="12"/>
        <v>0</v>
      </c>
      <c r="BD60" s="25">
        <f t="shared" si="12"/>
        <v>0</v>
      </c>
      <c r="BE60" s="26">
        <f t="shared" si="12"/>
        <v>0</v>
      </c>
      <c r="BF60" s="24">
        <f t="shared" si="12"/>
        <v>4436.69130263329</v>
      </c>
      <c r="BG60" s="25">
        <f t="shared" si="12"/>
        <v>193.73779850280647</v>
      </c>
      <c r="BH60" s="25">
        <f t="shared" si="12"/>
        <v>0</v>
      </c>
      <c r="BI60" s="25">
        <f t="shared" si="12"/>
        <v>0</v>
      </c>
      <c r="BJ60" s="26">
        <f t="shared" si="12"/>
        <v>236.0804583605484</v>
      </c>
      <c r="BK60" s="27">
        <f t="shared" si="12"/>
        <v>11742.895336472024</v>
      </c>
    </row>
    <row r="61" spans="3:63" ht="15" customHeight="1"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</row>
    <row r="62" spans="1:63" ht="15">
      <c r="A62" s="19" t="s">
        <v>10</v>
      </c>
      <c r="B62" s="12" t="s">
        <v>22</v>
      </c>
      <c r="C62" s="20"/>
      <c r="D62" s="21"/>
      <c r="E62" s="21"/>
      <c r="F62" s="21"/>
      <c r="G62" s="22"/>
      <c r="H62" s="20"/>
      <c r="I62" s="21"/>
      <c r="J62" s="21"/>
      <c r="K62" s="21"/>
      <c r="L62" s="22"/>
      <c r="M62" s="20"/>
      <c r="N62" s="21"/>
      <c r="O62" s="21"/>
      <c r="P62" s="21"/>
      <c r="Q62" s="22"/>
      <c r="R62" s="20"/>
      <c r="S62" s="21"/>
      <c r="T62" s="21"/>
      <c r="U62" s="21"/>
      <c r="V62" s="22"/>
      <c r="W62" s="20"/>
      <c r="X62" s="21"/>
      <c r="Y62" s="21"/>
      <c r="Z62" s="21"/>
      <c r="AA62" s="22"/>
      <c r="AB62" s="20"/>
      <c r="AC62" s="21"/>
      <c r="AD62" s="21"/>
      <c r="AE62" s="21"/>
      <c r="AF62" s="22"/>
      <c r="AG62" s="20"/>
      <c r="AH62" s="21"/>
      <c r="AI62" s="21"/>
      <c r="AJ62" s="21"/>
      <c r="AK62" s="22"/>
      <c r="AL62" s="20"/>
      <c r="AM62" s="21"/>
      <c r="AN62" s="21"/>
      <c r="AO62" s="21"/>
      <c r="AP62" s="22"/>
      <c r="AQ62" s="20"/>
      <c r="AR62" s="21"/>
      <c r="AS62" s="21"/>
      <c r="AT62" s="21"/>
      <c r="AU62" s="22"/>
      <c r="AV62" s="20"/>
      <c r="AW62" s="21"/>
      <c r="AX62" s="21"/>
      <c r="AY62" s="21"/>
      <c r="AZ62" s="22"/>
      <c r="BA62" s="20"/>
      <c r="BB62" s="21"/>
      <c r="BC62" s="21"/>
      <c r="BD62" s="21"/>
      <c r="BE62" s="22"/>
      <c r="BF62" s="20"/>
      <c r="BG62" s="21"/>
      <c r="BH62" s="21"/>
      <c r="BI62" s="21"/>
      <c r="BJ62" s="22"/>
      <c r="BK62" s="23"/>
    </row>
    <row r="63" spans="1:63" ht="15">
      <c r="A63" s="19"/>
      <c r="B63" s="7" t="s">
        <v>117</v>
      </c>
      <c r="C63" s="20">
        <v>0</v>
      </c>
      <c r="D63" s="21">
        <v>0.015105</v>
      </c>
      <c r="E63" s="21">
        <v>0</v>
      </c>
      <c r="F63" s="21">
        <v>0</v>
      </c>
      <c r="G63" s="22">
        <v>0</v>
      </c>
      <c r="H63" s="20">
        <v>0.141132643</v>
      </c>
      <c r="I63" s="21">
        <v>0.08368281199999997</v>
      </c>
      <c r="J63" s="21">
        <v>0</v>
      </c>
      <c r="K63" s="21">
        <v>0</v>
      </c>
      <c r="L63" s="22">
        <v>0.6857792509999998</v>
      </c>
      <c r="M63" s="20">
        <v>0</v>
      </c>
      <c r="N63" s="21">
        <v>0</v>
      </c>
      <c r="O63" s="21">
        <v>0</v>
      </c>
      <c r="P63" s="21">
        <v>0</v>
      </c>
      <c r="Q63" s="22">
        <v>0</v>
      </c>
      <c r="R63" s="20">
        <v>0.078283213</v>
      </c>
      <c r="S63" s="21">
        <v>0.19776870899999996</v>
      </c>
      <c r="T63" s="21">
        <v>0</v>
      </c>
      <c r="U63" s="21">
        <v>0</v>
      </c>
      <c r="V63" s="22">
        <v>0.2408361030000001</v>
      </c>
      <c r="W63" s="20">
        <v>0</v>
      </c>
      <c r="X63" s="21">
        <v>0</v>
      </c>
      <c r="Y63" s="21">
        <v>0</v>
      </c>
      <c r="Z63" s="21">
        <v>0</v>
      </c>
      <c r="AA63" s="22">
        <v>0</v>
      </c>
      <c r="AB63" s="20">
        <v>0</v>
      </c>
      <c r="AC63" s="21">
        <v>0</v>
      </c>
      <c r="AD63" s="21">
        <v>0</v>
      </c>
      <c r="AE63" s="21">
        <v>0</v>
      </c>
      <c r="AF63" s="22">
        <v>0</v>
      </c>
      <c r="AG63" s="20">
        <v>0</v>
      </c>
      <c r="AH63" s="21">
        <v>0</v>
      </c>
      <c r="AI63" s="21">
        <v>0</v>
      </c>
      <c r="AJ63" s="21">
        <v>0</v>
      </c>
      <c r="AK63" s="22">
        <v>0</v>
      </c>
      <c r="AL63" s="20">
        <v>0</v>
      </c>
      <c r="AM63" s="21">
        <v>0</v>
      </c>
      <c r="AN63" s="21">
        <v>0</v>
      </c>
      <c r="AO63" s="21">
        <v>0</v>
      </c>
      <c r="AP63" s="22">
        <v>0</v>
      </c>
      <c r="AQ63" s="20">
        <v>0</v>
      </c>
      <c r="AR63" s="21">
        <v>0</v>
      </c>
      <c r="AS63" s="21">
        <v>0</v>
      </c>
      <c r="AT63" s="21">
        <v>0</v>
      </c>
      <c r="AU63" s="22">
        <v>0</v>
      </c>
      <c r="AV63" s="20">
        <v>2.955677025451614</v>
      </c>
      <c r="AW63" s="21">
        <v>2.6564594245981743</v>
      </c>
      <c r="AX63" s="21">
        <v>5.5983000000000016E-05</v>
      </c>
      <c r="AY63" s="21">
        <v>0</v>
      </c>
      <c r="AZ63" s="22">
        <v>12.873319754999997</v>
      </c>
      <c r="BA63" s="20">
        <v>0</v>
      </c>
      <c r="BB63" s="21">
        <v>0</v>
      </c>
      <c r="BC63" s="21">
        <v>0</v>
      </c>
      <c r="BD63" s="21">
        <v>0</v>
      </c>
      <c r="BE63" s="22">
        <v>0</v>
      </c>
      <c r="BF63" s="20">
        <v>1.565826986516129</v>
      </c>
      <c r="BG63" s="21">
        <v>1.3027908549999998</v>
      </c>
      <c r="BH63" s="21">
        <v>0</v>
      </c>
      <c r="BI63" s="21">
        <v>0</v>
      </c>
      <c r="BJ63" s="22">
        <v>3.016154047419355</v>
      </c>
      <c r="BK63" s="23">
        <f>SUM(C63:BJ63)</f>
        <v>25.81287180798527</v>
      </c>
    </row>
    <row r="64" spans="1:63" ht="15">
      <c r="A64" s="19"/>
      <c r="B64" s="7" t="s">
        <v>118</v>
      </c>
      <c r="C64" s="20">
        <v>0</v>
      </c>
      <c r="D64" s="21">
        <v>5.792541356709678</v>
      </c>
      <c r="E64" s="21">
        <v>0</v>
      </c>
      <c r="F64" s="21">
        <v>0</v>
      </c>
      <c r="G64" s="22">
        <v>0</v>
      </c>
      <c r="H64" s="20">
        <v>50.38715943096774</v>
      </c>
      <c r="I64" s="21">
        <v>2348.5851346618383</v>
      </c>
      <c r="J64" s="21">
        <v>0.4663628210000001</v>
      </c>
      <c r="K64" s="21">
        <v>0</v>
      </c>
      <c r="L64" s="22">
        <v>2006.6541351968383</v>
      </c>
      <c r="M64" s="20">
        <v>0</v>
      </c>
      <c r="N64" s="21">
        <v>0</v>
      </c>
      <c r="O64" s="21">
        <v>0</v>
      </c>
      <c r="P64" s="21">
        <v>0</v>
      </c>
      <c r="Q64" s="22">
        <v>0</v>
      </c>
      <c r="R64" s="20">
        <v>16.362980841000002</v>
      </c>
      <c r="S64" s="21">
        <v>167.85978173132253</v>
      </c>
      <c r="T64" s="21">
        <v>0</v>
      </c>
      <c r="U64" s="21">
        <v>0</v>
      </c>
      <c r="V64" s="22">
        <v>202.4528734029677</v>
      </c>
      <c r="W64" s="20">
        <v>0</v>
      </c>
      <c r="X64" s="21">
        <v>0</v>
      </c>
      <c r="Y64" s="21">
        <v>0</v>
      </c>
      <c r="Z64" s="21">
        <v>0</v>
      </c>
      <c r="AA64" s="22">
        <v>0</v>
      </c>
      <c r="AB64" s="20">
        <v>0</v>
      </c>
      <c r="AC64" s="21">
        <v>0</v>
      </c>
      <c r="AD64" s="21">
        <v>0</v>
      </c>
      <c r="AE64" s="21">
        <v>0</v>
      </c>
      <c r="AF64" s="22">
        <v>0</v>
      </c>
      <c r="AG64" s="20">
        <v>0</v>
      </c>
      <c r="AH64" s="21">
        <v>0</v>
      </c>
      <c r="AI64" s="21">
        <v>0</v>
      </c>
      <c r="AJ64" s="21">
        <v>0</v>
      </c>
      <c r="AK64" s="22">
        <v>0</v>
      </c>
      <c r="AL64" s="20">
        <v>0</v>
      </c>
      <c r="AM64" s="21">
        <v>0</v>
      </c>
      <c r="AN64" s="21">
        <v>0</v>
      </c>
      <c r="AO64" s="21">
        <v>0</v>
      </c>
      <c r="AP64" s="22">
        <v>0</v>
      </c>
      <c r="AQ64" s="20">
        <v>0</v>
      </c>
      <c r="AR64" s="21">
        <v>0</v>
      </c>
      <c r="AS64" s="21">
        <v>0</v>
      </c>
      <c r="AT64" s="21">
        <v>0</v>
      </c>
      <c r="AU64" s="22">
        <v>0</v>
      </c>
      <c r="AV64" s="20">
        <v>300.9104584092258</v>
      </c>
      <c r="AW64" s="21">
        <v>949.3467928445443</v>
      </c>
      <c r="AX64" s="21">
        <v>0.7646235951290322</v>
      </c>
      <c r="AY64" s="21">
        <v>0</v>
      </c>
      <c r="AZ64" s="22">
        <v>2350.5705006886124</v>
      </c>
      <c r="BA64" s="20">
        <v>0</v>
      </c>
      <c r="BB64" s="21">
        <v>0</v>
      </c>
      <c r="BC64" s="21">
        <v>0</v>
      </c>
      <c r="BD64" s="21">
        <v>0</v>
      </c>
      <c r="BE64" s="22">
        <v>0</v>
      </c>
      <c r="BF64" s="20">
        <v>151.75814129809677</v>
      </c>
      <c r="BG64" s="21">
        <v>287.5508222521613</v>
      </c>
      <c r="BH64" s="21">
        <v>0.24615337532258066</v>
      </c>
      <c r="BI64" s="21">
        <v>0</v>
      </c>
      <c r="BJ64" s="22">
        <v>243.14585630438717</v>
      </c>
      <c r="BK64" s="23">
        <f>SUM(C64:BJ64)</f>
        <v>9082.854318210122</v>
      </c>
    </row>
    <row r="65" spans="1:63" ht="15">
      <c r="A65" s="19"/>
      <c r="B65" s="7" t="s">
        <v>154</v>
      </c>
      <c r="C65" s="20">
        <v>0</v>
      </c>
      <c r="D65" s="21">
        <v>5.642563943258065</v>
      </c>
      <c r="E65" s="21">
        <v>0</v>
      </c>
      <c r="F65" s="21">
        <v>0</v>
      </c>
      <c r="G65" s="22">
        <v>0</v>
      </c>
      <c r="H65" s="20">
        <v>189.28458059535478</v>
      </c>
      <c r="I65" s="21">
        <v>43.52191348161291</v>
      </c>
      <c r="J65" s="21">
        <v>0.01829863374193548</v>
      </c>
      <c r="K65" s="21">
        <v>0</v>
      </c>
      <c r="L65" s="22">
        <v>196.84741505251614</v>
      </c>
      <c r="M65" s="20">
        <v>0</v>
      </c>
      <c r="N65" s="21">
        <v>0</v>
      </c>
      <c r="O65" s="21">
        <v>0</v>
      </c>
      <c r="P65" s="21">
        <v>0</v>
      </c>
      <c r="Q65" s="22">
        <v>0</v>
      </c>
      <c r="R65" s="20">
        <v>85.64422781990324</v>
      </c>
      <c r="S65" s="21">
        <v>21.239566313580642</v>
      </c>
      <c r="T65" s="21">
        <v>0</v>
      </c>
      <c r="U65" s="21">
        <v>0</v>
      </c>
      <c r="V65" s="22">
        <v>81.81134275687097</v>
      </c>
      <c r="W65" s="20">
        <v>0</v>
      </c>
      <c r="X65" s="21">
        <v>0</v>
      </c>
      <c r="Y65" s="21">
        <v>0</v>
      </c>
      <c r="Z65" s="21">
        <v>0</v>
      </c>
      <c r="AA65" s="22">
        <v>0</v>
      </c>
      <c r="AB65" s="20">
        <v>0</v>
      </c>
      <c r="AC65" s="21">
        <v>0</v>
      </c>
      <c r="AD65" s="21">
        <v>0</v>
      </c>
      <c r="AE65" s="21">
        <v>0</v>
      </c>
      <c r="AF65" s="22">
        <v>0</v>
      </c>
      <c r="AG65" s="20">
        <v>0</v>
      </c>
      <c r="AH65" s="21">
        <v>0</v>
      </c>
      <c r="AI65" s="21">
        <v>0</v>
      </c>
      <c r="AJ65" s="21">
        <v>0</v>
      </c>
      <c r="AK65" s="22">
        <v>0</v>
      </c>
      <c r="AL65" s="20">
        <v>0</v>
      </c>
      <c r="AM65" s="21">
        <v>0</v>
      </c>
      <c r="AN65" s="21">
        <v>0</v>
      </c>
      <c r="AO65" s="21">
        <v>0</v>
      </c>
      <c r="AP65" s="22">
        <v>0</v>
      </c>
      <c r="AQ65" s="20">
        <v>0</v>
      </c>
      <c r="AR65" s="21">
        <v>0</v>
      </c>
      <c r="AS65" s="21">
        <v>0</v>
      </c>
      <c r="AT65" s="21">
        <v>0</v>
      </c>
      <c r="AU65" s="22">
        <v>0</v>
      </c>
      <c r="AV65" s="20">
        <v>1166.9645545904839</v>
      </c>
      <c r="AW65" s="21">
        <v>215.88191026713355</v>
      </c>
      <c r="AX65" s="21">
        <v>0.0038629260322580643</v>
      </c>
      <c r="AY65" s="21">
        <v>0</v>
      </c>
      <c r="AZ65" s="22">
        <v>933.0458686666454</v>
      </c>
      <c r="BA65" s="20">
        <v>0</v>
      </c>
      <c r="BB65" s="21">
        <v>0</v>
      </c>
      <c r="BC65" s="21">
        <v>0</v>
      </c>
      <c r="BD65" s="21">
        <v>0</v>
      </c>
      <c r="BE65" s="22">
        <v>0</v>
      </c>
      <c r="BF65" s="20">
        <v>571.4893016909357</v>
      </c>
      <c r="BG65" s="21">
        <v>51.51862719954839</v>
      </c>
      <c r="BH65" s="21">
        <v>0.012041079612903223</v>
      </c>
      <c r="BI65" s="21">
        <v>0</v>
      </c>
      <c r="BJ65" s="22">
        <v>157.87235199954839</v>
      </c>
      <c r="BK65" s="23">
        <f>SUM(C65:BJ65)</f>
        <v>3720.79842701678</v>
      </c>
    </row>
    <row r="66" spans="1:63" ht="15">
      <c r="A66" s="19"/>
      <c r="B66" s="7" t="s">
        <v>119</v>
      </c>
      <c r="C66" s="20">
        <v>0</v>
      </c>
      <c r="D66" s="21">
        <v>0</v>
      </c>
      <c r="E66" s="21">
        <v>0</v>
      </c>
      <c r="F66" s="21">
        <v>0</v>
      </c>
      <c r="G66" s="22">
        <v>0</v>
      </c>
      <c r="H66" s="20">
        <v>0.04847821254838709</v>
      </c>
      <c r="I66" s="21">
        <v>0</v>
      </c>
      <c r="J66" s="21">
        <v>0</v>
      </c>
      <c r="K66" s="21">
        <v>0</v>
      </c>
      <c r="L66" s="22">
        <v>0.06042990483870968</v>
      </c>
      <c r="M66" s="20">
        <v>0</v>
      </c>
      <c r="N66" s="21">
        <v>0</v>
      </c>
      <c r="O66" s="21">
        <v>0</v>
      </c>
      <c r="P66" s="21">
        <v>0</v>
      </c>
      <c r="Q66" s="22">
        <v>0</v>
      </c>
      <c r="R66" s="20">
        <v>0.06915866887096775</v>
      </c>
      <c r="S66" s="21">
        <v>0</v>
      </c>
      <c r="T66" s="21">
        <v>0</v>
      </c>
      <c r="U66" s="21">
        <v>0</v>
      </c>
      <c r="V66" s="22">
        <v>0</v>
      </c>
      <c r="W66" s="20">
        <v>0</v>
      </c>
      <c r="X66" s="21">
        <v>0</v>
      </c>
      <c r="Y66" s="21">
        <v>0</v>
      </c>
      <c r="Z66" s="21">
        <v>0</v>
      </c>
      <c r="AA66" s="22">
        <v>0</v>
      </c>
      <c r="AB66" s="20">
        <v>0</v>
      </c>
      <c r="AC66" s="21">
        <v>0</v>
      </c>
      <c r="AD66" s="21">
        <v>0</v>
      </c>
      <c r="AE66" s="21">
        <v>0</v>
      </c>
      <c r="AF66" s="22">
        <v>0</v>
      </c>
      <c r="AG66" s="20">
        <v>0</v>
      </c>
      <c r="AH66" s="21">
        <v>0</v>
      </c>
      <c r="AI66" s="21">
        <v>0</v>
      </c>
      <c r="AJ66" s="21">
        <v>0</v>
      </c>
      <c r="AK66" s="22">
        <v>0</v>
      </c>
      <c r="AL66" s="20">
        <v>0</v>
      </c>
      <c r="AM66" s="21">
        <v>0</v>
      </c>
      <c r="AN66" s="21">
        <v>0</v>
      </c>
      <c r="AO66" s="21">
        <v>0</v>
      </c>
      <c r="AP66" s="22">
        <v>0</v>
      </c>
      <c r="AQ66" s="20">
        <v>0</v>
      </c>
      <c r="AR66" s="21">
        <v>0</v>
      </c>
      <c r="AS66" s="21">
        <v>0</v>
      </c>
      <c r="AT66" s="21">
        <v>0</v>
      </c>
      <c r="AU66" s="22">
        <v>0</v>
      </c>
      <c r="AV66" s="20">
        <v>3.0337786548709675</v>
      </c>
      <c r="AW66" s="21">
        <v>3.0454539856136518</v>
      </c>
      <c r="AX66" s="21">
        <v>0</v>
      </c>
      <c r="AY66" s="21">
        <v>0</v>
      </c>
      <c r="AZ66" s="22">
        <v>33.160088897677426</v>
      </c>
      <c r="BA66" s="20">
        <v>0</v>
      </c>
      <c r="BB66" s="21">
        <v>0</v>
      </c>
      <c r="BC66" s="21">
        <v>0</v>
      </c>
      <c r="BD66" s="21">
        <v>0</v>
      </c>
      <c r="BE66" s="22">
        <v>0</v>
      </c>
      <c r="BF66" s="20">
        <v>1.6790560049354841</v>
      </c>
      <c r="BG66" s="21">
        <v>0.8627713193548386</v>
      </c>
      <c r="BH66" s="21">
        <v>0</v>
      </c>
      <c r="BI66" s="21">
        <v>0</v>
      </c>
      <c r="BJ66" s="22">
        <v>7.833791221064514</v>
      </c>
      <c r="BK66" s="23">
        <f>SUM(C66:BJ66)</f>
        <v>49.79300686977495</v>
      </c>
    </row>
    <row r="67" spans="1:63" ht="30">
      <c r="A67" s="19"/>
      <c r="B67" s="7" t="s">
        <v>161</v>
      </c>
      <c r="C67" s="20">
        <v>0</v>
      </c>
      <c r="D67" s="21">
        <v>0.8377649421290325</v>
      </c>
      <c r="E67" s="21">
        <v>0</v>
      </c>
      <c r="F67" s="21">
        <v>0</v>
      </c>
      <c r="G67" s="22">
        <v>0</v>
      </c>
      <c r="H67" s="20">
        <v>0.5845573746774197</v>
      </c>
      <c r="I67" s="21">
        <v>700.2040165041612</v>
      </c>
      <c r="J67" s="21">
        <v>1.9976204684193555</v>
      </c>
      <c r="K67" s="21">
        <v>0</v>
      </c>
      <c r="L67" s="22">
        <v>267.210060033</v>
      </c>
      <c r="M67" s="20">
        <v>0</v>
      </c>
      <c r="N67" s="21">
        <v>0</v>
      </c>
      <c r="O67" s="21">
        <v>0</v>
      </c>
      <c r="P67" s="21">
        <v>0</v>
      </c>
      <c r="Q67" s="22">
        <v>0</v>
      </c>
      <c r="R67" s="20">
        <v>0.1795889950322581</v>
      </c>
      <c r="S67" s="21">
        <v>11.713128762935481</v>
      </c>
      <c r="T67" s="21">
        <v>5.680349943870968</v>
      </c>
      <c r="U67" s="21">
        <v>0</v>
      </c>
      <c r="V67" s="22">
        <v>7.028735354870969</v>
      </c>
      <c r="W67" s="20">
        <v>0</v>
      </c>
      <c r="X67" s="21">
        <v>0</v>
      </c>
      <c r="Y67" s="21">
        <v>0</v>
      </c>
      <c r="Z67" s="21">
        <v>0</v>
      </c>
      <c r="AA67" s="22">
        <v>0</v>
      </c>
      <c r="AB67" s="20">
        <v>0</v>
      </c>
      <c r="AC67" s="21">
        <v>0</v>
      </c>
      <c r="AD67" s="21">
        <v>0</v>
      </c>
      <c r="AE67" s="21">
        <v>0</v>
      </c>
      <c r="AF67" s="22">
        <v>0</v>
      </c>
      <c r="AG67" s="20">
        <v>0</v>
      </c>
      <c r="AH67" s="21">
        <v>0</v>
      </c>
      <c r="AI67" s="21">
        <v>0</v>
      </c>
      <c r="AJ67" s="21">
        <v>0</v>
      </c>
      <c r="AK67" s="22">
        <v>0</v>
      </c>
      <c r="AL67" s="20">
        <v>0</v>
      </c>
      <c r="AM67" s="21">
        <v>0</v>
      </c>
      <c r="AN67" s="21">
        <v>0</v>
      </c>
      <c r="AO67" s="21">
        <v>0</v>
      </c>
      <c r="AP67" s="22">
        <v>0</v>
      </c>
      <c r="AQ67" s="20">
        <v>0</v>
      </c>
      <c r="AR67" s="21">
        <v>0</v>
      </c>
      <c r="AS67" s="21">
        <v>0</v>
      </c>
      <c r="AT67" s="21">
        <v>0</v>
      </c>
      <c r="AU67" s="22">
        <v>0</v>
      </c>
      <c r="AV67" s="20">
        <v>0.7211801352903225</v>
      </c>
      <c r="AW67" s="21">
        <v>111.72084343812857</v>
      </c>
      <c r="AX67" s="21">
        <v>0</v>
      </c>
      <c r="AY67" s="21">
        <v>0</v>
      </c>
      <c r="AZ67" s="22">
        <v>136.13356079854842</v>
      </c>
      <c r="BA67" s="20">
        <v>0</v>
      </c>
      <c r="BB67" s="21">
        <v>0</v>
      </c>
      <c r="BC67" s="21">
        <v>0</v>
      </c>
      <c r="BD67" s="21">
        <v>0</v>
      </c>
      <c r="BE67" s="22">
        <v>0</v>
      </c>
      <c r="BF67" s="20">
        <v>0.0966616615483871</v>
      </c>
      <c r="BG67" s="21">
        <v>0.5327113336774192</v>
      </c>
      <c r="BH67" s="21">
        <v>0</v>
      </c>
      <c r="BI67" s="21">
        <v>0</v>
      </c>
      <c r="BJ67" s="22">
        <v>6.649351517419355</v>
      </c>
      <c r="BK67" s="23">
        <f>SUM(C67:BJ67)</f>
        <v>1251.290131263709</v>
      </c>
    </row>
    <row r="68" spans="1:63" ht="15">
      <c r="A68" s="19"/>
      <c r="B68" s="7" t="s">
        <v>120</v>
      </c>
      <c r="C68" s="20">
        <v>0</v>
      </c>
      <c r="D68" s="21">
        <v>18.57800398451613</v>
      </c>
      <c r="E68" s="21">
        <v>0</v>
      </c>
      <c r="F68" s="21">
        <v>0</v>
      </c>
      <c r="G68" s="22">
        <v>0</v>
      </c>
      <c r="H68" s="20">
        <v>409.34393530648384</v>
      </c>
      <c r="I68" s="21">
        <v>947.2433220778065</v>
      </c>
      <c r="J68" s="21">
        <v>0</v>
      </c>
      <c r="K68" s="21">
        <v>0</v>
      </c>
      <c r="L68" s="22">
        <v>376.30385981532265</v>
      </c>
      <c r="M68" s="20">
        <v>0</v>
      </c>
      <c r="N68" s="21">
        <v>0</v>
      </c>
      <c r="O68" s="21">
        <v>0</v>
      </c>
      <c r="P68" s="21">
        <v>0</v>
      </c>
      <c r="Q68" s="22">
        <v>0</v>
      </c>
      <c r="R68" s="20">
        <v>238.38178747464522</v>
      </c>
      <c r="S68" s="21">
        <v>162.62640148109676</v>
      </c>
      <c r="T68" s="21">
        <v>0.670601632903226</v>
      </c>
      <c r="U68" s="21">
        <v>0</v>
      </c>
      <c r="V68" s="22">
        <v>102.84631324722577</v>
      </c>
      <c r="W68" s="20">
        <v>0</v>
      </c>
      <c r="X68" s="21">
        <v>0</v>
      </c>
      <c r="Y68" s="21">
        <v>0</v>
      </c>
      <c r="Z68" s="21">
        <v>0</v>
      </c>
      <c r="AA68" s="22">
        <v>0</v>
      </c>
      <c r="AB68" s="20">
        <v>0</v>
      </c>
      <c r="AC68" s="21">
        <v>0</v>
      </c>
      <c r="AD68" s="21">
        <v>0</v>
      </c>
      <c r="AE68" s="21">
        <v>0</v>
      </c>
      <c r="AF68" s="22">
        <v>0</v>
      </c>
      <c r="AG68" s="20">
        <v>0</v>
      </c>
      <c r="AH68" s="21">
        <v>0</v>
      </c>
      <c r="AI68" s="21">
        <v>0</v>
      </c>
      <c r="AJ68" s="21">
        <v>0</v>
      </c>
      <c r="AK68" s="22">
        <v>0</v>
      </c>
      <c r="AL68" s="20">
        <v>0</v>
      </c>
      <c r="AM68" s="21">
        <v>0</v>
      </c>
      <c r="AN68" s="21">
        <v>0</v>
      </c>
      <c r="AO68" s="21">
        <v>0</v>
      </c>
      <c r="AP68" s="22">
        <v>0</v>
      </c>
      <c r="AQ68" s="20">
        <v>0</v>
      </c>
      <c r="AR68" s="21">
        <v>0</v>
      </c>
      <c r="AS68" s="21">
        <v>0</v>
      </c>
      <c r="AT68" s="21">
        <v>0</v>
      </c>
      <c r="AU68" s="22">
        <v>0</v>
      </c>
      <c r="AV68" s="20">
        <v>3274.052449661548</v>
      </c>
      <c r="AW68" s="21">
        <v>528.4709176509177</v>
      </c>
      <c r="AX68" s="21">
        <v>0.19003545683870957</v>
      </c>
      <c r="AY68" s="21">
        <v>0</v>
      </c>
      <c r="AZ68" s="22">
        <v>2896.112774643612</v>
      </c>
      <c r="BA68" s="20">
        <v>0</v>
      </c>
      <c r="BB68" s="21">
        <v>0</v>
      </c>
      <c r="BC68" s="21">
        <v>0</v>
      </c>
      <c r="BD68" s="21">
        <v>0</v>
      </c>
      <c r="BE68" s="22">
        <v>0</v>
      </c>
      <c r="BF68" s="20">
        <v>2300.555177805613</v>
      </c>
      <c r="BG68" s="21">
        <v>140.59695845016134</v>
      </c>
      <c r="BH68" s="21">
        <v>0</v>
      </c>
      <c r="BI68" s="21">
        <v>0</v>
      </c>
      <c r="BJ68" s="22">
        <v>805.1971119419356</v>
      </c>
      <c r="BK68" s="23">
        <f aca="true" t="shared" si="13" ref="BK68:BK92">SUM(C68:BJ68)</f>
        <v>12201.169650630627</v>
      </c>
    </row>
    <row r="69" spans="1:63" ht="15">
      <c r="A69" s="19"/>
      <c r="B69" s="7" t="s">
        <v>121</v>
      </c>
      <c r="C69" s="20">
        <v>0</v>
      </c>
      <c r="D69" s="21">
        <v>20.565256587967745</v>
      </c>
      <c r="E69" s="21">
        <v>0</v>
      </c>
      <c r="F69" s="21">
        <v>0</v>
      </c>
      <c r="G69" s="22">
        <v>0</v>
      </c>
      <c r="H69" s="20">
        <v>409.53354345438737</v>
      </c>
      <c r="I69" s="21">
        <v>216.17168615974197</v>
      </c>
      <c r="J69" s="21">
        <v>0</v>
      </c>
      <c r="K69" s="21">
        <v>523.3466572750968</v>
      </c>
      <c r="L69" s="22">
        <v>276.43211133722576</v>
      </c>
      <c r="M69" s="20">
        <v>0</v>
      </c>
      <c r="N69" s="21">
        <v>0</v>
      </c>
      <c r="O69" s="21">
        <v>0</v>
      </c>
      <c r="P69" s="21">
        <v>0</v>
      </c>
      <c r="Q69" s="22">
        <v>0</v>
      </c>
      <c r="R69" s="20">
        <v>234.3131375752903</v>
      </c>
      <c r="S69" s="21">
        <v>63.29595827606452</v>
      </c>
      <c r="T69" s="21">
        <v>0</v>
      </c>
      <c r="U69" s="21">
        <v>0</v>
      </c>
      <c r="V69" s="22">
        <v>67.34542596816128</v>
      </c>
      <c r="W69" s="20">
        <v>0</v>
      </c>
      <c r="X69" s="21">
        <v>0</v>
      </c>
      <c r="Y69" s="21">
        <v>0</v>
      </c>
      <c r="Z69" s="21">
        <v>0</v>
      </c>
      <c r="AA69" s="22">
        <v>0</v>
      </c>
      <c r="AB69" s="20">
        <v>0</v>
      </c>
      <c r="AC69" s="21">
        <v>0</v>
      </c>
      <c r="AD69" s="21">
        <v>0</v>
      </c>
      <c r="AE69" s="21">
        <v>0</v>
      </c>
      <c r="AF69" s="22">
        <v>0</v>
      </c>
      <c r="AG69" s="20">
        <v>0</v>
      </c>
      <c r="AH69" s="21">
        <v>0</v>
      </c>
      <c r="AI69" s="21">
        <v>0</v>
      </c>
      <c r="AJ69" s="21">
        <v>0</v>
      </c>
      <c r="AK69" s="22">
        <v>0</v>
      </c>
      <c r="AL69" s="20">
        <v>0</v>
      </c>
      <c r="AM69" s="21">
        <v>0</v>
      </c>
      <c r="AN69" s="21">
        <v>0</v>
      </c>
      <c r="AO69" s="21">
        <v>0</v>
      </c>
      <c r="AP69" s="22">
        <v>0</v>
      </c>
      <c r="AQ69" s="20">
        <v>0</v>
      </c>
      <c r="AR69" s="21">
        <v>0</v>
      </c>
      <c r="AS69" s="21">
        <v>0</v>
      </c>
      <c r="AT69" s="21">
        <v>0</v>
      </c>
      <c r="AU69" s="22">
        <v>0</v>
      </c>
      <c r="AV69" s="20">
        <v>5179.128862523939</v>
      </c>
      <c r="AW69" s="21">
        <v>415.2538250305188</v>
      </c>
      <c r="AX69" s="21">
        <v>0.3972570100000001</v>
      </c>
      <c r="AY69" s="21">
        <v>0</v>
      </c>
      <c r="AZ69" s="22">
        <v>2313.711709356743</v>
      </c>
      <c r="BA69" s="20">
        <v>0</v>
      </c>
      <c r="BB69" s="21">
        <v>0</v>
      </c>
      <c r="BC69" s="21">
        <v>0</v>
      </c>
      <c r="BD69" s="21">
        <v>0</v>
      </c>
      <c r="BE69" s="22">
        <v>0</v>
      </c>
      <c r="BF69" s="20">
        <v>3215.6876863750626</v>
      </c>
      <c r="BG69" s="21">
        <v>112.95711308051612</v>
      </c>
      <c r="BH69" s="21">
        <v>0.0017607995806451613</v>
      </c>
      <c r="BI69" s="21">
        <v>0</v>
      </c>
      <c r="BJ69" s="22">
        <v>689.2274404432256</v>
      </c>
      <c r="BK69" s="23">
        <f>SUM(C69:BJ69)</f>
        <v>13737.369431253523</v>
      </c>
    </row>
    <row r="70" spans="1:63" ht="30">
      <c r="A70" s="19"/>
      <c r="B70" s="7" t="s">
        <v>186</v>
      </c>
      <c r="C70" s="20">
        <v>0</v>
      </c>
      <c r="D70" s="21">
        <v>0.6695351612903226</v>
      </c>
      <c r="E70" s="21">
        <v>0</v>
      </c>
      <c r="F70" s="21">
        <v>0</v>
      </c>
      <c r="G70" s="22">
        <v>0</v>
      </c>
      <c r="H70" s="20">
        <v>2.5609628902258073</v>
      </c>
      <c r="I70" s="21">
        <v>0.8655777602258066</v>
      </c>
      <c r="J70" s="21">
        <v>0</v>
      </c>
      <c r="K70" s="21">
        <v>0</v>
      </c>
      <c r="L70" s="22">
        <v>6.8842389437096765</v>
      </c>
      <c r="M70" s="20">
        <v>0</v>
      </c>
      <c r="N70" s="21">
        <v>0</v>
      </c>
      <c r="O70" s="21">
        <v>0</v>
      </c>
      <c r="P70" s="21">
        <v>0</v>
      </c>
      <c r="Q70" s="22">
        <v>0</v>
      </c>
      <c r="R70" s="20">
        <v>1.5530298753225806</v>
      </c>
      <c r="S70" s="21">
        <v>2.4321863743548384</v>
      </c>
      <c r="T70" s="21">
        <v>0</v>
      </c>
      <c r="U70" s="21">
        <v>0</v>
      </c>
      <c r="V70" s="22">
        <v>1.1389407313548385</v>
      </c>
      <c r="W70" s="20">
        <v>0</v>
      </c>
      <c r="X70" s="21">
        <v>0</v>
      </c>
      <c r="Y70" s="21">
        <v>0</v>
      </c>
      <c r="Z70" s="21">
        <v>0</v>
      </c>
      <c r="AA70" s="22">
        <v>0</v>
      </c>
      <c r="AB70" s="20">
        <v>0</v>
      </c>
      <c r="AC70" s="21">
        <v>0</v>
      </c>
      <c r="AD70" s="21">
        <v>0</v>
      </c>
      <c r="AE70" s="21">
        <v>0</v>
      </c>
      <c r="AF70" s="22">
        <v>0</v>
      </c>
      <c r="AG70" s="20">
        <v>0</v>
      </c>
      <c r="AH70" s="21">
        <v>0</v>
      </c>
      <c r="AI70" s="21">
        <v>0</v>
      </c>
      <c r="AJ70" s="21">
        <v>0</v>
      </c>
      <c r="AK70" s="22">
        <v>0</v>
      </c>
      <c r="AL70" s="20">
        <v>0</v>
      </c>
      <c r="AM70" s="21">
        <v>0</v>
      </c>
      <c r="AN70" s="21">
        <v>0</v>
      </c>
      <c r="AO70" s="21">
        <v>0</v>
      </c>
      <c r="AP70" s="22">
        <v>0</v>
      </c>
      <c r="AQ70" s="20">
        <v>0</v>
      </c>
      <c r="AR70" s="21">
        <v>0</v>
      </c>
      <c r="AS70" s="21">
        <v>0</v>
      </c>
      <c r="AT70" s="21">
        <v>0</v>
      </c>
      <c r="AU70" s="22">
        <v>0</v>
      </c>
      <c r="AV70" s="20">
        <v>33.39944632303226</v>
      </c>
      <c r="AW70" s="21">
        <v>12.025416974099471</v>
      </c>
      <c r="AX70" s="21">
        <v>0</v>
      </c>
      <c r="AY70" s="21">
        <v>0</v>
      </c>
      <c r="AZ70" s="22">
        <v>73.08316790022582</v>
      </c>
      <c r="BA70" s="20">
        <v>0</v>
      </c>
      <c r="BB70" s="21">
        <v>0</v>
      </c>
      <c r="BC70" s="21">
        <v>0</v>
      </c>
      <c r="BD70" s="21">
        <v>0</v>
      </c>
      <c r="BE70" s="22">
        <v>0</v>
      </c>
      <c r="BF70" s="20">
        <v>20.217205821548394</v>
      </c>
      <c r="BG70" s="21">
        <v>10.860420786870968</v>
      </c>
      <c r="BH70" s="21">
        <v>0</v>
      </c>
      <c r="BI70" s="21">
        <v>0</v>
      </c>
      <c r="BJ70" s="22">
        <v>26.75641773603226</v>
      </c>
      <c r="BK70" s="23">
        <f>SUM(C70:BJ70)</f>
        <v>192.44654727829305</v>
      </c>
    </row>
    <row r="71" spans="1:63" ht="15">
      <c r="A71" s="19"/>
      <c r="B71" s="7" t="s">
        <v>156</v>
      </c>
      <c r="C71" s="20">
        <v>0</v>
      </c>
      <c r="D71" s="21">
        <v>0.6583561972258066</v>
      </c>
      <c r="E71" s="21">
        <v>0</v>
      </c>
      <c r="F71" s="21">
        <v>0</v>
      </c>
      <c r="G71" s="22">
        <v>0</v>
      </c>
      <c r="H71" s="20">
        <v>12.330611565870973</v>
      </c>
      <c r="I71" s="21">
        <v>7.015751527903227</v>
      </c>
      <c r="J71" s="21">
        <v>0</v>
      </c>
      <c r="K71" s="21">
        <v>0</v>
      </c>
      <c r="L71" s="22">
        <v>18.276528788741935</v>
      </c>
      <c r="M71" s="20">
        <v>0</v>
      </c>
      <c r="N71" s="21">
        <v>0</v>
      </c>
      <c r="O71" s="21">
        <v>0</v>
      </c>
      <c r="P71" s="21">
        <v>0</v>
      </c>
      <c r="Q71" s="22">
        <v>0</v>
      </c>
      <c r="R71" s="20">
        <v>10.218091705451613</v>
      </c>
      <c r="S71" s="21">
        <v>1.6243860404838715</v>
      </c>
      <c r="T71" s="21">
        <v>0.3775726040000001</v>
      </c>
      <c r="U71" s="21">
        <v>0</v>
      </c>
      <c r="V71" s="22">
        <v>7.379825970806452</v>
      </c>
      <c r="W71" s="20">
        <v>0</v>
      </c>
      <c r="X71" s="21">
        <v>0</v>
      </c>
      <c r="Y71" s="21">
        <v>0</v>
      </c>
      <c r="Z71" s="21">
        <v>0</v>
      </c>
      <c r="AA71" s="22">
        <v>0</v>
      </c>
      <c r="AB71" s="20">
        <v>0</v>
      </c>
      <c r="AC71" s="21">
        <v>0</v>
      </c>
      <c r="AD71" s="21">
        <v>0</v>
      </c>
      <c r="AE71" s="21">
        <v>0</v>
      </c>
      <c r="AF71" s="22">
        <v>0</v>
      </c>
      <c r="AG71" s="20">
        <v>0</v>
      </c>
      <c r="AH71" s="21">
        <v>0</v>
      </c>
      <c r="AI71" s="21">
        <v>0</v>
      </c>
      <c r="AJ71" s="21">
        <v>0</v>
      </c>
      <c r="AK71" s="22">
        <v>0</v>
      </c>
      <c r="AL71" s="20">
        <v>0</v>
      </c>
      <c r="AM71" s="21">
        <v>0</v>
      </c>
      <c r="AN71" s="21">
        <v>0</v>
      </c>
      <c r="AO71" s="21">
        <v>0</v>
      </c>
      <c r="AP71" s="22">
        <v>0</v>
      </c>
      <c r="AQ71" s="20">
        <v>0</v>
      </c>
      <c r="AR71" s="21">
        <v>0</v>
      </c>
      <c r="AS71" s="21">
        <v>0</v>
      </c>
      <c r="AT71" s="21">
        <v>0</v>
      </c>
      <c r="AU71" s="22">
        <v>0</v>
      </c>
      <c r="AV71" s="20">
        <v>61.06523489870969</v>
      </c>
      <c r="AW71" s="21">
        <v>29.516860441163676</v>
      </c>
      <c r="AX71" s="21">
        <v>0</v>
      </c>
      <c r="AY71" s="21">
        <v>0</v>
      </c>
      <c r="AZ71" s="22">
        <v>100.57382786361289</v>
      </c>
      <c r="BA71" s="20">
        <v>0</v>
      </c>
      <c r="BB71" s="21">
        <v>0</v>
      </c>
      <c r="BC71" s="21">
        <v>0</v>
      </c>
      <c r="BD71" s="21">
        <v>0</v>
      </c>
      <c r="BE71" s="22">
        <v>0</v>
      </c>
      <c r="BF71" s="20">
        <v>64.4643623088387</v>
      </c>
      <c r="BG71" s="21">
        <v>14.872668302451611</v>
      </c>
      <c r="BH71" s="21">
        <v>0</v>
      </c>
      <c r="BI71" s="21">
        <v>0</v>
      </c>
      <c r="BJ71" s="22">
        <v>40.139852538516124</v>
      </c>
      <c r="BK71" s="23">
        <f>SUM(C71:BJ71)</f>
        <v>368.51393075377655</v>
      </c>
    </row>
    <row r="72" spans="1:63" ht="15">
      <c r="A72" s="19"/>
      <c r="B72" s="7" t="s">
        <v>122</v>
      </c>
      <c r="C72" s="20">
        <v>0</v>
      </c>
      <c r="D72" s="21">
        <v>20.235317781967737</v>
      </c>
      <c r="E72" s="21">
        <v>0</v>
      </c>
      <c r="F72" s="21">
        <v>0</v>
      </c>
      <c r="G72" s="22">
        <v>0</v>
      </c>
      <c r="H72" s="20">
        <v>686.6302981991937</v>
      </c>
      <c r="I72" s="21">
        <v>112.92738175106454</v>
      </c>
      <c r="J72" s="21">
        <v>0</v>
      </c>
      <c r="K72" s="21">
        <v>0</v>
      </c>
      <c r="L72" s="22">
        <v>355.6630004765161</v>
      </c>
      <c r="M72" s="20">
        <v>0</v>
      </c>
      <c r="N72" s="21">
        <v>0</v>
      </c>
      <c r="O72" s="21">
        <v>0</v>
      </c>
      <c r="P72" s="21">
        <v>0</v>
      </c>
      <c r="Q72" s="22">
        <v>0</v>
      </c>
      <c r="R72" s="20">
        <v>289.0366645097096</v>
      </c>
      <c r="S72" s="21">
        <v>29.752271898741927</v>
      </c>
      <c r="T72" s="21">
        <v>0</v>
      </c>
      <c r="U72" s="21">
        <v>0</v>
      </c>
      <c r="V72" s="22">
        <v>81.59006982203225</v>
      </c>
      <c r="W72" s="20">
        <v>0</v>
      </c>
      <c r="X72" s="21">
        <v>0</v>
      </c>
      <c r="Y72" s="21">
        <v>0</v>
      </c>
      <c r="Z72" s="21">
        <v>0</v>
      </c>
      <c r="AA72" s="22">
        <v>0</v>
      </c>
      <c r="AB72" s="20">
        <v>0</v>
      </c>
      <c r="AC72" s="21">
        <v>0</v>
      </c>
      <c r="AD72" s="21">
        <v>0</v>
      </c>
      <c r="AE72" s="21">
        <v>0</v>
      </c>
      <c r="AF72" s="22">
        <v>0</v>
      </c>
      <c r="AG72" s="20">
        <v>0</v>
      </c>
      <c r="AH72" s="21">
        <v>0</v>
      </c>
      <c r="AI72" s="21">
        <v>0</v>
      </c>
      <c r="AJ72" s="21">
        <v>0</v>
      </c>
      <c r="AK72" s="22">
        <v>0</v>
      </c>
      <c r="AL72" s="20">
        <v>0</v>
      </c>
      <c r="AM72" s="21">
        <v>0</v>
      </c>
      <c r="AN72" s="21">
        <v>0</v>
      </c>
      <c r="AO72" s="21">
        <v>0</v>
      </c>
      <c r="AP72" s="22">
        <v>0</v>
      </c>
      <c r="AQ72" s="20">
        <v>0</v>
      </c>
      <c r="AR72" s="21">
        <v>0</v>
      </c>
      <c r="AS72" s="21">
        <v>0</v>
      </c>
      <c r="AT72" s="21">
        <v>0</v>
      </c>
      <c r="AU72" s="22">
        <v>0</v>
      </c>
      <c r="AV72" s="20">
        <v>5526.104799637425</v>
      </c>
      <c r="AW72" s="21">
        <v>462.59676518071353</v>
      </c>
      <c r="AX72" s="21">
        <v>0.07879103990322578</v>
      </c>
      <c r="AY72" s="21">
        <v>0</v>
      </c>
      <c r="AZ72" s="22">
        <v>2091.389136416484</v>
      </c>
      <c r="BA72" s="20">
        <v>0</v>
      </c>
      <c r="BB72" s="21">
        <v>0</v>
      </c>
      <c r="BC72" s="21">
        <v>0</v>
      </c>
      <c r="BD72" s="21">
        <v>0</v>
      </c>
      <c r="BE72" s="22">
        <v>0</v>
      </c>
      <c r="BF72" s="20">
        <v>2889.3893040698717</v>
      </c>
      <c r="BG72" s="21">
        <v>150.3489932605806</v>
      </c>
      <c r="BH72" s="21">
        <v>0.48180098822580636</v>
      </c>
      <c r="BI72" s="21">
        <v>0</v>
      </c>
      <c r="BJ72" s="22">
        <v>639.2294961958711</v>
      </c>
      <c r="BK72" s="23">
        <f>SUM(C72:BJ72)</f>
        <v>13335.4540912283</v>
      </c>
    </row>
    <row r="73" spans="1:63" ht="15">
      <c r="A73" s="19"/>
      <c r="B73" s="7" t="s">
        <v>123</v>
      </c>
      <c r="C73" s="20">
        <v>0</v>
      </c>
      <c r="D73" s="21">
        <v>5.046755620483871</v>
      </c>
      <c r="E73" s="21">
        <v>0</v>
      </c>
      <c r="F73" s="21">
        <v>0</v>
      </c>
      <c r="G73" s="22">
        <v>0</v>
      </c>
      <c r="H73" s="20">
        <v>152.19285340851616</v>
      </c>
      <c r="I73" s="21">
        <v>92.33416398093549</v>
      </c>
      <c r="J73" s="21">
        <v>0</v>
      </c>
      <c r="K73" s="21">
        <v>0</v>
      </c>
      <c r="L73" s="22">
        <v>43.49751600064518</v>
      </c>
      <c r="M73" s="20">
        <v>0</v>
      </c>
      <c r="N73" s="21">
        <v>0</v>
      </c>
      <c r="O73" s="21">
        <v>0</v>
      </c>
      <c r="P73" s="21">
        <v>0</v>
      </c>
      <c r="Q73" s="22">
        <v>0</v>
      </c>
      <c r="R73" s="20">
        <v>48.15702187877421</v>
      </c>
      <c r="S73" s="21">
        <v>20.825201259161293</v>
      </c>
      <c r="T73" s="21">
        <v>0</v>
      </c>
      <c r="U73" s="21">
        <v>0</v>
      </c>
      <c r="V73" s="22">
        <v>6.541833026</v>
      </c>
      <c r="W73" s="20">
        <v>0</v>
      </c>
      <c r="X73" s="21">
        <v>0</v>
      </c>
      <c r="Y73" s="21">
        <v>0</v>
      </c>
      <c r="Z73" s="21">
        <v>0</v>
      </c>
      <c r="AA73" s="22">
        <v>0</v>
      </c>
      <c r="AB73" s="20">
        <v>0</v>
      </c>
      <c r="AC73" s="21">
        <v>0</v>
      </c>
      <c r="AD73" s="21">
        <v>0</v>
      </c>
      <c r="AE73" s="21">
        <v>0</v>
      </c>
      <c r="AF73" s="22">
        <v>0</v>
      </c>
      <c r="AG73" s="20">
        <v>0</v>
      </c>
      <c r="AH73" s="21">
        <v>0</v>
      </c>
      <c r="AI73" s="21">
        <v>0</v>
      </c>
      <c r="AJ73" s="21">
        <v>0</v>
      </c>
      <c r="AK73" s="22">
        <v>0</v>
      </c>
      <c r="AL73" s="20">
        <v>0</v>
      </c>
      <c r="AM73" s="21">
        <v>0</v>
      </c>
      <c r="AN73" s="21">
        <v>0</v>
      </c>
      <c r="AO73" s="21">
        <v>0</v>
      </c>
      <c r="AP73" s="22">
        <v>0</v>
      </c>
      <c r="AQ73" s="20">
        <v>0</v>
      </c>
      <c r="AR73" s="21">
        <v>0</v>
      </c>
      <c r="AS73" s="21">
        <v>0</v>
      </c>
      <c r="AT73" s="21">
        <v>0</v>
      </c>
      <c r="AU73" s="22">
        <v>0</v>
      </c>
      <c r="AV73" s="20">
        <v>1544.8068276066847</v>
      </c>
      <c r="AW73" s="21">
        <v>154.85593799113045</v>
      </c>
      <c r="AX73" s="21">
        <v>0.017818516483870967</v>
      </c>
      <c r="AY73" s="21">
        <v>0</v>
      </c>
      <c r="AZ73" s="22">
        <v>282.8687502843225</v>
      </c>
      <c r="BA73" s="20">
        <v>0</v>
      </c>
      <c r="BB73" s="21">
        <v>0</v>
      </c>
      <c r="BC73" s="21">
        <v>0</v>
      </c>
      <c r="BD73" s="21">
        <v>0</v>
      </c>
      <c r="BE73" s="22">
        <v>0</v>
      </c>
      <c r="BF73" s="20">
        <v>750.0792002856466</v>
      </c>
      <c r="BG73" s="21">
        <v>37.945272507774206</v>
      </c>
      <c r="BH73" s="21">
        <v>0.07420184090322579</v>
      </c>
      <c r="BI73" s="21">
        <v>0</v>
      </c>
      <c r="BJ73" s="22">
        <v>40.24545149245161</v>
      </c>
      <c r="BK73" s="23">
        <f t="shared" si="13"/>
        <v>3179.488805699913</v>
      </c>
    </row>
    <row r="74" spans="1:63" ht="15">
      <c r="A74" s="19"/>
      <c r="B74" s="7" t="s">
        <v>136</v>
      </c>
      <c r="C74" s="20">
        <v>0</v>
      </c>
      <c r="D74" s="21">
        <v>6.114668933258065</v>
      </c>
      <c r="E74" s="21">
        <v>0</v>
      </c>
      <c r="F74" s="21">
        <v>0</v>
      </c>
      <c r="G74" s="22">
        <v>0</v>
      </c>
      <c r="H74" s="20">
        <v>9.16538162316129</v>
      </c>
      <c r="I74" s="21">
        <v>18.557165573483868</v>
      </c>
      <c r="J74" s="21">
        <v>0</v>
      </c>
      <c r="K74" s="21">
        <v>0</v>
      </c>
      <c r="L74" s="22">
        <v>118.5279935046129</v>
      </c>
      <c r="M74" s="20">
        <v>0</v>
      </c>
      <c r="N74" s="21">
        <v>0</v>
      </c>
      <c r="O74" s="21">
        <v>0</v>
      </c>
      <c r="P74" s="21">
        <v>0</v>
      </c>
      <c r="Q74" s="22">
        <v>0</v>
      </c>
      <c r="R74" s="20">
        <v>4.007100989354838</v>
      </c>
      <c r="S74" s="21">
        <v>0.30387952848387095</v>
      </c>
      <c r="T74" s="21">
        <v>0</v>
      </c>
      <c r="U74" s="21">
        <v>0</v>
      </c>
      <c r="V74" s="22">
        <v>0.9297850571290323</v>
      </c>
      <c r="W74" s="20">
        <v>0</v>
      </c>
      <c r="X74" s="21">
        <v>0</v>
      </c>
      <c r="Y74" s="21">
        <v>0</v>
      </c>
      <c r="Z74" s="21">
        <v>0</v>
      </c>
      <c r="AA74" s="22">
        <v>0</v>
      </c>
      <c r="AB74" s="20">
        <v>0</v>
      </c>
      <c r="AC74" s="21">
        <v>0</v>
      </c>
      <c r="AD74" s="21">
        <v>0</v>
      </c>
      <c r="AE74" s="21">
        <v>0</v>
      </c>
      <c r="AF74" s="22">
        <v>0</v>
      </c>
      <c r="AG74" s="20">
        <v>0</v>
      </c>
      <c r="AH74" s="21">
        <v>0</v>
      </c>
      <c r="AI74" s="21">
        <v>0</v>
      </c>
      <c r="AJ74" s="21">
        <v>0</v>
      </c>
      <c r="AK74" s="22">
        <v>0</v>
      </c>
      <c r="AL74" s="20">
        <v>0</v>
      </c>
      <c r="AM74" s="21">
        <v>0</v>
      </c>
      <c r="AN74" s="21">
        <v>0</v>
      </c>
      <c r="AO74" s="21">
        <v>0</v>
      </c>
      <c r="AP74" s="22">
        <v>0</v>
      </c>
      <c r="AQ74" s="20">
        <v>0</v>
      </c>
      <c r="AR74" s="21">
        <v>0</v>
      </c>
      <c r="AS74" s="21">
        <v>0</v>
      </c>
      <c r="AT74" s="21">
        <v>0</v>
      </c>
      <c r="AU74" s="22">
        <v>0</v>
      </c>
      <c r="AV74" s="20">
        <v>11.187993348354837</v>
      </c>
      <c r="AW74" s="21">
        <v>7.224083654904679</v>
      </c>
      <c r="AX74" s="21">
        <v>0</v>
      </c>
      <c r="AY74" s="21">
        <v>0</v>
      </c>
      <c r="AZ74" s="22">
        <v>36.069422926258056</v>
      </c>
      <c r="BA74" s="20">
        <v>0</v>
      </c>
      <c r="BB74" s="21">
        <v>0</v>
      </c>
      <c r="BC74" s="21">
        <v>0</v>
      </c>
      <c r="BD74" s="21">
        <v>0</v>
      </c>
      <c r="BE74" s="22">
        <v>0</v>
      </c>
      <c r="BF74" s="20">
        <v>3.47151678583871</v>
      </c>
      <c r="BG74" s="21">
        <v>4.303582578161289</v>
      </c>
      <c r="BH74" s="21">
        <v>0</v>
      </c>
      <c r="BI74" s="21">
        <v>0</v>
      </c>
      <c r="BJ74" s="22">
        <v>2.953624976</v>
      </c>
      <c r="BK74" s="23">
        <f t="shared" si="13"/>
        <v>222.81619947900143</v>
      </c>
    </row>
    <row r="75" spans="1:63" ht="15">
      <c r="A75" s="19"/>
      <c r="B75" s="7" t="s">
        <v>155</v>
      </c>
      <c r="C75" s="20">
        <v>0</v>
      </c>
      <c r="D75" s="21">
        <v>6.239391209096774</v>
      </c>
      <c r="E75" s="21">
        <v>0</v>
      </c>
      <c r="F75" s="21">
        <v>0</v>
      </c>
      <c r="G75" s="22">
        <v>0</v>
      </c>
      <c r="H75" s="20">
        <v>84.17639729716129</v>
      </c>
      <c r="I75" s="21">
        <v>42.644345670387104</v>
      </c>
      <c r="J75" s="21">
        <v>0</v>
      </c>
      <c r="K75" s="21">
        <v>0</v>
      </c>
      <c r="L75" s="22">
        <v>92.67402768577419</v>
      </c>
      <c r="M75" s="20">
        <v>0</v>
      </c>
      <c r="N75" s="21">
        <v>0</v>
      </c>
      <c r="O75" s="21">
        <v>0</v>
      </c>
      <c r="P75" s="21">
        <v>0</v>
      </c>
      <c r="Q75" s="22">
        <v>0</v>
      </c>
      <c r="R75" s="20">
        <v>77.09102327496771</v>
      </c>
      <c r="S75" s="21">
        <v>43.20829416616129</v>
      </c>
      <c r="T75" s="21">
        <v>0</v>
      </c>
      <c r="U75" s="21">
        <v>0</v>
      </c>
      <c r="V75" s="22">
        <v>51.499565731258066</v>
      </c>
      <c r="W75" s="20">
        <v>0</v>
      </c>
      <c r="X75" s="21">
        <v>0</v>
      </c>
      <c r="Y75" s="21">
        <v>0</v>
      </c>
      <c r="Z75" s="21">
        <v>0</v>
      </c>
      <c r="AA75" s="22">
        <v>0</v>
      </c>
      <c r="AB75" s="20">
        <v>0</v>
      </c>
      <c r="AC75" s="21">
        <v>0</v>
      </c>
      <c r="AD75" s="21">
        <v>0</v>
      </c>
      <c r="AE75" s="21">
        <v>0</v>
      </c>
      <c r="AF75" s="22">
        <v>0</v>
      </c>
      <c r="AG75" s="20">
        <v>0</v>
      </c>
      <c r="AH75" s="21">
        <v>0</v>
      </c>
      <c r="AI75" s="21">
        <v>0</v>
      </c>
      <c r="AJ75" s="21">
        <v>0</v>
      </c>
      <c r="AK75" s="22">
        <v>0</v>
      </c>
      <c r="AL75" s="20">
        <v>0</v>
      </c>
      <c r="AM75" s="21">
        <v>0</v>
      </c>
      <c r="AN75" s="21">
        <v>0</v>
      </c>
      <c r="AO75" s="21">
        <v>0</v>
      </c>
      <c r="AP75" s="22">
        <v>0</v>
      </c>
      <c r="AQ75" s="20">
        <v>0</v>
      </c>
      <c r="AR75" s="21">
        <v>0</v>
      </c>
      <c r="AS75" s="21">
        <v>0</v>
      </c>
      <c r="AT75" s="21">
        <v>0</v>
      </c>
      <c r="AU75" s="22">
        <v>0</v>
      </c>
      <c r="AV75" s="20">
        <v>872.2484090519998</v>
      </c>
      <c r="AW75" s="21">
        <v>232.49519137650253</v>
      </c>
      <c r="AX75" s="21">
        <v>0.6803155747419355</v>
      </c>
      <c r="AY75" s="21">
        <v>0</v>
      </c>
      <c r="AZ75" s="22">
        <v>1367.749026990935</v>
      </c>
      <c r="BA75" s="20">
        <v>0</v>
      </c>
      <c r="BB75" s="21">
        <v>0</v>
      </c>
      <c r="BC75" s="21">
        <v>0</v>
      </c>
      <c r="BD75" s="21">
        <v>0</v>
      </c>
      <c r="BE75" s="22">
        <v>0</v>
      </c>
      <c r="BF75" s="20">
        <v>742.0146619361614</v>
      </c>
      <c r="BG75" s="21">
        <v>80.62840458758066</v>
      </c>
      <c r="BH75" s="21">
        <v>2.130656443387098</v>
      </c>
      <c r="BI75" s="21">
        <v>0</v>
      </c>
      <c r="BJ75" s="22">
        <v>498.16829972896767</v>
      </c>
      <c r="BK75" s="23">
        <f>SUM(C75:BJ75)</f>
        <v>4193.648010725082</v>
      </c>
    </row>
    <row r="76" spans="1:63" ht="15">
      <c r="A76" s="19"/>
      <c r="B76" s="7" t="s">
        <v>124</v>
      </c>
      <c r="C76" s="20">
        <v>0</v>
      </c>
      <c r="D76" s="21">
        <v>9.46772205474193</v>
      </c>
      <c r="E76" s="21">
        <v>0</v>
      </c>
      <c r="F76" s="21">
        <v>0</v>
      </c>
      <c r="G76" s="22">
        <v>0</v>
      </c>
      <c r="H76" s="20">
        <v>155.16834762674196</v>
      </c>
      <c r="I76" s="21">
        <v>53.67438797303225</v>
      </c>
      <c r="J76" s="21">
        <v>2.9960224857419355</v>
      </c>
      <c r="K76" s="21">
        <v>0</v>
      </c>
      <c r="L76" s="22">
        <v>108.33967059535482</v>
      </c>
      <c r="M76" s="20">
        <v>0</v>
      </c>
      <c r="N76" s="21">
        <v>0</v>
      </c>
      <c r="O76" s="21">
        <v>0</v>
      </c>
      <c r="P76" s="21">
        <v>0</v>
      </c>
      <c r="Q76" s="22">
        <v>0</v>
      </c>
      <c r="R76" s="20">
        <v>96.83549956212904</v>
      </c>
      <c r="S76" s="21">
        <v>9.721287542129032</v>
      </c>
      <c r="T76" s="21">
        <v>0</v>
      </c>
      <c r="U76" s="21">
        <v>0</v>
      </c>
      <c r="V76" s="22">
        <v>30.005571401483877</v>
      </c>
      <c r="W76" s="20">
        <v>0</v>
      </c>
      <c r="X76" s="21">
        <v>0</v>
      </c>
      <c r="Y76" s="21">
        <v>0</v>
      </c>
      <c r="Z76" s="21">
        <v>0</v>
      </c>
      <c r="AA76" s="22">
        <v>0</v>
      </c>
      <c r="AB76" s="20">
        <v>0</v>
      </c>
      <c r="AC76" s="21">
        <v>0</v>
      </c>
      <c r="AD76" s="21">
        <v>0</v>
      </c>
      <c r="AE76" s="21">
        <v>0</v>
      </c>
      <c r="AF76" s="22">
        <v>0</v>
      </c>
      <c r="AG76" s="20">
        <v>0</v>
      </c>
      <c r="AH76" s="21">
        <v>0</v>
      </c>
      <c r="AI76" s="21">
        <v>0</v>
      </c>
      <c r="AJ76" s="21">
        <v>0</v>
      </c>
      <c r="AK76" s="22">
        <v>0</v>
      </c>
      <c r="AL76" s="20">
        <v>0</v>
      </c>
      <c r="AM76" s="21">
        <v>0</v>
      </c>
      <c r="AN76" s="21">
        <v>0</v>
      </c>
      <c r="AO76" s="21">
        <v>0</v>
      </c>
      <c r="AP76" s="22">
        <v>0</v>
      </c>
      <c r="AQ76" s="20">
        <v>0</v>
      </c>
      <c r="AR76" s="21">
        <v>0</v>
      </c>
      <c r="AS76" s="21">
        <v>0</v>
      </c>
      <c r="AT76" s="21">
        <v>0</v>
      </c>
      <c r="AU76" s="22">
        <v>0</v>
      </c>
      <c r="AV76" s="20">
        <v>2509.6208567054746</v>
      </c>
      <c r="AW76" s="21">
        <v>245.9308063903715</v>
      </c>
      <c r="AX76" s="21">
        <v>0.005153162612903227</v>
      </c>
      <c r="AY76" s="21">
        <v>0</v>
      </c>
      <c r="AZ76" s="22">
        <v>896.2278108876127</v>
      </c>
      <c r="BA76" s="20">
        <v>0</v>
      </c>
      <c r="BB76" s="21">
        <v>0</v>
      </c>
      <c r="BC76" s="21">
        <v>0</v>
      </c>
      <c r="BD76" s="21">
        <v>0</v>
      </c>
      <c r="BE76" s="22">
        <v>0</v>
      </c>
      <c r="BF76" s="20">
        <v>1722.0298590986763</v>
      </c>
      <c r="BG76" s="21">
        <v>69.44570519099999</v>
      </c>
      <c r="BH76" s="21">
        <v>2.577376503612903</v>
      </c>
      <c r="BI76" s="21">
        <v>0</v>
      </c>
      <c r="BJ76" s="22">
        <v>270.5997548327419</v>
      </c>
      <c r="BK76" s="23">
        <f t="shared" si="13"/>
        <v>6182.645832013458</v>
      </c>
    </row>
    <row r="77" spans="1:63" ht="15">
      <c r="A77" s="19"/>
      <c r="B77" s="7" t="s">
        <v>125</v>
      </c>
      <c r="C77" s="20">
        <v>0</v>
      </c>
      <c r="D77" s="21">
        <v>1.4172437809354839</v>
      </c>
      <c r="E77" s="21">
        <v>0</v>
      </c>
      <c r="F77" s="21">
        <v>0</v>
      </c>
      <c r="G77" s="22">
        <v>0</v>
      </c>
      <c r="H77" s="20">
        <v>11.835300587580646</v>
      </c>
      <c r="I77" s="21">
        <v>1.5656194621290322</v>
      </c>
      <c r="J77" s="21">
        <v>0</v>
      </c>
      <c r="K77" s="21">
        <v>0</v>
      </c>
      <c r="L77" s="22">
        <v>9.961334232161288</v>
      </c>
      <c r="M77" s="20">
        <v>0</v>
      </c>
      <c r="N77" s="21">
        <v>0</v>
      </c>
      <c r="O77" s="21">
        <v>0</v>
      </c>
      <c r="P77" s="21">
        <v>0</v>
      </c>
      <c r="Q77" s="22">
        <v>0</v>
      </c>
      <c r="R77" s="20">
        <v>5.887148337290324</v>
      </c>
      <c r="S77" s="21">
        <v>0.7649358656451616</v>
      </c>
      <c r="T77" s="21">
        <v>0</v>
      </c>
      <c r="U77" s="21">
        <v>0</v>
      </c>
      <c r="V77" s="22">
        <v>2.750163410451613</v>
      </c>
      <c r="W77" s="20">
        <v>0</v>
      </c>
      <c r="X77" s="21">
        <v>0</v>
      </c>
      <c r="Y77" s="21">
        <v>0</v>
      </c>
      <c r="Z77" s="21">
        <v>0</v>
      </c>
      <c r="AA77" s="22">
        <v>0</v>
      </c>
      <c r="AB77" s="20">
        <v>0</v>
      </c>
      <c r="AC77" s="21">
        <v>0</v>
      </c>
      <c r="AD77" s="21">
        <v>0</v>
      </c>
      <c r="AE77" s="21">
        <v>0</v>
      </c>
      <c r="AF77" s="22">
        <v>0</v>
      </c>
      <c r="AG77" s="20">
        <v>0</v>
      </c>
      <c r="AH77" s="21">
        <v>0</v>
      </c>
      <c r="AI77" s="21">
        <v>0</v>
      </c>
      <c r="AJ77" s="21">
        <v>0</v>
      </c>
      <c r="AK77" s="22">
        <v>0</v>
      </c>
      <c r="AL77" s="20">
        <v>0</v>
      </c>
      <c r="AM77" s="21">
        <v>0</v>
      </c>
      <c r="AN77" s="21">
        <v>0</v>
      </c>
      <c r="AO77" s="21">
        <v>0</v>
      </c>
      <c r="AP77" s="22">
        <v>0</v>
      </c>
      <c r="AQ77" s="20">
        <v>0</v>
      </c>
      <c r="AR77" s="21">
        <v>0</v>
      </c>
      <c r="AS77" s="21">
        <v>0</v>
      </c>
      <c r="AT77" s="21">
        <v>0</v>
      </c>
      <c r="AU77" s="22">
        <v>0</v>
      </c>
      <c r="AV77" s="20">
        <v>76.41321578667743</v>
      </c>
      <c r="AW77" s="21">
        <v>16.743833899494117</v>
      </c>
      <c r="AX77" s="21">
        <v>0</v>
      </c>
      <c r="AY77" s="21">
        <v>0</v>
      </c>
      <c r="AZ77" s="22">
        <v>71.5472141044516</v>
      </c>
      <c r="BA77" s="20">
        <v>0</v>
      </c>
      <c r="BB77" s="21">
        <v>0</v>
      </c>
      <c r="BC77" s="21">
        <v>0</v>
      </c>
      <c r="BD77" s="21">
        <v>0</v>
      </c>
      <c r="BE77" s="22">
        <v>0</v>
      </c>
      <c r="BF77" s="20">
        <v>39.406780345903236</v>
      </c>
      <c r="BG77" s="21">
        <v>8.713956499677419</v>
      </c>
      <c r="BH77" s="21">
        <v>0</v>
      </c>
      <c r="BI77" s="21">
        <v>0</v>
      </c>
      <c r="BJ77" s="22">
        <v>16.943776645677417</v>
      </c>
      <c r="BK77" s="23">
        <f t="shared" si="13"/>
        <v>263.95052295807477</v>
      </c>
    </row>
    <row r="78" spans="1:63" ht="15">
      <c r="A78" s="19"/>
      <c r="B78" s="7" t="s">
        <v>141</v>
      </c>
      <c r="C78" s="20">
        <v>0</v>
      </c>
      <c r="D78" s="21">
        <v>1.7861674066774198</v>
      </c>
      <c r="E78" s="21">
        <v>0</v>
      </c>
      <c r="F78" s="21">
        <v>0</v>
      </c>
      <c r="G78" s="22">
        <v>0</v>
      </c>
      <c r="H78" s="20">
        <v>32.434206786387094</v>
      </c>
      <c r="I78" s="21">
        <v>9.800110956612903</v>
      </c>
      <c r="J78" s="21">
        <v>0</v>
      </c>
      <c r="K78" s="21">
        <v>0</v>
      </c>
      <c r="L78" s="22">
        <v>32.63632832254839</v>
      </c>
      <c r="M78" s="20">
        <v>0</v>
      </c>
      <c r="N78" s="21">
        <v>0</v>
      </c>
      <c r="O78" s="21">
        <v>0</v>
      </c>
      <c r="P78" s="21">
        <v>0</v>
      </c>
      <c r="Q78" s="22">
        <v>0</v>
      </c>
      <c r="R78" s="20">
        <v>26.771362137612904</v>
      </c>
      <c r="S78" s="21">
        <v>9.59976978554839</v>
      </c>
      <c r="T78" s="21">
        <v>0</v>
      </c>
      <c r="U78" s="21">
        <v>0</v>
      </c>
      <c r="V78" s="22">
        <v>17.72372697080645</v>
      </c>
      <c r="W78" s="20">
        <v>0</v>
      </c>
      <c r="X78" s="21">
        <v>0</v>
      </c>
      <c r="Y78" s="21">
        <v>0</v>
      </c>
      <c r="Z78" s="21">
        <v>0</v>
      </c>
      <c r="AA78" s="22">
        <v>0</v>
      </c>
      <c r="AB78" s="20">
        <v>0</v>
      </c>
      <c r="AC78" s="21">
        <v>0</v>
      </c>
      <c r="AD78" s="21">
        <v>0</v>
      </c>
      <c r="AE78" s="21">
        <v>0</v>
      </c>
      <c r="AF78" s="22">
        <v>0</v>
      </c>
      <c r="AG78" s="20">
        <v>0</v>
      </c>
      <c r="AH78" s="21">
        <v>0</v>
      </c>
      <c r="AI78" s="21">
        <v>0</v>
      </c>
      <c r="AJ78" s="21">
        <v>0</v>
      </c>
      <c r="AK78" s="22">
        <v>0</v>
      </c>
      <c r="AL78" s="20">
        <v>0</v>
      </c>
      <c r="AM78" s="21">
        <v>0</v>
      </c>
      <c r="AN78" s="21">
        <v>0</v>
      </c>
      <c r="AO78" s="21">
        <v>0</v>
      </c>
      <c r="AP78" s="22">
        <v>0</v>
      </c>
      <c r="AQ78" s="20">
        <v>0</v>
      </c>
      <c r="AR78" s="21">
        <v>0</v>
      </c>
      <c r="AS78" s="21">
        <v>0</v>
      </c>
      <c r="AT78" s="21">
        <v>0</v>
      </c>
      <c r="AU78" s="22">
        <v>0</v>
      </c>
      <c r="AV78" s="20">
        <v>187.57825466600008</v>
      </c>
      <c r="AW78" s="21">
        <v>144.76108495501862</v>
      </c>
      <c r="AX78" s="21">
        <v>0.16772602409677426</v>
      </c>
      <c r="AY78" s="21">
        <v>0</v>
      </c>
      <c r="AZ78" s="22">
        <v>389.82592169887084</v>
      </c>
      <c r="BA78" s="20">
        <v>0</v>
      </c>
      <c r="BB78" s="21">
        <v>0</v>
      </c>
      <c r="BC78" s="21">
        <v>0</v>
      </c>
      <c r="BD78" s="21">
        <v>0</v>
      </c>
      <c r="BE78" s="22">
        <v>0</v>
      </c>
      <c r="BF78" s="20">
        <v>142.93908628464516</v>
      </c>
      <c r="BG78" s="21">
        <v>18.655667102741933</v>
      </c>
      <c r="BH78" s="21">
        <v>0</v>
      </c>
      <c r="BI78" s="21">
        <v>0</v>
      </c>
      <c r="BJ78" s="22">
        <v>109.09671654680646</v>
      </c>
      <c r="BK78" s="23">
        <f t="shared" si="13"/>
        <v>1123.7761296443734</v>
      </c>
    </row>
    <row r="79" spans="1:63" ht="15">
      <c r="A79" s="19"/>
      <c r="B79" s="7" t="s">
        <v>126</v>
      </c>
      <c r="C79" s="20">
        <v>0</v>
      </c>
      <c r="D79" s="21">
        <v>8.177174942161288</v>
      </c>
      <c r="E79" s="21">
        <v>0</v>
      </c>
      <c r="F79" s="21">
        <v>0</v>
      </c>
      <c r="G79" s="22">
        <v>0</v>
      </c>
      <c r="H79" s="20">
        <v>41.52896675951614</v>
      </c>
      <c r="I79" s="21">
        <v>56.88802933345161</v>
      </c>
      <c r="J79" s="21">
        <v>0</v>
      </c>
      <c r="K79" s="21">
        <v>0</v>
      </c>
      <c r="L79" s="22">
        <v>131.68970856435485</v>
      </c>
      <c r="M79" s="20">
        <v>0</v>
      </c>
      <c r="N79" s="21">
        <v>0</v>
      </c>
      <c r="O79" s="21">
        <v>0</v>
      </c>
      <c r="P79" s="21">
        <v>0</v>
      </c>
      <c r="Q79" s="22">
        <v>0</v>
      </c>
      <c r="R79" s="20">
        <v>26.345244449032265</v>
      </c>
      <c r="S79" s="21">
        <v>73.86922304732258</v>
      </c>
      <c r="T79" s="21">
        <v>0</v>
      </c>
      <c r="U79" s="21">
        <v>0</v>
      </c>
      <c r="V79" s="22">
        <v>73.47779148374194</v>
      </c>
      <c r="W79" s="20">
        <v>0</v>
      </c>
      <c r="X79" s="21">
        <v>0</v>
      </c>
      <c r="Y79" s="21">
        <v>0</v>
      </c>
      <c r="Z79" s="21">
        <v>0</v>
      </c>
      <c r="AA79" s="22">
        <v>0</v>
      </c>
      <c r="AB79" s="20">
        <v>0</v>
      </c>
      <c r="AC79" s="21">
        <v>0</v>
      </c>
      <c r="AD79" s="21">
        <v>0</v>
      </c>
      <c r="AE79" s="21">
        <v>0</v>
      </c>
      <c r="AF79" s="22">
        <v>0</v>
      </c>
      <c r="AG79" s="20">
        <v>0</v>
      </c>
      <c r="AH79" s="21">
        <v>0</v>
      </c>
      <c r="AI79" s="21">
        <v>0</v>
      </c>
      <c r="AJ79" s="21">
        <v>0</v>
      </c>
      <c r="AK79" s="22">
        <v>0</v>
      </c>
      <c r="AL79" s="20">
        <v>0</v>
      </c>
      <c r="AM79" s="21">
        <v>0</v>
      </c>
      <c r="AN79" s="21">
        <v>0</v>
      </c>
      <c r="AO79" s="21">
        <v>0</v>
      </c>
      <c r="AP79" s="22">
        <v>0</v>
      </c>
      <c r="AQ79" s="20">
        <v>0</v>
      </c>
      <c r="AR79" s="21">
        <v>0</v>
      </c>
      <c r="AS79" s="21">
        <v>0</v>
      </c>
      <c r="AT79" s="21">
        <v>0</v>
      </c>
      <c r="AU79" s="22">
        <v>0</v>
      </c>
      <c r="AV79" s="20">
        <v>777.358784695451</v>
      </c>
      <c r="AW79" s="21">
        <v>536.409316982916</v>
      </c>
      <c r="AX79" s="21">
        <v>0</v>
      </c>
      <c r="AY79" s="21">
        <v>0</v>
      </c>
      <c r="AZ79" s="22">
        <v>2921.1316382487735</v>
      </c>
      <c r="BA79" s="20">
        <v>0</v>
      </c>
      <c r="BB79" s="21">
        <v>0</v>
      </c>
      <c r="BC79" s="21">
        <v>0</v>
      </c>
      <c r="BD79" s="21">
        <v>0</v>
      </c>
      <c r="BE79" s="22">
        <v>0</v>
      </c>
      <c r="BF79" s="20">
        <v>641.0259833471289</v>
      </c>
      <c r="BG79" s="21">
        <v>230.89531145799992</v>
      </c>
      <c r="BH79" s="21">
        <v>2.5049263735483867</v>
      </c>
      <c r="BI79" s="21">
        <v>0</v>
      </c>
      <c r="BJ79" s="22">
        <v>1050.5942504783225</v>
      </c>
      <c r="BK79" s="23">
        <f t="shared" si="13"/>
        <v>6571.896350163721</v>
      </c>
    </row>
    <row r="80" spans="1:63" ht="15">
      <c r="A80" s="19"/>
      <c r="B80" s="7" t="s">
        <v>162</v>
      </c>
      <c r="C80" s="20">
        <v>0</v>
      </c>
      <c r="D80" s="21">
        <v>1.1077361201935483</v>
      </c>
      <c r="E80" s="21">
        <v>0</v>
      </c>
      <c r="F80" s="21">
        <v>0</v>
      </c>
      <c r="G80" s="22">
        <v>0</v>
      </c>
      <c r="H80" s="20">
        <v>61.51873166899999</v>
      </c>
      <c r="I80" s="21">
        <v>49.47843747680645</v>
      </c>
      <c r="J80" s="21">
        <v>0</v>
      </c>
      <c r="K80" s="21">
        <v>0</v>
      </c>
      <c r="L80" s="22">
        <v>101.59474632906453</v>
      </c>
      <c r="M80" s="20">
        <v>0</v>
      </c>
      <c r="N80" s="21">
        <v>0</v>
      </c>
      <c r="O80" s="21">
        <v>0</v>
      </c>
      <c r="P80" s="21">
        <v>0</v>
      </c>
      <c r="Q80" s="22">
        <v>0</v>
      </c>
      <c r="R80" s="20">
        <v>25.36779587935484</v>
      </c>
      <c r="S80" s="21">
        <v>52.84621862951612</v>
      </c>
      <c r="T80" s="21">
        <v>0</v>
      </c>
      <c r="U80" s="21">
        <v>0</v>
      </c>
      <c r="V80" s="22">
        <v>15.363185896612904</v>
      </c>
      <c r="W80" s="20">
        <v>0</v>
      </c>
      <c r="X80" s="21">
        <v>0</v>
      </c>
      <c r="Y80" s="21">
        <v>0</v>
      </c>
      <c r="Z80" s="21">
        <v>0</v>
      </c>
      <c r="AA80" s="22">
        <v>0</v>
      </c>
      <c r="AB80" s="20">
        <v>0</v>
      </c>
      <c r="AC80" s="21">
        <v>0</v>
      </c>
      <c r="AD80" s="21">
        <v>0</v>
      </c>
      <c r="AE80" s="21">
        <v>0</v>
      </c>
      <c r="AF80" s="22">
        <v>0</v>
      </c>
      <c r="AG80" s="20">
        <v>0</v>
      </c>
      <c r="AH80" s="21">
        <v>0</v>
      </c>
      <c r="AI80" s="21">
        <v>0</v>
      </c>
      <c r="AJ80" s="21">
        <v>0</v>
      </c>
      <c r="AK80" s="22">
        <v>0</v>
      </c>
      <c r="AL80" s="20">
        <v>0</v>
      </c>
      <c r="AM80" s="21">
        <v>0</v>
      </c>
      <c r="AN80" s="21">
        <v>0</v>
      </c>
      <c r="AO80" s="21">
        <v>0</v>
      </c>
      <c r="AP80" s="22">
        <v>0</v>
      </c>
      <c r="AQ80" s="20">
        <v>0</v>
      </c>
      <c r="AR80" s="21">
        <v>0</v>
      </c>
      <c r="AS80" s="21">
        <v>0</v>
      </c>
      <c r="AT80" s="21">
        <v>0</v>
      </c>
      <c r="AU80" s="22">
        <v>0</v>
      </c>
      <c r="AV80" s="20">
        <v>85.249108281</v>
      </c>
      <c r="AW80" s="21">
        <v>49.190967585950155</v>
      </c>
      <c r="AX80" s="21">
        <v>0</v>
      </c>
      <c r="AY80" s="21">
        <v>0</v>
      </c>
      <c r="AZ80" s="22">
        <v>91.55410773848388</v>
      </c>
      <c r="BA80" s="20">
        <v>0</v>
      </c>
      <c r="BB80" s="21">
        <v>0</v>
      </c>
      <c r="BC80" s="21">
        <v>0</v>
      </c>
      <c r="BD80" s="21">
        <v>0</v>
      </c>
      <c r="BE80" s="22">
        <v>0</v>
      </c>
      <c r="BF80" s="20">
        <v>31.755803650645156</v>
      </c>
      <c r="BG80" s="21">
        <v>7.94925251064516</v>
      </c>
      <c r="BH80" s="21">
        <v>0</v>
      </c>
      <c r="BI80" s="21">
        <v>0</v>
      </c>
      <c r="BJ80" s="22">
        <v>15.859689621290324</v>
      </c>
      <c r="BK80" s="23">
        <f t="shared" si="13"/>
        <v>588.835781388563</v>
      </c>
    </row>
    <row r="81" spans="1:63" ht="15">
      <c r="A81" s="19"/>
      <c r="B81" s="7" t="s">
        <v>180</v>
      </c>
      <c r="C81" s="20">
        <v>0</v>
      </c>
      <c r="D81" s="21">
        <v>0</v>
      </c>
      <c r="E81" s="21">
        <v>0</v>
      </c>
      <c r="F81" s="21">
        <v>0</v>
      </c>
      <c r="G81" s="22">
        <v>0</v>
      </c>
      <c r="H81" s="20">
        <v>1.4520963820322583</v>
      </c>
      <c r="I81" s="21">
        <v>11.946876283483874</v>
      </c>
      <c r="J81" s="21">
        <v>0</v>
      </c>
      <c r="K81" s="21">
        <v>0</v>
      </c>
      <c r="L81" s="22">
        <v>6.49207393596774</v>
      </c>
      <c r="M81" s="20">
        <v>0</v>
      </c>
      <c r="N81" s="21">
        <v>0</v>
      </c>
      <c r="O81" s="21">
        <v>0</v>
      </c>
      <c r="P81" s="21">
        <v>0</v>
      </c>
      <c r="Q81" s="22">
        <v>0</v>
      </c>
      <c r="R81" s="20">
        <v>1.573716461774194</v>
      </c>
      <c r="S81" s="21">
        <v>0.4751550357741936</v>
      </c>
      <c r="T81" s="21">
        <v>0</v>
      </c>
      <c r="U81" s="21">
        <v>0</v>
      </c>
      <c r="V81" s="22">
        <v>1.9144096388709677</v>
      </c>
      <c r="W81" s="20">
        <v>0</v>
      </c>
      <c r="X81" s="21">
        <v>0</v>
      </c>
      <c r="Y81" s="21">
        <v>0</v>
      </c>
      <c r="Z81" s="21">
        <v>0</v>
      </c>
      <c r="AA81" s="22">
        <v>0</v>
      </c>
      <c r="AB81" s="20">
        <v>0</v>
      </c>
      <c r="AC81" s="21">
        <v>0</v>
      </c>
      <c r="AD81" s="21">
        <v>0</v>
      </c>
      <c r="AE81" s="21">
        <v>0</v>
      </c>
      <c r="AF81" s="22">
        <v>0</v>
      </c>
      <c r="AG81" s="20">
        <v>0</v>
      </c>
      <c r="AH81" s="21">
        <v>0</v>
      </c>
      <c r="AI81" s="21">
        <v>0</v>
      </c>
      <c r="AJ81" s="21">
        <v>0</v>
      </c>
      <c r="AK81" s="22">
        <v>0</v>
      </c>
      <c r="AL81" s="20">
        <v>0</v>
      </c>
      <c r="AM81" s="21">
        <v>0</v>
      </c>
      <c r="AN81" s="21">
        <v>0</v>
      </c>
      <c r="AO81" s="21">
        <v>0</v>
      </c>
      <c r="AP81" s="22">
        <v>0</v>
      </c>
      <c r="AQ81" s="20">
        <v>0</v>
      </c>
      <c r="AR81" s="21">
        <v>0</v>
      </c>
      <c r="AS81" s="21">
        <v>0</v>
      </c>
      <c r="AT81" s="21">
        <v>0</v>
      </c>
      <c r="AU81" s="22">
        <v>0</v>
      </c>
      <c r="AV81" s="20">
        <v>2.613619567290322</v>
      </c>
      <c r="AW81" s="21">
        <v>2.512810413723222</v>
      </c>
      <c r="AX81" s="21">
        <v>0</v>
      </c>
      <c r="AY81" s="21">
        <v>0</v>
      </c>
      <c r="AZ81" s="22">
        <v>7.345593542903226</v>
      </c>
      <c r="BA81" s="20">
        <v>0</v>
      </c>
      <c r="BB81" s="21">
        <v>0</v>
      </c>
      <c r="BC81" s="21">
        <v>0</v>
      </c>
      <c r="BD81" s="21">
        <v>0</v>
      </c>
      <c r="BE81" s="22">
        <v>0</v>
      </c>
      <c r="BF81" s="20">
        <v>2.548675001903226</v>
      </c>
      <c r="BG81" s="21">
        <v>0.3716888140967742</v>
      </c>
      <c r="BH81" s="21">
        <v>0</v>
      </c>
      <c r="BI81" s="21">
        <v>0</v>
      </c>
      <c r="BJ81" s="22">
        <v>4.872941007354838</v>
      </c>
      <c r="BK81" s="23">
        <f t="shared" si="13"/>
        <v>44.11965608517483</v>
      </c>
    </row>
    <row r="82" spans="1:63" ht="15">
      <c r="A82" s="19"/>
      <c r="B82" s="7" t="s">
        <v>145</v>
      </c>
      <c r="C82" s="20">
        <v>0</v>
      </c>
      <c r="D82" s="21">
        <v>0.6730034463870965</v>
      </c>
      <c r="E82" s="21">
        <v>0</v>
      </c>
      <c r="F82" s="21">
        <v>0</v>
      </c>
      <c r="G82" s="22">
        <v>0</v>
      </c>
      <c r="H82" s="20">
        <v>30.435739099258065</v>
      </c>
      <c r="I82" s="21">
        <v>118.86749529651611</v>
      </c>
      <c r="J82" s="21">
        <v>0</v>
      </c>
      <c r="K82" s="21">
        <v>0</v>
      </c>
      <c r="L82" s="22">
        <v>218.5316462674839</v>
      </c>
      <c r="M82" s="20">
        <v>0</v>
      </c>
      <c r="N82" s="21">
        <v>0</v>
      </c>
      <c r="O82" s="21">
        <v>0</v>
      </c>
      <c r="P82" s="21">
        <v>0</v>
      </c>
      <c r="Q82" s="22">
        <v>0</v>
      </c>
      <c r="R82" s="20">
        <v>16.358523318290324</v>
      </c>
      <c r="S82" s="21">
        <v>11.712811875258065</v>
      </c>
      <c r="T82" s="21">
        <v>0</v>
      </c>
      <c r="U82" s="21">
        <v>0</v>
      </c>
      <c r="V82" s="22">
        <v>19.48128772841935</v>
      </c>
      <c r="W82" s="20">
        <v>0</v>
      </c>
      <c r="X82" s="21">
        <v>0</v>
      </c>
      <c r="Y82" s="21">
        <v>0</v>
      </c>
      <c r="Z82" s="21">
        <v>0</v>
      </c>
      <c r="AA82" s="22">
        <v>0</v>
      </c>
      <c r="AB82" s="20">
        <v>0</v>
      </c>
      <c r="AC82" s="21">
        <v>0</v>
      </c>
      <c r="AD82" s="21">
        <v>0</v>
      </c>
      <c r="AE82" s="21">
        <v>0</v>
      </c>
      <c r="AF82" s="22">
        <v>0</v>
      </c>
      <c r="AG82" s="20">
        <v>0</v>
      </c>
      <c r="AH82" s="21">
        <v>0</v>
      </c>
      <c r="AI82" s="21">
        <v>0</v>
      </c>
      <c r="AJ82" s="21">
        <v>0</v>
      </c>
      <c r="AK82" s="22">
        <v>0</v>
      </c>
      <c r="AL82" s="20">
        <v>0</v>
      </c>
      <c r="AM82" s="21">
        <v>0</v>
      </c>
      <c r="AN82" s="21">
        <v>0</v>
      </c>
      <c r="AO82" s="21">
        <v>0</v>
      </c>
      <c r="AP82" s="22">
        <v>0</v>
      </c>
      <c r="AQ82" s="20">
        <v>0</v>
      </c>
      <c r="AR82" s="21">
        <v>0</v>
      </c>
      <c r="AS82" s="21">
        <v>0</v>
      </c>
      <c r="AT82" s="21">
        <v>0</v>
      </c>
      <c r="AU82" s="22">
        <v>0</v>
      </c>
      <c r="AV82" s="20">
        <v>13.03619863470968</v>
      </c>
      <c r="AW82" s="21">
        <v>16.35630876078192</v>
      </c>
      <c r="AX82" s="21">
        <v>10.616582121451613</v>
      </c>
      <c r="AY82" s="21">
        <v>0</v>
      </c>
      <c r="AZ82" s="22">
        <v>30.121094943580648</v>
      </c>
      <c r="BA82" s="20">
        <v>0</v>
      </c>
      <c r="BB82" s="21">
        <v>0</v>
      </c>
      <c r="BC82" s="21">
        <v>0</v>
      </c>
      <c r="BD82" s="21">
        <v>0</v>
      </c>
      <c r="BE82" s="22">
        <v>0</v>
      </c>
      <c r="BF82" s="20">
        <v>7.294627101225806</v>
      </c>
      <c r="BG82" s="21">
        <v>6.6898837674516125</v>
      </c>
      <c r="BH82" s="21">
        <v>0</v>
      </c>
      <c r="BI82" s="21">
        <v>0</v>
      </c>
      <c r="BJ82" s="22">
        <v>4.214877953516129</v>
      </c>
      <c r="BK82" s="23">
        <f t="shared" si="13"/>
        <v>504.3900803143303</v>
      </c>
    </row>
    <row r="83" spans="1:63" ht="15">
      <c r="A83" s="19"/>
      <c r="B83" s="7" t="s">
        <v>142</v>
      </c>
      <c r="C83" s="20">
        <v>0</v>
      </c>
      <c r="D83" s="21">
        <v>0.9265860896774193</v>
      </c>
      <c r="E83" s="21">
        <v>0</v>
      </c>
      <c r="F83" s="21">
        <v>0</v>
      </c>
      <c r="G83" s="22">
        <v>0</v>
      </c>
      <c r="H83" s="20">
        <v>51.71247637409678</v>
      </c>
      <c r="I83" s="21">
        <v>54.70381263225807</v>
      </c>
      <c r="J83" s="21">
        <v>0</v>
      </c>
      <c r="K83" s="21">
        <v>0</v>
      </c>
      <c r="L83" s="22">
        <v>66.60536590351612</v>
      </c>
      <c r="M83" s="20">
        <v>0</v>
      </c>
      <c r="N83" s="21">
        <v>0</v>
      </c>
      <c r="O83" s="21">
        <v>0</v>
      </c>
      <c r="P83" s="21">
        <v>0</v>
      </c>
      <c r="Q83" s="22">
        <v>0</v>
      </c>
      <c r="R83" s="20">
        <v>37.40864509396774</v>
      </c>
      <c r="S83" s="21">
        <v>0.5949134097096774</v>
      </c>
      <c r="T83" s="21">
        <v>0</v>
      </c>
      <c r="U83" s="21">
        <v>0</v>
      </c>
      <c r="V83" s="22">
        <v>14.332415643741932</v>
      </c>
      <c r="W83" s="20">
        <v>0</v>
      </c>
      <c r="X83" s="21">
        <v>0</v>
      </c>
      <c r="Y83" s="21">
        <v>0</v>
      </c>
      <c r="Z83" s="21">
        <v>0</v>
      </c>
      <c r="AA83" s="22">
        <v>0</v>
      </c>
      <c r="AB83" s="20">
        <v>0</v>
      </c>
      <c r="AC83" s="21">
        <v>0</v>
      </c>
      <c r="AD83" s="21">
        <v>0</v>
      </c>
      <c r="AE83" s="21">
        <v>0</v>
      </c>
      <c r="AF83" s="22">
        <v>0</v>
      </c>
      <c r="AG83" s="20">
        <v>0</v>
      </c>
      <c r="AH83" s="21">
        <v>0</v>
      </c>
      <c r="AI83" s="21">
        <v>0</v>
      </c>
      <c r="AJ83" s="21">
        <v>0</v>
      </c>
      <c r="AK83" s="22">
        <v>0</v>
      </c>
      <c r="AL83" s="20">
        <v>0</v>
      </c>
      <c r="AM83" s="21">
        <v>0</v>
      </c>
      <c r="AN83" s="21">
        <v>0</v>
      </c>
      <c r="AO83" s="21">
        <v>0</v>
      </c>
      <c r="AP83" s="22">
        <v>0</v>
      </c>
      <c r="AQ83" s="20">
        <v>0</v>
      </c>
      <c r="AR83" s="21">
        <v>0</v>
      </c>
      <c r="AS83" s="21">
        <v>0</v>
      </c>
      <c r="AT83" s="21">
        <v>0</v>
      </c>
      <c r="AU83" s="22">
        <v>0</v>
      </c>
      <c r="AV83" s="20">
        <v>28.968498251548393</v>
      </c>
      <c r="AW83" s="21">
        <v>17.685290842529355</v>
      </c>
      <c r="AX83" s="21">
        <v>0</v>
      </c>
      <c r="AY83" s="21">
        <v>0</v>
      </c>
      <c r="AZ83" s="22">
        <v>51.708040548322586</v>
      </c>
      <c r="BA83" s="20">
        <v>0</v>
      </c>
      <c r="BB83" s="21">
        <v>0</v>
      </c>
      <c r="BC83" s="21">
        <v>0</v>
      </c>
      <c r="BD83" s="21">
        <v>0</v>
      </c>
      <c r="BE83" s="22">
        <v>0</v>
      </c>
      <c r="BF83" s="20">
        <v>21.43357509316129</v>
      </c>
      <c r="BG83" s="21">
        <v>7.910545334774194</v>
      </c>
      <c r="BH83" s="21">
        <v>0</v>
      </c>
      <c r="BI83" s="21">
        <v>0</v>
      </c>
      <c r="BJ83" s="22">
        <v>11.084306441612902</v>
      </c>
      <c r="BK83" s="23">
        <f t="shared" si="13"/>
        <v>365.0744716589165</v>
      </c>
    </row>
    <row r="84" spans="1:63" ht="15">
      <c r="A84" s="19"/>
      <c r="B84" s="7" t="s">
        <v>146</v>
      </c>
      <c r="C84" s="20">
        <v>0</v>
      </c>
      <c r="D84" s="21">
        <v>0.6194590267419354</v>
      </c>
      <c r="E84" s="21">
        <v>0</v>
      </c>
      <c r="F84" s="21">
        <v>0</v>
      </c>
      <c r="G84" s="22">
        <v>0</v>
      </c>
      <c r="H84" s="20">
        <v>20.044111334806445</v>
      </c>
      <c r="I84" s="21">
        <v>51.69525421351614</v>
      </c>
      <c r="J84" s="21">
        <v>0</v>
      </c>
      <c r="K84" s="21">
        <v>0</v>
      </c>
      <c r="L84" s="22">
        <v>52.24463323193548</v>
      </c>
      <c r="M84" s="20">
        <v>0</v>
      </c>
      <c r="N84" s="21">
        <v>0</v>
      </c>
      <c r="O84" s="21">
        <v>0</v>
      </c>
      <c r="P84" s="21">
        <v>0</v>
      </c>
      <c r="Q84" s="22">
        <v>0</v>
      </c>
      <c r="R84" s="20">
        <v>9.627469803516126</v>
      </c>
      <c r="S84" s="21">
        <v>0.5755722040645159</v>
      </c>
      <c r="T84" s="21">
        <v>0</v>
      </c>
      <c r="U84" s="21">
        <v>0</v>
      </c>
      <c r="V84" s="22">
        <v>6.077673857451612</v>
      </c>
      <c r="W84" s="20">
        <v>0</v>
      </c>
      <c r="X84" s="21">
        <v>0</v>
      </c>
      <c r="Y84" s="21">
        <v>0</v>
      </c>
      <c r="Z84" s="21">
        <v>0</v>
      </c>
      <c r="AA84" s="22">
        <v>0</v>
      </c>
      <c r="AB84" s="20">
        <v>0</v>
      </c>
      <c r="AC84" s="21">
        <v>0</v>
      </c>
      <c r="AD84" s="21">
        <v>0</v>
      </c>
      <c r="AE84" s="21">
        <v>0</v>
      </c>
      <c r="AF84" s="22">
        <v>0</v>
      </c>
      <c r="AG84" s="20">
        <v>0</v>
      </c>
      <c r="AH84" s="21">
        <v>0</v>
      </c>
      <c r="AI84" s="21">
        <v>0</v>
      </c>
      <c r="AJ84" s="21">
        <v>0</v>
      </c>
      <c r="AK84" s="22">
        <v>0</v>
      </c>
      <c r="AL84" s="20">
        <v>0</v>
      </c>
      <c r="AM84" s="21">
        <v>0</v>
      </c>
      <c r="AN84" s="21">
        <v>0</v>
      </c>
      <c r="AO84" s="21">
        <v>0</v>
      </c>
      <c r="AP84" s="22">
        <v>0</v>
      </c>
      <c r="AQ84" s="20">
        <v>0</v>
      </c>
      <c r="AR84" s="21">
        <v>0</v>
      </c>
      <c r="AS84" s="21">
        <v>0</v>
      </c>
      <c r="AT84" s="21">
        <v>0</v>
      </c>
      <c r="AU84" s="22">
        <v>0</v>
      </c>
      <c r="AV84" s="20">
        <v>12.212637458516127</v>
      </c>
      <c r="AW84" s="21">
        <v>14.974315664864733</v>
      </c>
      <c r="AX84" s="21">
        <v>0</v>
      </c>
      <c r="AY84" s="21">
        <v>0</v>
      </c>
      <c r="AZ84" s="22">
        <v>23.796616441322577</v>
      </c>
      <c r="BA84" s="20">
        <v>0</v>
      </c>
      <c r="BB84" s="21">
        <v>0</v>
      </c>
      <c r="BC84" s="21">
        <v>0</v>
      </c>
      <c r="BD84" s="21">
        <v>0</v>
      </c>
      <c r="BE84" s="22">
        <v>0</v>
      </c>
      <c r="BF84" s="20">
        <v>4.220209892032257</v>
      </c>
      <c r="BG84" s="21">
        <v>0.8227334817096775</v>
      </c>
      <c r="BH84" s="21">
        <v>0</v>
      </c>
      <c r="BI84" s="21">
        <v>0</v>
      </c>
      <c r="BJ84" s="22">
        <v>1.74982275783871</v>
      </c>
      <c r="BK84" s="23">
        <f t="shared" si="13"/>
        <v>198.6605093683163</v>
      </c>
    </row>
    <row r="85" spans="1:63" ht="15">
      <c r="A85" s="19"/>
      <c r="B85" s="7" t="s">
        <v>127</v>
      </c>
      <c r="C85" s="20">
        <v>0</v>
      </c>
      <c r="D85" s="21">
        <v>7.458653326032257</v>
      </c>
      <c r="E85" s="21">
        <v>0</v>
      </c>
      <c r="F85" s="21">
        <v>0</v>
      </c>
      <c r="G85" s="22">
        <v>0</v>
      </c>
      <c r="H85" s="20">
        <v>426.965794270129</v>
      </c>
      <c r="I85" s="21">
        <v>83.50522821383875</v>
      </c>
      <c r="J85" s="21">
        <v>0</v>
      </c>
      <c r="K85" s="21">
        <v>0</v>
      </c>
      <c r="L85" s="22">
        <v>333.9485790120645</v>
      </c>
      <c r="M85" s="20">
        <v>0</v>
      </c>
      <c r="N85" s="21">
        <v>0</v>
      </c>
      <c r="O85" s="21">
        <v>0</v>
      </c>
      <c r="P85" s="21">
        <v>0</v>
      </c>
      <c r="Q85" s="22">
        <v>0</v>
      </c>
      <c r="R85" s="20">
        <v>233.99529646680654</v>
      </c>
      <c r="S85" s="21">
        <v>25.613570485483862</v>
      </c>
      <c r="T85" s="21">
        <v>0</v>
      </c>
      <c r="U85" s="21">
        <v>0</v>
      </c>
      <c r="V85" s="22">
        <v>49.0777722192258</v>
      </c>
      <c r="W85" s="20">
        <v>0</v>
      </c>
      <c r="X85" s="21">
        <v>0</v>
      </c>
      <c r="Y85" s="21">
        <v>0</v>
      </c>
      <c r="Z85" s="21">
        <v>0</v>
      </c>
      <c r="AA85" s="22">
        <v>0</v>
      </c>
      <c r="AB85" s="20">
        <v>0</v>
      </c>
      <c r="AC85" s="21">
        <v>0</v>
      </c>
      <c r="AD85" s="21">
        <v>0</v>
      </c>
      <c r="AE85" s="21">
        <v>0</v>
      </c>
      <c r="AF85" s="22">
        <v>0</v>
      </c>
      <c r="AG85" s="20">
        <v>0</v>
      </c>
      <c r="AH85" s="21">
        <v>0</v>
      </c>
      <c r="AI85" s="21">
        <v>0</v>
      </c>
      <c r="AJ85" s="21">
        <v>0</v>
      </c>
      <c r="AK85" s="22">
        <v>0</v>
      </c>
      <c r="AL85" s="20">
        <v>0</v>
      </c>
      <c r="AM85" s="21">
        <v>0</v>
      </c>
      <c r="AN85" s="21">
        <v>0</v>
      </c>
      <c r="AO85" s="21">
        <v>0</v>
      </c>
      <c r="AP85" s="22">
        <v>0</v>
      </c>
      <c r="AQ85" s="20">
        <v>0</v>
      </c>
      <c r="AR85" s="21">
        <v>0</v>
      </c>
      <c r="AS85" s="21">
        <v>0</v>
      </c>
      <c r="AT85" s="21">
        <v>0</v>
      </c>
      <c r="AU85" s="22">
        <v>0</v>
      </c>
      <c r="AV85" s="20">
        <v>1289.2538541816766</v>
      </c>
      <c r="AW85" s="21">
        <v>205.06406059270788</v>
      </c>
      <c r="AX85" s="21">
        <v>0.20326939609677422</v>
      </c>
      <c r="AY85" s="21">
        <v>0</v>
      </c>
      <c r="AZ85" s="22">
        <v>1250.3721938750646</v>
      </c>
      <c r="BA85" s="20">
        <v>0</v>
      </c>
      <c r="BB85" s="21">
        <v>0</v>
      </c>
      <c r="BC85" s="21">
        <v>0</v>
      </c>
      <c r="BD85" s="21">
        <v>0</v>
      </c>
      <c r="BE85" s="22">
        <v>0</v>
      </c>
      <c r="BF85" s="20">
        <v>582.6950689755482</v>
      </c>
      <c r="BG85" s="21">
        <v>45.559264901709675</v>
      </c>
      <c r="BH85" s="21">
        <v>0.05253177032258063</v>
      </c>
      <c r="BI85" s="21">
        <v>0</v>
      </c>
      <c r="BJ85" s="22">
        <v>164.84503584483866</v>
      </c>
      <c r="BK85" s="23">
        <f t="shared" si="13"/>
        <v>4698.610173531546</v>
      </c>
    </row>
    <row r="86" spans="1:63" ht="15">
      <c r="A86" s="19"/>
      <c r="B86" s="7" t="s">
        <v>128</v>
      </c>
      <c r="C86" s="20">
        <v>0</v>
      </c>
      <c r="D86" s="21">
        <v>2.8674607916451618</v>
      </c>
      <c r="E86" s="21">
        <v>0</v>
      </c>
      <c r="F86" s="21">
        <v>0</v>
      </c>
      <c r="G86" s="22">
        <v>0</v>
      </c>
      <c r="H86" s="20">
        <v>71.76057221980643</v>
      </c>
      <c r="I86" s="21">
        <v>2.3231796733225805</v>
      </c>
      <c r="J86" s="21">
        <v>0</v>
      </c>
      <c r="K86" s="21">
        <v>0</v>
      </c>
      <c r="L86" s="22">
        <v>26.866014204000003</v>
      </c>
      <c r="M86" s="20">
        <v>0</v>
      </c>
      <c r="N86" s="21">
        <v>0</v>
      </c>
      <c r="O86" s="21">
        <v>0</v>
      </c>
      <c r="P86" s="21">
        <v>0</v>
      </c>
      <c r="Q86" s="22">
        <v>0</v>
      </c>
      <c r="R86" s="20">
        <v>31.922536282064517</v>
      </c>
      <c r="S86" s="21">
        <v>6.715742656000001</v>
      </c>
      <c r="T86" s="21">
        <v>0</v>
      </c>
      <c r="U86" s="21">
        <v>0</v>
      </c>
      <c r="V86" s="22">
        <v>13.48107964203226</v>
      </c>
      <c r="W86" s="20">
        <v>0</v>
      </c>
      <c r="X86" s="21">
        <v>0</v>
      </c>
      <c r="Y86" s="21">
        <v>0</v>
      </c>
      <c r="Z86" s="21">
        <v>0</v>
      </c>
      <c r="AA86" s="22">
        <v>0</v>
      </c>
      <c r="AB86" s="20">
        <v>0</v>
      </c>
      <c r="AC86" s="21">
        <v>0</v>
      </c>
      <c r="AD86" s="21">
        <v>0</v>
      </c>
      <c r="AE86" s="21">
        <v>0</v>
      </c>
      <c r="AF86" s="22">
        <v>0</v>
      </c>
      <c r="AG86" s="20">
        <v>0</v>
      </c>
      <c r="AH86" s="21">
        <v>0</v>
      </c>
      <c r="AI86" s="21">
        <v>0</v>
      </c>
      <c r="AJ86" s="21">
        <v>0</v>
      </c>
      <c r="AK86" s="22">
        <v>0</v>
      </c>
      <c r="AL86" s="20">
        <v>0</v>
      </c>
      <c r="AM86" s="21">
        <v>0</v>
      </c>
      <c r="AN86" s="21">
        <v>0</v>
      </c>
      <c r="AO86" s="21">
        <v>0</v>
      </c>
      <c r="AP86" s="22">
        <v>0</v>
      </c>
      <c r="AQ86" s="20">
        <v>0</v>
      </c>
      <c r="AR86" s="21">
        <v>0</v>
      </c>
      <c r="AS86" s="21">
        <v>0</v>
      </c>
      <c r="AT86" s="21">
        <v>0</v>
      </c>
      <c r="AU86" s="22">
        <v>0</v>
      </c>
      <c r="AV86" s="20">
        <v>892.310362039839</v>
      </c>
      <c r="AW86" s="21">
        <v>59.61975730402139</v>
      </c>
      <c r="AX86" s="21">
        <v>0</v>
      </c>
      <c r="AY86" s="21">
        <v>0</v>
      </c>
      <c r="AZ86" s="22">
        <v>244.66423277083874</v>
      </c>
      <c r="BA86" s="20">
        <v>0</v>
      </c>
      <c r="BB86" s="21">
        <v>0</v>
      </c>
      <c r="BC86" s="21">
        <v>0</v>
      </c>
      <c r="BD86" s="21">
        <v>0</v>
      </c>
      <c r="BE86" s="22">
        <v>0</v>
      </c>
      <c r="BF86" s="20">
        <v>405.7602798539676</v>
      </c>
      <c r="BG86" s="21">
        <v>25.62368478641934</v>
      </c>
      <c r="BH86" s="21">
        <v>0</v>
      </c>
      <c r="BI86" s="21">
        <v>0</v>
      </c>
      <c r="BJ86" s="22">
        <v>64.79438802574192</v>
      </c>
      <c r="BK86" s="23">
        <f t="shared" si="13"/>
        <v>1848.7092902496988</v>
      </c>
    </row>
    <row r="87" spans="1:63" ht="15">
      <c r="A87" s="19"/>
      <c r="B87" s="7" t="s">
        <v>129</v>
      </c>
      <c r="C87" s="20">
        <v>0</v>
      </c>
      <c r="D87" s="21">
        <v>1.1629769218387098</v>
      </c>
      <c r="E87" s="21">
        <v>0</v>
      </c>
      <c r="F87" s="21">
        <v>0</v>
      </c>
      <c r="G87" s="22">
        <v>0</v>
      </c>
      <c r="H87" s="20">
        <v>4.025131997806453</v>
      </c>
      <c r="I87" s="21">
        <v>0.058371381</v>
      </c>
      <c r="J87" s="21">
        <v>0</v>
      </c>
      <c r="K87" s="21">
        <v>0</v>
      </c>
      <c r="L87" s="22">
        <v>3.5080284433870963</v>
      </c>
      <c r="M87" s="20">
        <v>0</v>
      </c>
      <c r="N87" s="21">
        <v>0</v>
      </c>
      <c r="O87" s="21">
        <v>0</v>
      </c>
      <c r="P87" s="21">
        <v>0</v>
      </c>
      <c r="Q87" s="22">
        <v>0</v>
      </c>
      <c r="R87" s="20">
        <v>1.3768090029354838</v>
      </c>
      <c r="S87" s="21">
        <v>0.7182662058709677</v>
      </c>
      <c r="T87" s="21">
        <v>0</v>
      </c>
      <c r="U87" s="21">
        <v>0</v>
      </c>
      <c r="V87" s="22">
        <v>0.4019803501935484</v>
      </c>
      <c r="W87" s="20">
        <v>0</v>
      </c>
      <c r="X87" s="21">
        <v>0</v>
      </c>
      <c r="Y87" s="21">
        <v>0</v>
      </c>
      <c r="Z87" s="21">
        <v>0</v>
      </c>
      <c r="AA87" s="22">
        <v>0</v>
      </c>
      <c r="AB87" s="20">
        <v>0</v>
      </c>
      <c r="AC87" s="21">
        <v>0</v>
      </c>
      <c r="AD87" s="21">
        <v>0</v>
      </c>
      <c r="AE87" s="21">
        <v>0</v>
      </c>
      <c r="AF87" s="22">
        <v>0</v>
      </c>
      <c r="AG87" s="20">
        <v>0</v>
      </c>
      <c r="AH87" s="21">
        <v>0</v>
      </c>
      <c r="AI87" s="21">
        <v>0</v>
      </c>
      <c r="AJ87" s="21">
        <v>0</v>
      </c>
      <c r="AK87" s="22">
        <v>0</v>
      </c>
      <c r="AL87" s="20">
        <v>0</v>
      </c>
      <c r="AM87" s="21">
        <v>0</v>
      </c>
      <c r="AN87" s="21">
        <v>0</v>
      </c>
      <c r="AO87" s="21">
        <v>0</v>
      </c>
      <c r="AP87" s="22">
        <v>0</v>
      </c>
      <c r="AQ87" s="20">
        <v>0</v>
      </c>
      <c r="AR87" s="21">
        <v>0</v>
      </c>
      <c r="AS87" s="21">
        <v>0</v>
      </c>
      <c r="AT87" s="21">
        <v>0</v>
      </c>
      <c r="AU87" s="22">
        <v>0</v>
      </c>
      <c r="AV87" s="20">
        <v>13.928213182193545</v>
      </c>
      <c r="AW87" s="21">
        <v>0.18936544824384804</v>
      </c>
      <c r="AX87" s="21">
        <v>0</v>
      </c>
      <c r="AY87" s="21">
        <v>0</v>
      </c>
      <c r="AZ87" s="22">
        <v>2.687056298548387</v>
      </c>
      <c r="BA87" s="20">
        <v>0</v>
      </c>
      <c r="BB87" s="21">
        <v>0</v>
      </c>
      <c r="BC87" s="21">
        <v>0</v>
      </c>
      <c r="BD87" s="21">
        <v>0</v>
      </c>
      <c r="BE87" s="22">
        <v>0</v>
      </c>
      <c r="BF87" s="20">
        <v>5.071566350419354</v>
      </c>
      <c r="BG87" s="21">
        <v>0.033059834548387096</v>
      </c>
      <c r="BH87" s="21">
        <v>0</v>
      </c>
      <c r="BI87" s="21">
        <v>0</v>
      </c>
      <c r="BJ87" s="22">
        <v>0.5854372149354838</v>
      </c>
      <c r="BK87" s="23">
        <f t="shared" si="13"/>
        <v>33.74626263192127</v>
      </c>
    </row>
    <row r="88" spans="1:63" ht="15">
      <c r="A88" s="19"/>
      <c r="B88" s="7" t="s">
        <v>130</v>
      </c>
      <c r="C88" s="20">
        <v>0</v>
      </c>
      <c r="D88" s="21">
        <v>3.7012403376451606</v>
      </c>
      <c r="E88" s="21">
        <v>0</v>
      </c>
      <c r="F88" s="21">
        <v>0</v>
      </c>
      <c r="G88" s="22">
        <v>0</v>
      </c>
      <c r="H88" s="20">
        <v>33.69130352096774</v>
      </c>
      <c r="I88" s="21">
        <v>0</v>
      </c>
      <c r="J88" s="21">
        <v>0</v>
      </c>
      <c r="K88" s="21">
        <v>0</v>
      </c>
      <c r="L88" s="22">
        <v>12.123813753258064</v>
      </c>
      <c r="M88" s="20">
        <v>0</v>
      </c>
      <c r="N88" s="21">
        <v>0</v>
      </c>
      <c r="O88" s="21">
        <v>0</v>
      </c>
      <c r="P88" s="21">
        <v>0</v>
      </c>
      <c r="Q88" s="22">
        <v>0</v>
      </c>
      <c r="R88" s="20">
        <v>23.55851860474193</v>
      </c>
      <c r="S88" s="21">
        <v>0</v>
      </c>
      <c r="T88" s="21">
        <v>0</v>
      </c>
      <c r="U88" s="21">
        <v>0</v>
      </c>
      <c r="V88" s="22">
        <v>2.1007615415806455</v>
      </c>
      <c r="W88" s="20">
        <v>0</v>
      </c>
      <c r="X88" s="21">
        <v>0</v>
      </c>
      <c r="Y88" s="21">
        <v>0</v>
      </c>
      <c r="Z88" s="21">
        <v>0</v>
      </c>
      <c r="AA88" s="22">
        <v>0</v>
      </c>
      <c r="AB88" s="20">
        <v>0</v>
      </c>
      <c r="AC88" s="21">
        <v>0</v>
      </c>
      <c r="AD88" s="21">
        <v>0</v>
      </c>
      <c r="AE88" s="21">
        <v>0</v>
      </c>
      <c r="AF88" s="22">
        <v>0</v>
      </c>
      <c r="AG88" s="20">
        <v>0</v>
      </c>
      <c r="AH88" s="21">
        <v>0</v>
      </c>
      <c r="AI88" s="21">
        <v>0</v>
      </c>
      <c r="AJ88" s="21">
        <v>0</v>
      </c>
      <c r="AK88" s="22">
        <v>0</v>
      </c>
      <c r="AL88" s="20">
        <v>0</v>
      </c>
      <c r="AM88" s="21">
        <v>0</v>
      </c>
      <c r="AN88" s="21">
        <v>0</v>
      </c>
      <c r="AO88" s="21">
        <v>0</v>
      </c>
      <c r="AP88" s="22">
        <v>0</v>
      </c>
      <c r="AQ88" s="20">
        <v>0</v>
      </c>
      <c r="AR88" s="21">
        <v>0</v>
      </c>
      <c r="AS88" s="21">
        <v>0</v>
      </c>
      <c r="AT88" s="21">
        <v>0</v>
      </c>
      <c r="AU88" s="22">
        <v>0</v>
      </c>
      <c r="AV88" s="20">
        <v>1040.732539934494</v>
      </c>
      <c r="AW88" s="21">
        <v>0.022328194741935484</v>
      </c>
      <c r="AX88" s="21">
        <v>0</v>
      </c>
      <c r="AY88" s="21">
        <v>0</v>
      </c>
      <c r="AZ88" s="22">
        <v>242.12673490806455</v>
      </c>
      <c r="BA88" s="20">
        <v>0</v>
      </c>
      <c r="BB88" s="21">
        <v>0</v>
      </c>
      <c r="BC88" s="21">
        <v>0</v>
      </c>
      <c r="BD88" s="21">
        <v>0</v>
      </c>
      <c r="BE88" s="22">
        <v>0</v>
      </c>
      <c r="BF88" s="20">
        <v>836.9032954826451</v>
      </c>
      <c r="BG88" s="21">
        <v>0.05749909522580644</v>
      </c>
      <c r="BH88" s="21">
        <v>0</v>
      </c>
      <c r="BI88" s="21">
        <v>0</v>
      </c>
      <c r="BJ88" s="22">
        <v>145.60393773903232</v>
      </c>
      <c r="BK88" s="23">
        <f t="shared" si="13"/>
        <v>2340.6219731123974</v>
      </c>
    </row>
    <row r="89" spans="1:63" ht="15">
      <c r="A89" s="19"/>
      <c r="B89" s="7" t="s">
        <v>131</v>
      </c>
      <c r="C89" s="20">
        <v>0</v>
      </c>
      <c r="D89" s="21">
        <v>32.888902922677424</v>
      </c>
      <c r="E89" s="21">
        <v>0</v>
      </c>
      <c r="F89" s="21">
        <v>0</v>
      </c>
      <c r="G89" s="22">
        <v>0</v>
      </c>
      <c r="H89" s="20">
        <v>2034.585356513839</v>
      </c>
      <c r="I89" s="21">
        <v>172.17281988161287</v>
      </c>
      <c r="J89" s="21">
        <v>0</v>
      </c>
      <c r="K89" s="21">
        <v>0</v>
      </c>
      <c r="L89" s="22">
        <v>974.0162633588062</v>
      </c>
      <c r="M89" s="20">
        <v>0</v>
      </c>
      <c r="N89" s="21">
        <v>0</v>
      </c>
      <c r="O89" s="21">
        <v>0</v>
      </c>
      <c r="P89" s="21">
        <v>0</v>
      </c>
      <c r="Q89" s="22">
        <v>0</v>
      </c>
      <c r="R89" s="20">
        <v>1314.8680512898386</v>
      </c>
      <c r="S89" s="21">
        <v>37.045655818096776</v>
      </c>
      <c r="T89" s="21">
        <v>0</v>
      </c>
      <c r="U89" s="21">
        <v>0</v>
      </c>
      <c r="V89" s="22">
        <v>216.1257750215484</v>
      </c>
      <c r="W89" s="20">
        <v>0</v>
      </c>
      <c r="X89" s="21">
        <v>0</v>
      </c>
      <c r="Y89" s="21">
        <v>0</v>
      </c>
      <c r="Z89" s="21">
        <v>0</v>
      </c>
      <c r="AA89" s="22">
        <v>0</v>
      </c>
      <c r="AB89" s="20">
        <v>0</v>
      </c>
      <c r="AC89" s="21">
        <v>0</v>
      </c>
      <c r="AD89" s="21">
        <v>0</v>
      </c>
      <c r="AE89" s="21">
        <v>0</v>
      </c>
      <c r="AF89" s="22">
        <v>0</v>
      </c>
      <c r="AG89" s="20">
        <v>0</v>
      </c>
      <c r="AH89" s="21">
        <v>0</v>
      </c>
      <c r="AI89" s="21">
        <v>0</v>
      </c>
      <c r="AJ89" s="21">
        <v>0</v>
      </c>
      <c r="AK89" s="22">
        <v>0</v>
      </c>
      <c r="AL89" s="20">
        <v>0</v>
      </c>
      <c r="AM89" s="21">
        <v>0</v>
      </c>
      <c r="AN89" s="21">
        <v>0</v>
      </c>
      <c r="AO89" s="21">
        <v>0</v>
      </c>
      <c r="AP89" s="22">
        <v>0</v>
      </c>
      <c r="AQ89" s="20">
        <v>0</v>
      </c>
      <c r="AR89" s="21">
        <v>0</v>
      </c>
      <c r="AS89" s="21">
        <v>0</v>
      </c>
      <c r="AT89" s="21">
        <v>0</v>
      </c>
      <c r="AU89" s="22">
        <v>0</v>
      </c>
      <c r="AV89" s="20">
        <v>8023.003231011897</v>
      </c>
      <c r="AW89" s="21">
        <v>418.4102322769471</v>
      </c>
      <c r="AX89" s="21">
        <v>0.5227368106451612</v>
      </c>
      <c r="AY89" s="21">
        <v>0</v>
      </c>
      <c r="AZ89" s="22">
        <v>2525.2400550023867</v>
      </c>
      <c r="BA89" s="20">
        <v>0</v>
      </c>
      <c r="BB89" s="21">
        <v>0</v>
      </c>
      <c r="BC89" s="21">
        <v>0</v>
      </c>
      <c r="BD89" s="21">
        <v>0</v>
      </c>
      <c r="BE89" s="22">
        <v>0</v>
      </c>
      <c r="BF89" s="20">
        <v>5812.0065407099355</v>
      </c>
      <c r="BG89" s="21">
        <v>178.36358896774192</v>
      </c>
      <c r="BH89" s="21">
        <v>0.09788520067741933</v>
      </c>
      <c r="BI89" s="21">
        <v>0</v>
      </c>
      <c r="BJ89" s="22">
        <v>801.537481259968</v>
      </c>
      <c r="BK89" s="23">
        <f t="shared" si="13"/>
        <v>22540.884576046617</v>
      </c>
    </row>
    <row r="90" spans="1:63" ht="15">
      <c r="A90" s="19"/>
      <c r="B90" s="7" t="s">
        <v>132</v>
      </c>
      <c r="C90" s="20">
        <v>0</v>
      </c>
      <c r="D90" s="21">
        <v>7.125109034903225</v>
      </c>
      <c r="E90" s="21">
        <v>0</v>
      </c>
      <c r="F90" s="21">
        <v>0</v>
      </c>
      <c r="G90" s="22">
        <v>0</v>
      </c>
      <c r="H90" s="20">
        <v>206.428781205871</v>
      </c>
      <c r="I90" s="21">
        <v>33.781979884806454</v>
      </c>
      <c r="J90" s="21">
        <v>0</v>
      </c>
      <c r="K90" s="21">
        <v>0</v>
      </c>
      <c r="L90" s="22">
        <v>84.76242320119354</v>
      </c>
      <c r="M90" s="20">
        <v>0</v>
      </c>
      <c r="N90" s="21">
        <v>0</v>
      </c>
      <c r="O90" s="21">
        <v>0</v>
      </c>
      <c r="P90" s="21">
        <v>0</v>
      </c>
      <c r="Q90" s="22">
        <v>0</v>
      </c>
      <c r="R90" s="20">
        <v>92.46592045303228</v>
      </c>
      <c r="S90" s="21">
        <v>22.312376517354842</v>
      </c>
      <c r="T90" s="21">
        <v>0</v>
      </c>
      <c r="U90" s="21">
        <v>0</v>
      </c>
      <c r="V90" s="22">
        <v>12.589285757419354</v>
      </c>
      <c r="W90" s="20">
        <v>0</v>
      </c>
      <c r="X90" s="21">
        <v>0</v>
      </c>
      <c r="Y90" s="21">
        <v>0</v>
      </c>
      <c r="Z90" s="21">
        <v>0</v>
      </c>
      <c r="AA90" s="22">
        <v>0</v>
      </c>
      <c r="AB90" s="20">
        <v>0</v>
      </c>
      <c r="AC90" s="21">
        <v>0</v>
      </c>
      <c r="AD90" s="21">
        <v>0</v>
      </c>
      <c r="AE90" s="21">
        <v>0</v>
      </c>
      <c r="AF90" s="22">
        <v>0</v>
      </c>
      <c r="AG90" s="20">
        <v>0</v>
      </c>
      <c r="AH90" s="21">
        <v>0</v>
      </c>
      <c r="AI90" s="21">
        <v>0</v>
      </c>
      <c r="AJ90" s="21">
        <v>0</v>
      </c>
      <c r="AK90" s="22">
        <v>0</v>
      </c>
      <c r="AL90" s="20">
        <v>0</v>
      </c>
      <c r="AM90" s="21">
        <v>0</v>
      </c>
      <c r="AN90" s="21">
        <v>0</v>
      </c>
      <c r="AO90" s="21">
        <v>0</v>
      </c>
      <c r="AP90" s="22">
        <v>0</v>
      </c>
      <c r="AQ90" s="20">
        <v>0</v>
      </c>
      <c r="AR90" s="21">
        <v>0</v>
      </c>
      <c r="AS90" s="21">
        <v>0</v>
      </c>
      <c r="AT90" s="21">
        <v>0</v>
      </c>
      <c r="AU90" s="22">
        <v>0</v>
      </c>
      <c r="AV90" s="20">
        <v>2085.2825426883865</v>
      </c>
      <c r="AW90" s="21">
        <v>97.06430866879685</v>
      </c>
      <c r="AX90" s="21">
        <v>0</v>
      </c>
      <c r="AY90" s="21">
        <v>0</v>
      </c>
      <c r="AZ90" s="22">
        <v>691.8241431827097</v>
      </c>
      <c r="BA90" s="20">
        <v>0</v>
      </c>
      <c r="BB90" s="21">
        <v>0</v>
      </c>
      <c r="BC90" s="21">
        <v>0</v>
      </c>
      <c r="BD90" s="21">
        <v>0</v>
      </c>
      <c r="BE90" s="22">
        <v>0</v>
      </c>
      <c r="BF90" s="20">
        <v>1206.6587513988388</v>
      </c>
      <c r="BG90" s="21">
        <v>27.74517623887096</v>
      </c>
      <c r="BH90" s="21">
        <v>0.0158910425483871</v>
      </c>
      <c r="BI90" s="21">
        <v>0</v>
      </c>
      <c r="BJ90" s="22">
        <v>159.5421868413548</v>
      </c>
      <c r="BK90" s="23">
        <f t="shared" si="13"/>
        <v>4727.598876116087</v>
      </c>
    </row>
    <row r="91" spans="1:63" ht="15">
      <c r="A91" s="19"/>
      <c r="B91" s="7" t="s">
        <v>163</v>
      </c>
      <c r="C91" s="20">
        <v>0</v>
      </c>
      <c r="D91" s="21">
        <v>0.12113346054838711</v>
      </c>
      <c r="E91" s="21">
        <v>0</v>
      </c>
      <c r="F91" s="21">
        <v>0</v>
      </c>
      <c r="G91" s="22">
        <v>0</v>
      </c>
      <c r="H91" s="20">
        <v>80.41971026512904</v>
      </c>
      <c r="I91" s="21">
        <v>49.67089829448388</v>
      </c>
      <c r="J91" s="21">
        <v>0</v>
      </c>
      <c r="K91" s="21">
        <v>0</v>
      </c>
      <c r="L91" s="22">
        <v>68.47884106893548</v>
      </c>
      <c r="M91" s="20">
        <v>0</v>
      </c>
      <c r="N91" s="21">
        <v>0</v>
      </c>
      <c r="O91" s="21">
        <v>0</v>
      </c>
      <c r="P91" s="21">
        <v>0</v>
      </c>
      <c r="Q91" s="22">
        <v>0</v>
      </c>
      <c r="R91" s="20">
        <v>45.04903868022581</v>
      </c>
      <c r="S91" s="21">
        <v>11.331285411322584</v>
      </c>
      <c r="T91" s="21">
        <v>0</v>
      </c>
      <c r="U91" s="21">
        <v>0</v>
      </c>
      <c r="V91" s="22">
        <v>11.488605360129029</v>
      </c>
      <c r="W91" s="20">
        <v>0</v>
      </c>
      <c r="X91" s="21">
        <v>0</v>
      </c>
      <c r="Y91" s="21">
        <v>0</v>
      </c>
      <c r="Z91" s="21">
        <v>0</v>
      </c>
      <c r="AA91" s="22">
        <v>0</v>
      </c>
      <c r="AB91" s="20">
        <v>0</v>
      </c>
      <c r="AC91" s="21">
        <v>0</v>
      </c>
      <c r="AD91" s="21">
        <v>0</v>
      </c>
      <c r="AE91" s="21">
        <v>0</v>
      </c>
      <c r="AF91" s="22">
        <v>0</v>
      </c>
      <c r="AG91" s="20">
        <v>0</v>
      </c>
      <c r="AH91" s="21">
        <v>0</v>
      </c>
      <c r="AI91" s="21">
        <v>0</v>
      </c>
      <c r="AJ91" s="21">
        <v>0</v>
      </c>
      <c r="AK91" s="22">
        <v>0</v>
      </c>
      <c r="AL91" s="20">
        <v>0</v>
      </c>
      <c r="AM91" s="21">
        <v>0</v>
      </c>
      <c r="AN91" s="21">
        <v>0</v>
      </c>
      <c r="AO91" s="21">
        <v>0</v>
      </c>
      <c r="AP91" s="22">
        <v>0</v>
      </c>
      <c r="AQ91" s="20">
        <v>0</v>
      </c>
      <c r="AR91" s="21">
        <v>0</v>
      </c>
      <c r="AS91" s="21">
        <v>0</v>
      </c>
      <c r="AT91" s="21">
        <v>0</v>
      </c>
      <c r="AU91" s="22">
        <v>0</v>
      </c>
      <c r="AV91" s="20">
        <v>21.51274469983871</v>
      </c>
      <c r="AW91" s="21">
        <v>7.370677927377745</v>
      </c>
      <c r="AX91" s="21">
        <v>0</v>
      </c>
      <c r="AY91" s="21">
        <v>0</v>
      </c>
      <c r="AZ91" s="22">
        <v>31.981295278645167</v>
      </c>
      <c r="BA91" s="20">
        <v>0</v>
      </c>
      <c r="BB91" s="21">
        <v>0</v>
      </c>
      <c r="BC91" s="21">
        <v>0</v>
      </c>
      <c r="BD91" s="21">
        <v>0</v>
      </c>
      <c r="BE91" s="22">
        <v>0</v>
      </c>
      <c r="BF91" s="20">
        <v>8.878135474387095</v>
      </c>
      <c r="BG91" s="21">
        <v>0.37353354590322574</v>
      </c>
      <c r="BH91" s="21">
        <v>0</v>
      </c>
      <c r="BI91" s="21">
        <v>0</v>
      </c>
      <c r="BJ91" s="22">
        <v>3.0745065844838715</v>
      </c>
      <c r="BK91" s="23">
        <f t="shared" si="13"/>
        <v>339.75040605141004</v>
      </c>
    </row>
    <row r="92" spans="1:63" ht="15">
      <c r="A92" s="19"/>
      <c r="B92" s="7" t="s">
        <v>148</v>
      </c>
      <c r="C92" s="20">
        <v>0</v>
      </c>
      <c r="D92" s="21">
        <v>3.3642149999999997</v>
      </c>
      <c r="E92" s="21">
        <v>0</v>
      </c>
      <c r="F92" s="21">
        <v>0</v>
      </c>
      <c r="G92" s="22">
        <v>0</v>
      </c>
      <c r="H92" s="20">
        <v>86.6694641692258</v>
      </c>
      <c r="I92" s="21">
        <v>13.48829572583871</v>
      </c>
      <c r="J92" s="21">
        <v>0</v>
      </c>
      <c r="K92" s="21">
        <v>0</v>
      </c>
      <c r="L92" s="22">
        <v>74.15061293867744</v>
      </c>
      <c r="M92" s="20">
        <v>0</v>
      </c>
      <c r="N92" s="21">
        <v>0</v>
      </c>
      <c r="O92" s="21">
        <v>0</v>
      </c>
      <c r="P92" s="21">
        <v>0</v>
      </c>
      <c r="Q92" s="22">
        <v>0</v>
      </c>
      <c r="R92" s="20">
        <v>48.699268747838715</v>
      </c>
      <c r="S92" s="21">
        <v>1.2081037011935483</v>
      </c>
      <c r="T92" s="21">
        <v>0</v>
      </c>
      <c r="U92" s="21">
        <v>0</v>
      </c>
      <c r="V92" s="22">
        <v>7.763007704774193</v>
      </c>
      <c r="W92" s="20">
        <v>0</v>
      </c>
      <c r="X92" s="21">
        <v>0</v>
      </c>
      <c r="Y92" s="21">
        <v>0</v>
      </c>
      <c r="Z92" s="21">
        <v>0</v>
      </c>
      <c r="AA92" s="22">
        <v>0</v>
      </c>
      <c r="AB92" s="20">
        <v>0</v>
      </c>
      <c r="AC92" s="21">
        <v>0</v>
      </c>
      <c r="AD92" s="21">
        <v>0</v>
      </c>
      <c r="AE92" s="21">
        <v>0</v>
      </c>
      <c r="AF92" s="22">
        <v>0</v>
      </c>
      <c r="AG92" s="20">
        <v>0</v>
      </c>
      <c r="AH92" s="21">
        <v>0</v>
      </c>
      <c r="AI92" s="21">
        <v>0</v>
      </c>
      <c r="AJ92" s="21">
        <v>0</v>
      </c>
      <c r="AK92" s="22">
        <v>0</v>
      </c>
      <c r="AL92" s="20">
        <v>0</v>
      </c>
      <c r="AM92" s="21">
        <v>0</v>
      </c>
      <c r="AN92" s="21">
        <v>0</v>
      </c>
      <c r="AO92" s="21">
        <v>0</v>
      </c>
      <c r="AP92" s="22">
        <v>0</v>
      </c>
      <c r="AQ92" s="20">
        <v>0</v>
      </c>
      <c r="AR92" s="21">
        <v>0</v>
      </c>
      <c r="AS92" s="21">
        <v>0</v>
      </c>
      <c r="AT92" s="21">
        <v>0</v>
      </c>
      <c r="AU92" s="22">
        <v>0</v>
      </c>
      <c r="AV92" s="20">
        <v>75.8559162611613</v>
      </c>
      <c r="AW92" s="21">
        <v>72.46390824912507</v>
      </c>
      <c r="AX92" s="21">
        <v>0.10891476158064516</v>
      </c>
      <c r="AY92" s="21">
        <v>0</v>
      </c>
      <c r="AZ92" s="22">
        <v>71.54596491477419</v>
      </c>
      <c r="BA92" s="20">
        <v>0</v>
      </c>
      <c r="BB92" s="21">
        <v>0</v>
      </c>
      <c r="BC92" s="21">
        <v>0</v>
      </c>
      <c r="BD92" s="21">
        <v>0</v>
      </c>
      <c r="BE92" s="22">
        <v>0</v>
      </c>
      <c r="BF92" s="20">
        <v>34.31764278261291</v>
      </c>
      <c r="BG92" s="21">
        <v>1.9865792790967745</v>
      </c>
      <c r="BH92" s="21">
        <v>0</v>
      </c>
      <c r="BI92" s="21">
        <v>0</v>
      </c>
      <c r="BJ92" s="22">
        <v>12.818047127129033</v>
      </c>
      <c r="BK92" s="23">
        <f t="shared" si="13"/>
        <v>504.43994136302825</v>
      </c>
    </row>
    <row r="93" spans="1:63" s="28" customFormat="1" ht="15">
      <c r="A93" s="19"/>
      <c r="B93" s="8" t="s">
        <v>12</v>
      </c>
      <c r="C93" s="24">
        <f aca="true" t="shared" si="14" ref="C93:AH93">SUM(C63:C92)</f>
        <v>0</v>
      </c>
      <c r="D93" s="25">
        <f t="shared" si="14"/>
        <v>173.26004538070967</v>
      </c>
      <c r="E93" s="25">
        <f t="shared" si="14"/>
        <v>0</v>
      </c>
      <c r="F93" s="25">
        <f t="shared" si="14"/>
        <v>0</v>
      </c>
      <c r="G93" s="26">
        <f t="shared" si="14"/>
        <v>0</v>
      </c>
      <c r="H93" s="24">
        <f t="shared" si="14"/>
        <v>5357.055982783742</v>
      </c>
      <c r="I93" s="25">
        <f t="shared" si="14"/>
        <v>5293.774938643869</v>
      </c>
      <c r="J93" s="25">
        <f t="shared" si="14"/>
        <v>5.4783044089032265</v>
      </c>
      <c r="K93" s="25">
        <f t="shared" si="14"/>
        <v>523.3466572750968</v>
      </c>
      <c r="L93" s="26">
        <f t="shared" si="14"/>
        <v>6065.667179353448</v>
      </c>
      <c r="M93" s="24">
        <f t="shared" si="14"/>
        <v>0</v>
      </c>
      <c r="N93" s="25">
        <f t="shared" si="14"/>
        <v>0</v>
      </c>
      <c r="O93" s="25">
        <f t="shared" si="14"/>
        <v>0</v>
      </c>
      <c r="P93" s="25">
        <f t="shared" si="14"/>
        <v>0</v>
      </c>
      <c r="Q93" s="26">
        <f t="shared" si="14"/>
        <v>0</v>
      </c>
      <c r="R93" s="24">
        <f t="shared" si="14"/>
        <v>3043.202941391774</v>
      </c>
      <c r="S93" s="25">
        <f t="shared" si="14"/>
        <v>790.1837127316771</v>
      </c>
      <c r="T93" s="25">
        <f t="shared" si="14"/>
        <v>6.728524180774194</v>
      </c>
      <c r="U93" s="25">
        <f t="shared" si="14"/>
        <v>0</v>
      </c>
      <c r="V93" s="26">
        <f t="shared" si="14"/>
        <v>1104.9600408001609</v>
      </c>
      <c r="W93" s="24">
        <f t="shared" si="14"/>
        <v>0</v>
      </c>
      <c r="X93" s="25">
        <f t="shared" si="14"/>
        <v>0</v>
      </c>
      <c r="Y93" s="25">
        <f t="shared" si="14"/>
        <v>0</v>
      </c>
      <c r="Z93" s="25">
        <f t="shared" si="14"/>
        <v>0</v>
      </c>
      <c r="AA93" s="26">
        <f t="shared" si="14"/>
        <v>0</v>
      </c>
      <c r="AB93" s="24">
        <f t="shared" si="14"/>
        <v>0</v>
      </c>
      <c r="AC93" s="25">
        <f t="shared" si="14"/>
        <v>0</v>
      </c>
      <c r="AD93" s="25">
        <f t="shared" si="14"/>
        <v>0</v>
      </c>
      <c r="AE93" s="25">
        <f t="shared" si="14"/>
        <v>0</v>
      </c>
      <c r="AF93" s="26">
        <f t="shared" si="14"/>
        <v>0</v>
      </c>
      <c r="AG93" s="24">
        <f t="shared" si="14"/>
        <v>0</v>
      </c>
      <c r="AH93" s="25">
        <f t="shared" si="14"/>
        <v>0</v>
      </c>
      <c r="AI93" s="25">
        <f aca="true" t="shared" si="15" ref="AI93:BK93">SUM(AI63:AI92)</f>
        <v>0</v>
      </c>
      <c r="AJ93" s="25">
        <f t="shared" si="15"/>
        <v>0</v>
      </c>
      <c r="AK93" s="26">
        <f t="shared" si="15"/>
        <v>0</v>
      </c>
      <c r="AL93" s="24">
        <f t="shared" si="15"/>
        <v>0</v>
      </c>
      <c r="AM93" s="25">
        <f t="shared" si="15"/>
        <v>0</v>
      </c>
      <c r="AN93" s="25">
        <f t="shared" si="15"/>
        <v>0</v>
      </c>
      <c r="AO93" s="25">
        <f t="shared" si="15"/>
        <v>0</v>
      </c>
      <c r="AP93" s="26">
        <f t="shared" si="15"/>
        <v>0</v>
      </c>
      <c r="AQ93" s="24">
        <f t="shared" si="15"/>
        <v>0</v>
      </c>
      <c r="AR93" s="25">
        <f t="shared" si="15"/>
        <v>0</v>
      </c>
      <c r="AS93" s="25">
        <f t="shared" si="15"/>
        <v>0</v>
      </c>
      <c r="AT93" s="25">
        <f t="shared" si="15"/>
        <v>0</v>
      </c>
      <c r="AU93" s="26">
        <f t="shared" si="15"/>
        <v>0</v>
      </c>
      <c r="AV93" s="24">
        <f t="shared" si="15"/>
        <v>35111.510249913175</v>
      </c>
      <c r="AW93" s="25">
        <f t="shared" si="15"/>
        <v>5029.85983241758</v>
      </c>
      <c r="AX93" s="25">
        <f t="shared" si="15"/>
        <v>13.757142378612903</v>
      </c>
      <c r="AY93" s="25">
        <f t="shared" si="15"/>
        <v>0</v>
      </c>
      <c r="AZ93" s="26">
        <f t="shared" si="15"/>
        <v>22171.04086957403</v>
      </c>
      <c r="BA93" s="24">
        <f t="shared" si="15"/>
        <v>0</v>
      </c>
      <c r="BB93" s="25">
        <f t="shared" si="15"/>
        <v>0</v>
      </c>
      <c r="BC93" s="25">
        <f t="shared" si="15"/>
        <v>0</v>
      </c>
      <c r="BD93" s="25">
        <f t="shared" si="15"/>
        <v>0</v>
      </c>
      <c r="BE93" s="26">
        <f t="shared" si="15"/>
        <v>0</v>
      </c>
      <c r="BF93" s="24">
        <f t="shared" si="15"/>
        <v>22217.413983874292</v>
      </c>
      <c r="BG93" s="25">
        <f t="shared" si="15"/>
        <v>1525.4782673234517</v>
      </c>
      <c r="BH93" s="25">
        <f t="shared" si="15"/>
        <v>8.195225417741936</v>
      </c>
      <c r="BI93" s="25">
        <f t="shared" si="15"/>
        <v>0</v>
      </c>
      <c r="BJ93" s="26">
        <f t="shared" si="15"/>
        <v>5998.252357065485</v>
      </c>
      <c r="BK93" s="27">
        <f t="shared" si="15"/>
        <v>114439.1662549145</v>
      </c>
    </row>
    <row r="94" spans="1:63" s="28" customFormat="1" ht="15">
      <c r="A94" s="19"/>
      <c r="B94" s="8" t="s">
        <v>23</v>
      </c>
      <c r="C94" s="24">
        <f aca="true" t="shared" si="16" ref="C94:AH94">C93+C60</f>
        <v>0</v>
      </c>
      <c r="D94" s="25">
        <f t="shared" si="16"/>
        <v>192.21541954370966</v>
      </c>
      <c r="E94" s="25">
        <f t="shared" si="16"/>
        <v>0</v>
      </c>
      <c r="F94" s="25">
        <f t="shared" si="16"/>
        <v>0</v>
      </c>
      <c r="G94" s="26">
        <f t="shared" si="16"/>
        <v>0</v>
      </c>
      <c r="H94" s="24">
        <f t="shared" si="16"/>
        <v>5863.158044369807</v>
      </c>
      <c r="I94" s="25">
        <f t="shared" si="16"/>
        <v>5314.12374603345</v>
      </c>
      <c r="J94" s="25">
        <f t="shared" si="16"/>
        <v>5.4783044089032265</v>
      </c>
      <c r="K94" s="25">
        <f t="shared" si="16"/>
        <v>523.3466572750968</v>
      </c>
      <c r="L94" s="26">
        <f t="shared" si="16"/>
        <v>6113.122634956512</v>
      </c>
      <c r="M94" s="24">
        <f t="shared" si="16"/>
        <v>0</v>
      </c>
      <c r="N94" s="25">
        <f t="shared" si="16"/>
        <v>0</v>
      </c>
      <c r="O94" s="25">
        <f t="shared" si="16"/>
        <v>0</v>
      </c>
      <c r="P94" s="25">
        <f t="shared" si="16"/>
        <v>0</v>
      </c>
      <c r="Q94" s="26">
        <f t="shared" si="16"/>
        <v>0</v>
      </c>
      <c r="R94" s="24">
        <f t="shared" si="16"/>
        <v>3388.172841261064</v>
      </c>
      <c r="S94" s="25">
        <f t="shared" si="16"/>
        <v>799.7734824676448</v>
      </c>
      <c r="T94" s="25">
        <f t="shared" si="16"/>
        <v>6.728524180774194</v>
      </c>
      <c r="U94" s="25">
        <f t="shared" si="16"/>
        <v>0</v>
      </c>
      <c r="V94" s="26">
        <f t="shared" si="16"/>
        <v>1123.7413149038382</v>
      </c>
      <c r="W94" s="24">
        <f t="shared" si="16"/>
        <v>0</v>
      </c>
      <c r="X94" s="25">
        <f t="shared" si="16"/>
        <v>0</v>
      </c>
      <c r="Y94" s="25">
        <f t="shared" si="16"/>
        <v>0</v>
      </c>
      <c r="Z94" s="25">
        <f t="shared" si="16"/>
        <v>0</v>
      </c>
      <c r="AA94" s="26">
        <f t="shared" si="16"/>
        <v>0</v>
      </c>
      <c r="AB94" s="24">
        <f t="shared" si="16"/>
        <v>0</v>
      </c>
      <c r="AC94" s="25">
        <f t="shared" si="16"/>
        <v>0</v>
      </c>
      <c r="AD94" s="25">
        <f t="shared" si="16"/>
        <v>0</v>
      </c>
      <c r="AE94" s="25">
        <f t="shared" si="16"/>
        <v>0</v>
      </c>
      <c r="AF94" s="26">
        <f t="shared" si="16"/>
        <v>0</v>
      </c>
      <c r="AG94" s="24">
        <f t="shared" si="16"/>
        <v>0</v>
      </c>
      <c r="AH94" s="25">
        <f t="shared" si="16"/>
        <v>0</v>
      </c>
      <c r="AI94" s="25">
        <f aca="true" t="shared" si="17" ref="AI94:BK94">AI93+AI60</f>
        <v>0</v>
      </c>
      <c r="AJ94" s="25">
        <f t="shared" si="17"/>
        <v>0</v>
      </c>
      <c r="AK94" s="26">
        <f t="shared" si="17"/>
        <v>0</v>
      </c>
      <c r="AL94" s="24">
        <f t="shared" si="17"/>
        <v>0</v>
      </c>
      <c r="AM94" s="25">
        <f t="shared" si="17"/>
        <v>0</v>
      </c>
      <c r="AN94" s="25">
        <f t="shared" si="17"/>
        <v>0</v>
      </c>
      <c r="AO94" s="25">
        <f t="shared" si="17"/>
        <v>0</v>
      </c>
      <c r="AP94" s="26">
        <f t="shared" si="17"/>
        <v>0</v>
      </c>
      <c r="AQ94" s="24">
        <f t="shared" si="17"/>
        <v>0</v>
      </c>
      <c r="AR94" s="25">
        <f t="shared" si="17"/>
        <v>0</v>
      </c>
      <c r="AS94" s="25">
        <f t="shared" si="17"/>
        <v>0</v>
      </c>
      <c r="AT94" s="25">
        <f t="shared" si="17"/>
        <v>0</v>
      </c>
      <c r="AU94" s="26">
        <f t="shared" si="17"/>
        <v>0</v>
      </c>
      <c r="AV94" s="24">
        <f t="shared" si="17"/>
        <v>40245.289660739334</v>
      </c>
      <c r="AW94" s="25">
        <f t="shared" si="17"/>
        <v>5330.127926452672</v>
      </c>
      <c r="AX94" s="25">
        <f t="shared" si="17"/>
        <v>13.757142378612903</v>
      </c>
      <c r="AY94" s="25">
        <f t="shared" si="17"/>
        <v>0</v>
      </c>
      <c r="AZ94" s="26">
        <f t="shared" si="17"/>
        <v>22647.176499237514</v>
      </c>
      <c r="BA94" s="24">
        <f t="shared" si="17"/>
        <v>0</v>
      </c>
      <c r="BB94" s="25">
        <f t="shared" si="17"/>
        <v>0</v>
      </c>
      <c r="BC94" s="25">
        <f t="shared" si="17"/>
        <v>0</v>
      </c>
      <c r="BD94" s="25">
        <f t="shared" si="17"/>
        <v>0</v>
      </c>
      <c r="BE94" s="26">
        <f t="shared" si="17"/>
        <v>0</v>
      </c>
      <c r="BF94" s="24">
        <f t="shared" si="17"/>
        <v>26654.105286507584</v>
      </c>
      <c r="BG94" s="25">
        <f t="shared" si="17"/>
        <v>1719.2160658262583</v>
      </c>
      <c r="BH94" s="25">
        <f t="shared" si="17"/>
        <v>8.195225417741936</v>
      </c>
      <c r="BI94" s="25">
        <f t="shared" si="17"/>
        <v>0</v>
      </c>
      <c r="BJ94" s="26">
        <f t="shared" si="17"/>
        <v>6234.332815426033</v>
      </c>
      <c r="BK94" s="26">
        <f t="shared" si="17"/>
        <v>126182.06159138652</v>
      </c>
    </row>
    <row r="95" spans="3:63" ht="15" customHeight="1"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</row>
    <row r="96" spans="1:63" ht="15">
      <c r="A96" s="19" t="s">
        <v>24</v>
      </c>
      <c r="B96" s="12" t="s">
        <v>25</v>
      </c>
      <c r="C96" s="20"/>
      <c r="D96" s="21"/>
      <c r="E96" s="21"/>
      <c r="F96" s="21"/>
      <c r="G96" s="22"/>
      <c r="H96" s="20"/>
      <c r="I96" s="21"/>
      <c r="J96" s="21"/>
      <c r="K96" s="21"/>
      <c r="L96" s="22"/>
      <c r="M96" s="20"/>
      <c r="N96" s="21"/>
      <c r="O96" s="21"/>
      <c r="P96" s="21"/>
      <c r="Q96" s="22"/>
      <c r="R96" s="20"/>
      <c r="S96" s="21"/>
      <c r="T96" s="21"/>
      <c r="U96" s="21"/>
      <c r="V96" s="22"/>
      <c r="W96" s="20"/>
      <c r="X96" s="21"/>
      <c r="Y96" s="21"/>
      <c r="Z96" s="21"/>
      <c r="AA96" s="22"/>
      <c r="AB96" s="20"/>
      <c r="AC96" s="21"/>
      <c r="AD96" s="21"/>
      <c r="AE96" s="21"/>
      <c r="AF96" s="22"/>
      <c r="AG96" s="20"/>
      <c r="AH96" s="21"/>
      <c r="AI96" s="21"/>
      <c r="AJ96" s="21"/>
      <c r="AK96" s="22"/>
      <c r="AL96" s="20"/>
      <c r="AM96" s="21"/>
      <c r="AN96" s="21"/>
      <c r="AO96" s="21"/>
      <c r="AP96" s="22"/>
      <c r="AQ96" s="20"/>
      <c r="AR96" s="21"/>
      <c r="AS96" s="21"/>
      <c r="AT96" s="21"/>
      <c r="AU96" s="22"/>
      <c r="AV96" s="20"/>
      <c r="AW96" s="21"/>
      <c r="AX96" s="21"/>
      <c r="AY96" s="21"/>
      <c r="AZ96" s="22"/>
      <c r="BA96" s="20"/>
      <c r="BB96" s="21"/>
      <c r="BC96" s="21"/>
      <c r="BD96" s="21"/>
      <c r="BE96" s="22"/>
      <c r="BF96" s="20"/>
      <c r="BG96" s="21"/>
      <c r="BH96" s="21"/>
      <c r="BI96" s="21"/>
      <c r="BJ96" s="22"/>
      <c r="BK96" s="23"/>
    </row>
    <row r="97" spans="1:63" ht="15">
      <c r="A97" s="19" t="s">
        <v>7</v>
      </c>
      <c r="B97" s="8" t="s">
        <v>26</v>
      </c>
      <c r="C97" s="20"/>
      <c r="D97" s="21"/>
      <c r="E97" s="21"/>
      <c r="F97" s="21"/>
      <c r="G97" s="22"/>
      <c r="H97" s="20"/>
      <c r="I97" s="21"/>
      <c r="J97" s="21"/>
      <c r="K97" s="21"/>
      <c r="L97" s="22"/>
      <c r="M97" s="20"/>
      <c r="N97" s="21"/>
      <c r="O97" s="21"/>
      <c r="P97" s="21"/>
      <c r="Q97" s="22"/>
      <c r="R97" s="20"/>
      <c r="S97" s="21"/>
      <c r="T97" s="21"/>
      <c r="U97" s="21"/>
      <c r="V97" s="22"/>
      <c r="W97" s="20"/>
      <c r="X97" s="21"/>
      <c r="Y97" s="21"/>
      <c r="Z97" s="21"/>
      <c r="AA97" s="22"/>
      <c r="AB97" s="20"/>
      <c r="AC97" s="21"/>
      <c r="AD97" s="21"/>
      <c r="AE97" s="21"/>
      <c r="AF97" s="22"/>
      <c r="AG97" s="20"/>
      <c r="AH97" s="21"/>
      <c r="AI97" s="21"/>
      <c r="AJ97" s="21"/>
      <c r="AK97" s="22"/>
      <c r="AL97" s="20"/>
      <c r="AM97" s="21"/>
      <c r="AN97" s="21"/>
      <c r="AO97" s="21"/>
      <c r="AP97" s="22"/>
      <c r="AQ97" s="20"/>
      <c r="AR97" s="21"/>
      <c r="AS97" s="21"/>
      <c r="AT97" s="21"/>
      <c r="AU97" s="22"/>
      <c r="AV97" s="20"/>
      <c r="AW97" s="21"/>
      <c r="AX97" s="21"/>
      <c r="AY97" s="21"/>
      <c r="AZ97" s="22"/>
      <c r="BA97" s="20"/>
      <c r="BB97" s="21"/>
      <c r="BC97" s="21"/>
      <c r="BD97" s="21"/>
      <c r="BE97" s="22"/>
      <c r="BF97" s="20"/>
      <c r="BG97" s="21"/>
      <c r="BH97" s="21"/>
      <c r="BI97" s="21"/>
      <c r="BJ97" s="22"/>
      <c r="BK97" s="23"/>
    </row>
    <row r="98" spans="1:63" ht="15">
      <c r="A98" s="19"/>
      <c r="B98" s="7" t="s">
        <v>133</v>
      </c>
      <c r="C98" s="20">
        <v>0</v>
      </c>
      <c r="D98" s="21">
        <v>0.022941379999999983</v>
      </c>
      <c r="E98" s="21">
        <v>0</v>
      </c>
      <c r="F98" s="21">
        <v>0</v>
      </c>
      <c r="G98" s="22">
        <v>0</v>
      </c>
      <c r="H98" s="20">
        <v>0.08004930512903227</v>
      </c>
      <c r="I98" s="21">
        <v>0.09949680399999998</v>
      </c>
      <c r="J98" s="21">
        <v>0.001961510999999999</v>
      </c>
      <c r="K98" s="21">
        <v>0</v>
      </c>
      <c r="L98" s="22">
        <v>0.16126633899999995</v>
      </c>
      <c r="M98" s="20">
        <v>0</v>
      </c>
      <c r="N98" s="21">
        <v>0</v>
      </c>
      <c r="O98" s="21">
        <v>0</v>
      </c>
      <c r="P98" s="21">
        <v>0</v>
      </c>
      <c r="Q98" s="22">
        <v>0</v>
      </c>
      <c r="R98" s="20">
        <v>0.04194841241935484</v>
      </c>
      <c r="S98" s="21">
        <v>0.10442607899999996</v>
      </c>
      <c r="T98" s="21">
        <v>0</v>
      </c>
      <c r="U98" s="21">
        <v>0</v>
      </c>
      <c r="V98" s="22">
        <v>0.050111565</v>
      </c>
      <c r="W98" s="20">
        <v>0</v>
      </c>
      <c r="X98" s="21">
        <v>0</v>
      </c>
      <c r="Y98" s="21">
        <v>0</v>
      </c>
      <c r="Z98" s="21">
        <v>0</v>
      </c>
      <c r="AA98" s="22">
        <v>0</v>
      </c>
      <c r="AB98" s="20">
        <v>0</v>
      </c>
      <c r="AC98" s="21">
        <v>0</v>
      </c>
      <c r="AD98" s="21">
        <v>0</v>
      </c>
      <c r="AE98" s="21">
        <v>0</v>
      </c>
      <c r="AF98" s="22">
        <v>0</v>
      </c>
      <c r="AG98" s="20">
        <v>0</v>
      </c>
      <c r="AH98" s="21">
        <v>0</v>
      </c>
      <c r="AI98" s="21">
        <v>0</v>
      </c>
      <c r="AJ98" s="21">
        <v>0</v>
      </c>
      <c r="AK98" s="22">
        <v>0</v>
      </c>
      <c r="AL98" s="20">
        <v>0</v>
      </c>
      <c r="AM98" s="21">
        <v>0</v>
      </c>
      <c r="AN98" s="21">
        <v>0</v>
      </c>
      <c r="AO98" s="21">
        <v>0</v>
      </c>
      <c r="AP98" s="22">
        <v>0</v>
      </c>
      <c r="AQ98" s="20">
        <v>0</v>
      </c>
      <c r="AR98" s="21">
        <v>0</v>
      </c>
      <c r="AS98" s="21">
        <v>0</v>
      </c>
      <c r="AT98" s="21">
        <v>0</v>
      </c>
      <c r="AU98" s="22">
        <v>0</v>
      </c>
      <c r="AV98" s="20">
        <v>1.5433530880000002</v>
      </c>
      <c r="AW98" s="21">
        <v>0.6033634478456538</v>
      </c>
      <c r="AX98" s="21">
        <v>0.0001249540000000001</v>
      </c>
      <c r="AY98" s="21">
        <v>0</v>
      </c>
      <c r="AZ98" s="22">
        <v>4.069376599806453</v>
      </c>
      <c r="BA98" s="20">
        <v>0</v>
      </c>
      <c r="BB98" s="21">
        <v>0</v>
      </c>
      <c r="BC98" s="21">
        <v>0</v>
      </c>
      <c r="BD98" s="21">
        <v>0</v>
      </c>
      <c r="BE98" s="22">
        <v>0</v>
      </c>
      <c r="BF98" s="20">
        <v>0.9934330784193546</v>
      </c>
      <c r="BG98" s="21">
        <v>0.20639610999999997</v>
      </c>
      <c r="BH98" s="21">
        <v>0.004887836000000001</v>
      </c>
      <c r="BI98" s="21">
        <v>0</v>
      </c>
      <c r="BJ98" s="22">
        <v>1.344100430451613</v>
      </c>
      <c r="BK98" s="23">
        <f>SUM(C98:BJ98)</f>
        <v>9.327236940071462</v>
      </c>
    </row>
    <row r="99" spans="1:63" ht="30">
      <c r="A99" s="19"/>
      <c r="B99" s="7" t="s">
        <v>187</v>
      </c>
      <c r="C99" s="20">
        <v>0</v>
      </c>
      <c r="D99" s="21">
        <v>4.844398082161291</v>
      </c>
      <c r="E99" s="21">
        <v>0</v>
      </c>
      <c r="F99" s="21">
        <v>0</v>
      </c>
      <c r="G99" s="22">
        <v>0</v>
      </c>
      <c r="H99" s="20">
        <v>53.11771274890322</v>
      </c>
      <c r="I99" s="21">
        <v>11.528271458903223</v>
      </c>
      <c r="J99" s="21">
        <v>0</v>
      </c>
      <c r="K99" s="21">
        <v>0</v>
      </c>
      <c r="L99" s="22">
        <v>66.09951348425808</v>
      </c>
      <c r="M99" s="20">
        <v>0</v>
      </c>
      <c r="N99" s="21">
        <v>0</v>
      </c>
      <c r="O99" s="21">
        <v>0</v>
      </c>
      <c r="P99" s="21">
        <v>0</v>
      </c>
      <c r="Q99" s="22">
        <v>0</v>
      </c>
      <c r="R99" s="20">
        <v>27.22370925574194</v>
      </c>
      <c r="S99" s="21">
        <v>9.063444971354839</v>
      </c>
      <c r="T99" s="21">
        <v>0</v>
      </c>
      <c r="U99" s="21">
        <v>0</v>
      </c>
      <c r="V99" s="22">
        <v>18.875754849096772</v>
      </c>
      <c r="W99" s="20">
        <v>0</v>
      </c>
      <c r="X99" s="21">
        <v>0</v>
      </c>
      <c r="Y99" s="21">
        <v>0</v>
      </c>
      <c r="Z99" s="21">
        <v>0</v>
      </c>
      <c r="AA99" s="22">
        <v>0</v>
      </c>
      <c r="AB99" s="20">
        <v>0</v>
      </c>
      <c r="AC99" s="21">
        <v>0</v>
      </c>
      <c r="AD99" s="21">
        <v>0</v>
      </c>
      <c r="AE99" s="21">
        <v>0</v>
      </c>
      <c r="AF99" s="22">
        <v>0</v>
      </c>
      <c r="AG99" s="20">
        <v>0</v>
      </c>
      <c r="AH99" s="21">
        <v>0</v>
      </c>
      <c r="AI99" s="21">
        <v>0</v>
      </c>
      <c r="AJ99" s="21">
        <v>0</v>
      </c>
      <c r="AK99" s="22">
        <v>0</v>
      </c>
      <c r="AL99" s="20">
        <v>0</v>
      </c>
      <c r="AM99" s="21">
        <v>0</v>
      </c>
      <c r="AN99" s="21">
        <v>0</v>
      </c>
      <c r="AO99" s="21">
        <v>0</v>
      </c>
      <c r="AP99" s="22">
        <v>0</v>
      </c>
      <c r="AQ99" s="20">
        <v>0</v>
      </c>
      <c r="AR99" s="21">
        <v>0</v>
      </c>
      <c r="AS99" s="21">
        <v>0</v>
      </c>
      <c r="AT99" s="21">
        <v>0</v>
      </c>
      <c r="AU99" s="22">
        <v>0</v>
      </c>
      <c r="AV99" s="20">
        <v>759.3790559707745</v>
      </c>
      <c r="AW99" s="21">
        <v>131.5129115077129</v>
      </c>
      <c r="AX99" s="21">
        <v>0.027169735419354833</v>
      </c>
      <c r="AY99" s="21">
        <v>0</v>
      </c>
      <c r="AZ99" s="22">
        <v>975.7907216395482</v>
      </c>
      <c r="BA99" s="20">
        <v>0</v>
      </c>
      <c r="BB99" s="21">
        <v>0</v>
      </c>
      <c r="BC99" s="21">
        <v>0</v>
      </c>
      <c r="BD99" s="21">
        <v>0</v>
      </c>
      <c r="BE99" s="22">
        <v>0</v>
      </c>
      <c r="BF99" s="20">
        <v>512.0253663382903</v>
      </c>
      <c r="BG99" s="21">
        <v>32.12300487990322</v>
      </c>
      <c r="BH99" s="21">
        <v>0</v>
      </c>
      <c r="BI99" s="21">
        <v>0</v>
      </c>
      <c r="BJ99" s="22">
        <v>343.2520395602903</v>
      </c>
      <c r="BK99" s="23">
        <f>SUM(C99:BJ99)</f>
        <v>2944.8630744823586</v>
      </c>
    </row>
    <row r="100" spans="1:63" s="28" customFormat="1" ht="15">
      <c r="A100" s="19"/>
      <c r="B100" s="8" t="s">
        <v>27</v>
      </c>
      <c r="C100" s="24">
        <f>SUM(C98:C99)</f>
        <v>0</v>
      </c>
      <c r="D100" s="24">
        <f aca="true" t="shared" si="18" ref="D100:BK100">SUM(D98:D99)</f>
        <v>4.867339462161291</v>
      </c>
      <c r="E100" s="24">
        <f t="shared" si="18"/>
        <v>0</v>
      </c>
      <c r="F100" s="24">
        <f t="shared" si="18"/>
        <v>0</v>
      </c>
      <c r="G100" s="24">
        <f t="shared" si="18"/>
        <v>0</v>
      </c>
      <c r="H100" s="24">
        <f t="shared" si="18"/>
        <v>53.19776205403225</v>
      </c>
      <c r="I100" s="24">
        <f t="shared" si="18"/>
        <v>11.627768262903222</v>
      </c>
      <c r="J100" s="24">
        <f t="shared" si="18"/>
        <v>0.001961510999999999</v>
      </c>
      <c r="K100" s="24">
        <f t="shared" si="18"/>
        <v>0</v>
      </c>
      <c r="L100" s="24">
        <f t="shared" si="18"/>
        <v>66.26077982325808</v>
      </c>
      <c r="M100" s="24">
        <f t="shared" si="18"/>
        <v>0</v>
      </c>
      <c r="N100" s="24">
        <f t="shared" si="18"/>
        <v>0</v>
      </c>
      <c r="O100" s="24">
        <f t="shared" si="18"/>
        <v>0</v>
      </c>
      <c r="P100" s="24">
        <f t="shared" si="18"/>
        <v>0</v>
      </c>
      <c r="Q100" s="24">
        <f t="shared" si="18"/>
        <v>0</v>
      </c>
      <c r="R100" s="24">
        <f t="shared" si="18"/>
        <v>27.265657668161296</v>
      </c>
      <c r="S100" s="24">
        <f t="shared" si="18"/>
        <v>9.167871050354838</v>
      </c>
      <c r="T100" s="24">
        <f t="shared" si="18"/>
        <v>0</v>
      </c>
      <c r="U100" s="24">
        <f t="shared" si="18"/>
        <v>0</v>
      </c>
      <c r="V100" s="24">
        <f t="shared" si="18"/>
        <v>18.925866414096774</v>
      </c>
      <c r="W100" s="24">
        <f t="shared" si="18"/>
        <v>0</v>
      </c>
      <c r="X100" s="24">
        <f t="shared" si="18"/>
        <v>0</v>
      </c>
      <c r="Y100" s="24">
        <f t="shared" si="18"/>
        <v>0</v>
      </c>
      <c r="Z100" s="24">
        <f t="shared" si="18"/>
        <v>0</v>
      </c>
      <c r="AA100" s="24">
        <f t="shared" si="18"/>
        <v>0</v>
      </c>
      <c r="AB100" s="24">
        <f t="shared" si="18"/>
        <v>0</v>
      </c>
      <c r="AC100" s="24">
        <f t="shared" si="18"/>
        <v>0</v>
      </c>
      <c r="AD100" s="24">
        <f t="shared" si="18"/>
        <v>0</v>
      </c>
      <c r="AE100" s="24">
        <f t="shared" si="18"/>
        <v>0</v>
      </c>
      <c r="AF100" s="24">
        <f t="shared" si="18"/>
        <v>0</v>
      </c>
      <c r="AG100" s="24">
        <f t="shared" si="18"/>
        <v>0</v>
      </c>
      <c r="AH100" s="24">
        <f t="shared" si="18"/>
        <v>0</v>
      </c>
      <c r="AI100" s="24">
        <f t="shared" si="18"/>
        <v>0</v>
      </c>
      <c r="AJ100" s="24">
        <f t="shared" si="18"/>
        <v>0</v>
      </c>
      <c r="AK100" s="24">
        <f t="shared" si="18"/>
        <v>0</v>
      </c>
      <c r="AL100" s="24">
        <f t="shared" si="18"/>
        <v>0</v>
      </c>
      <c r="AM100" s="24">
        <f t="shared" si="18"/>
        <v>0</v>
      </c>
      <c r="AN100" s="24">
        <f t="shared" si="18"/>
        <v>0</v>
      </c>
      <c r="AO100" s="24">
        <f t="shared" si="18"/>
        <v>0</v>
      </c>
      <c r="AP100" s="24">
        <f t="shared" si="18"/>
        <v>0</v>
      </c>
      <c r="AQ100" s="24">
        <f t="shared" si="18"/>
        <v>0</v>
      </c>
      <c r="AR100" s="24">
        <f t="shared" si="18"/>
        <v>0</v>
      </c>
      <c r="AS100" s="24">
        <f t="shared" si="18"/>
        <v>0</v>
      </c>
      <c r="AT100" s="24">
        <f t="shared" si="18"/>
        <v>0</v>
      </c>
      <c r="AU100" s="24">
        <f t="shared" si="18"/>
        <v>0</v>
      </c>
      <c r="AV100" s="24">
        <f t="shared" si="18"/>
        <v>760.9224090587745</v>
      </c>
      <c r="AW100" s="24">
        <f t="shared" si="18"/>
        <v>132.11627495555854</v>
      </c>
      <c r="AX100" s="24">
        <f t="shared" si="18"/>
        <v>0.027294689419354833</v>
      </c>
      <c r="AY100" s="24">
        <f t="shared" si="18"/>
        <v>0</v>
      </c>
      <c r="AZ100" s="24">
        <f t="shared" si="18"/>
        <v>979.8600982393547</v>
      </c>
      <c r="BA100" s="24">
        <f t="shared" si="18"/>
        <v>0</v>
      </c>
      <c r="BB100" s="24">
        <f t="shared" si="18"/>
        <v>0</v>
      </c>
      <c r="BC100" s="24">
        <f t="shared" si="18"/>
        <v>0</v>
      </c>
      <c r="BD100" s="24">
        <f t="shared" si="18"/>
        <v>0</v>
      </c>
      <c r="BE100" s="24">
        <f t="shared" si="18"/>
        <v>0</v>
      </c>
      <c r="BF100" s="24">
        <f t="shared" si="18"/>
        <v>513.0187994167096</v>
      </c>
      <c r="BG100" s="24">
        <f t="shared" si="18"/>
        <v>32.32940098990322</v>
      </c>
      <c r="BH100" s="24">
        <f t="shared" si="18"/>
        <v>0.004887836000000001</v>
      </c>
      <c r="BI100" s="24">
        <f t="shared" si="18"/>
        <v>0</v>
      </c>
      <c r="BJ100" s="24">
        <f t="shared" si="18"/>
        <v>344.5961399907419</v>
      </c>
      <c r="BK100" s="24">
        <f t="shared" si="18"/>
        <v>2954.19031142243</v>
      </c>
    </row>
    <row r="101" spans="3:63" ht="15" customHeight="1"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</row>
    <row r="102" spans="1:63" ht="15">
      <c r="A102" s="19" t="s">
        <v>38</v>
      </c>
      <c r="B102" s="10" t="s">
        <v>39</v>
      </c>
      <c r="C102" s="30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2"/>
    </row>
    <row r="103" spans="1:63" ht="15">
      <c r="A103" s="19" t="s">
        <v>7</v>
      </c>
      <c r="B103" s="13" t="s">
        <v>40</v>
      </c>
      <c r="C103" s="30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2"/>
    </row>
    <row r="104" spans="1:63" ht="15">
      <c r="A104" s="19"/>
      <c r="B104" s="7" t="s">
        <v>149</v>
      </c>
      <c r="C104" s="20">
        <v>0</v>
      </c>
      <c r="D104" s="21">
        <v>0.9448578995032663</v>
      </c>
      <c r="E104" s="21">
        <v>0</v>
      </c>
      <c r="F104" s="21">
        <v>0</v>
      </c>
      <c r="G104" s="22">
        <v>0</v>
      </c>
      <c r="H104" s="20">
        <v>600.8273</v>
      </c>
      <c r="I104" s="21">
        <v>2491.7762356186095</v>
      </c>
      <c r="J104" s="21">
        <v>0.0033</v>
      </c>
      <c r="K104" s="21">
        <v>0</v>
      </c>
      <c r="L104" s="22">
        <v>2587.7803</v>
      </c>
      <c r="M104" s="20">
        <v>0</v>
      </c>
      <c r="N104" s="21">
        <v>0</v>
      </c>
      <c r="O104" s="21">
        <v>0</v>
      </c>
      <c r="P104" s="21">
        <v>0</v>
      </c>
      <c r="Q104" s="22">
        <v>0</v>
      </c>
      <c r="R104" s="20">
        <v>322.57329999999996</v>
      </c>
      <c r="S104" s="21">
        <v>84.77319999999999</v>
      </c>
      <c r="T104" s="21">
        <v>0.0056</v>
      </c>
      <c r="U104" s="21">
        <v>0</v>
      </c>
      <c r="V104" s="22">
        <v>464.4852</v>
      </c>
      <c r="W104" s="20">
        <v>0</v>
      </c>
      <c r="X104" s="21">
        <v>0</v>
      </c>
      <c r="Y104" s="21">
        <v>0</v>
      </c>
      <c r="Z104" s="21">
        <v>0</v>
      </c>
      <c r="AA104" s="22">
        <v>0</v>
      </c>
      <c r="AB104" s="20">
        <v>0</v>
      </c>
      <c r="AC104" s="21">
        <v>0</v>
      </c>
      <c r="AD104" s="21">
        <v>0</v>
      </c>
      <c r="AE104" s="21">
        <v>0</v>
      </c>
      <c r="AF104" s="22">
        <v>0</v>
      </c>
      <c r="AG104" s="20">
        <v>0</v>
      </c>
      <c r="AH104" s="21">
        <v>0</v>
      </c>
      <c r="AI104" s="21">
        <v>0</v>
      </c>
      <c r="AJ104" s="21">
        <v>0</v>
      </c>
      <c r="AK104" s="22">
        <v>0</v>
      </c>
      <c r="AL104" s="20">
        <v>0</v>
      </c>
      <c r="AM104" s="21">
        <v>0</v>
      </c>
      <c r="AN104" s="21">
        <v>0</v>
      </c>
      <c r="AO104" s="21">
        <v>0</v>
      </c>
      <c r="AP104" s="22">
        <v>0</v>
      </c>
      <c r="AQ104" s="20">
        <v>0</v>
      </c>
      <c r="AR104" s="21">
        <v>0</v>
      </c>
      <c r="AS104" s="21">
        <v>0</v>
      </c>
      <c r="AT104" s="21">
        <v>0</v>
      </c>
      <c r="AU104" s="22">
        <v>0</v>
      </c>
      <c r="AV104" s="20">
        <v>0</v>
      </c>
      <c r="AW104" s="21">
        <v>0</v>
      </c>
      <c r="AX104" s="21">
        <v>0</v>
      </c>
      <c r="AY104" s="21">
        <v>0</v>
      </c>
      <c r="AZ104" s="22">
        <v>0</v>
      </c>
      <c r="BA104" s="20">
        <v>0</v>
      </c>
      <c r="BB104" s="21">
        <v>0</v>
      </c>
      <c r="BC104" s="21">
        <v>0</v>
      </c>
      <c r="BD104" s="21">
        <v>0</v>
      </c>
      <c r="BE104" s="22">
        <v>0</v>
      </c>
      <c r="BF104" s="20">
        <v>0</v>
      </c>
      <c r="BG104" s="21">
        <v>0</v>
      </c>
      <c r="BH104" s="21">
        <v>0</v>
      </c>
      <c r="BI104" s="21">
        <v>0</v>
      </c>
      <c r="BJ104" s="22">
        <v>0</v>
      </c>
      <c r="BK104" s="23">
        <f>SUM(C104:BJ104)</f>
        <v>6553.169293518113</v>
      </c>
    </row>
    <row r="105" spans="1:63" s="28" customFormat="1" ht="15">
      <c r="A105" s="19"/>
      <c r="B105" s="8" t="s">
        <v>9</v>
      </c>
      <c r="C105" s="24">
        <f>SUM(C104)</f>
        <v>0</v>
      </c>
      <c r="D105" s="24">
        <f aca="true" t="shared" si="19" ref="D105:BJ105">SUM(D104)</f>
        <v>0.9448578995032663</v>
      </c>
      <c r="E105" s="24">
        <f t="shared" si="19"/>
        <v>0</v>
      </c>
      <c r="F105" s="24">
        <f t="shared" si="19"/>
        <v>0</v>
      </c>
      <c r="G105" s="24">
        <f t="shared" si="19"/>
        <v>0</v>
      </c>
      <c r="H105" s="24">
        <f t="shared" si="19"/>
        <v>600.8273</v>
      </c>
      <c r="I105" s="24">
        <f t="shared" si="19"/>
        <v>2491.7762356186095</v>
      </c>
      <c r="J105" s="24">
        <f t="shared" si="19"/>
        <v>0.0033</v>
      </c>
      <c r="K105" s="24">
        <f t="shared" si="19"/>
        <v>0</v>
      </c>
      <c r="L105" s="24">
        <f t="shared" si="19"/>
        <v>2587.7803</v>
      </c>
      <c r="M105" s="24">
        <f t="shared" si="19"/>
        <v>0</v>
      </c>
      <c r="N105" s="24">
        <f t="shared" si="19"/>
        <v>0</v>
      </c>
      <c r="O105" s="24">
        <f t="shared" si="19"/>
        <v>0</v>
      </c>
      <c r="P105" s="24">
        <f t="shared" si="19"/>
        <v>0</v>
      </c>
      <c r="Q105" s="24">
        <f t="shared" si="19"/>
        <v>0</v>
      </c>
      <c r="R105" s="24">
        <f t="shared" si="19"/>
        <v>322.57329999999996</v>
      </c>
      <c r="S105" s="24">
        <f t="shared" si="19"/>
        <v>84.77319999999999</v>
      </c>
      <c r="T105" s="24">
        <f t="shared" si="19"/>
        <v>0.0056</v>
      </c>
      <c r="U105" s="24">
        <f t="shared" si="19"/>
        <v>0</v>
      </c>
      <c r="V105" s="24">
        <f t="shared" si="19"/>
        <v>464.4852</v>
      </c>
      <c r="W105" s="24">
        <f t="shared" si="19"/>
        <v>0</v>
      </c>
      <c r="X105" s="24">
        <f t="shared" si="19"/>
        <v>0</v>
      </c>
      <c r="Y105" s="24">
        <f t="shared" si="19"/>
        <v>0</v>
      </c>
      <c r="Z105" s="24">
        <f t="shared" si="19"/>
        <v>0</v>
      </c>
      <c r="AA105" s="24">
        <f t="shared" si="19"/>
        <v>0</v>
      </c>
      <c r="AB105" s="24">
        <f t="shared" si="19"/>
        <v>0</v>
      </c>
      <c r="AC105" s="24">
        <f t="shared" si="19"/>
        <v>0</v>
      </c>
      <c r="AD105" s="24">
        <f t="shared" si="19"/>
        <v>0</v>
      </c>
      <c r="AE105" s="24">
        <f t="shared" si="19"/>
        <v>0</v>
      </c>
      <c r="AF105" s="24">
        <f t="shared" si="19"/>
        <v>0</v>
      </c>
      <c r="AG105" s="24">
        <f t="shared" si="19"/>
        <v>0</v>
      </c>
      <c r="AH105" s="24">
        <f t="shared" si="19"/>
        <v>0</v>
      </c>
      <c r="AI105" s="24">
        <f t="shared" si="19"/>
        <v>0</v>
      </c>
      <c r="AJ105" s="24">
        <f t="shared" si="19"/>
        <v>0</v>
      </c>
      <c r="AK105" s="24">
        <f t="shared" si="19"/>
        <v>0</v>
      </c>
      <c r="AL105" s="24">
        <f t="shared" si="19"/>
        <v>0</v>
      </c>
      <c r="AM105" s="24">
        <f t="shared" si="19"/>
        <v>0</v>
      </c>
      <c r="AN105" s="24">
        <f t="shared" si="19"/>
        <v>0</v>
      </c>
      <c r="AO105" s="24">
        <f t="shared" si="19"/>
        <v>0</v>
      </c>
      <c r="AP105" s="24">
        <f t="shared" si="19"/>
        <v>0</v>
      </c>
      <c r="AQ105" s="24">
        <f t="shared" si="19"/>
        <v>0</v>
      </c>
      <c r="AR105" s="24">
        <f t="shared" si="19"/>
        <v>0</v>
      </c>
      <c r="AS105" s="24">
        <f t="shared" si="19"/>
        <v>0</v>
      </c>
      <c r="AT105" s="24">
        <f t="shared" si="19"/>
        <v>0</v>
      </c>
      <c r="AU105" s="24">
        <f t="shared" si="19"/>
        <v>0</v>
      </c>
      <c r="AV105" s="24">
        <f t="shared" si="19"/>
        <v>0</v>
      </c>
      <c r="AW105" s="24">
        <f t="shared" si="19"/>
        <v>0</v>
      </c>
      <c r="AX105" s="24">
        <f t="shared" si="19"/>
        <v>0</v>
      </c>
      <c r="AY105" s="24">
        <f t="shared" si="19"/>
        <v>0</v>
      </c>
      <c r="AZ105" s="24">
        <f t="shared" si="19"/>
        <v>0</v>
      </c>
      <c r="BA105" s="24">
        <f t="shared" si="19"/>
        <v>0</v>
      </c>
      <c r="BB105" s="24">
        <f t="shared" si="19"/>
        <v>0</v>
      </c>
      <c r="BC105" s="24">
        <f t="shared" si="19"/>
        <v>0</v>
      </c>
      <c r="BD105" s="24">
        <f t="shared" si="19"/>
        <v>0</v>
      </c>
      <c r="BE105" s="24">
        <f t="shared" si="19"/>
        <v>0</v>
      </c>
      <c r="BF105" s="24">
        <f t="shared" si="19"/>
        <v>0</v>
      </c>
      <c r="BG105" s="24">
        <f t="shared" si="19"/>
        <v>0</v>
      </c>
      <c r="BH105" s="24">
        <f t="shared" si="19"/>
        <v>0</v>
      </c>
      <c r="BI105" s="24">
        <f t="shared" si="19"/>
        <v>0</v>
      </c>
      <c r="BJ105" s="24">
        <f t="shared" si="19"/>
        <v>0</v>
      </c>
      <c r="BK105" s="27">
        <f>SUM(BK104)</f>
        <v>6553.169293518113</v>
      </c>
    </row>
    <row r="106" spans="1:63" ht="15">
      <c r="A106" s="19" t="s">
        <v>10</v>
      </c>
      <c r="B106" s="5" t="s">
        <v>41</v>
      </c>
      <c r="C106" s="30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2"/>
    </row>
    <row r="107" spans="1:63" ht="15">
      <c r="A107" s="19"/>
      <c r="B107" s="7" t="s">
        <v>165</v>
      </c>
      <c r="C107" s="20">
        <v>0</v>
      </c>
      <c r="D107" s="21">
        <v>5.347937025022472</v>
      </c>
      <c r="E107" s="21">
        <v>0</v>
      </c>
      <c r="F107" s="21">
        <v>0</v>
      </c>
      <c r="G107" s="22">
        <v>0</v>
      </c>
      <c r="H107" s="20">
        <v>1.8065999999999995</v>
      </c>
      <c r="I107" s="21">
        <v>134.53127892812435</v>
      </c>
      <c r="J107" s="21">
        <v>0</v>
      </c>
      <c r="K107" s="21">
        <v>0</v>
      </c>
      <c r="L107" s="22">
        <v>2.7407</v>
      </c>
      <c r="M107" s="20">
        <v>0</v>
      </c>
      <c r="N107" s="21">
        <v>0</v>
      </c>
      <c r="O107" s="21">
        <v>0</v>
      </c>
      <c r="P107" s="21">
        <v>0</v>
      </c>
      <c r="Q107" s="22">
        <v>0</v>
      </c>
      <c r="R107" s="20">
        <v>1.1869</v>
      </c>
      <c r="S107" s="21">
        <v>28.355</v>
      </c>
      <c r="T107" s="21">
        <v>0</v>
      </c>
      <c r="U107" s="21">
        <v>0</v>
      </c>
      <c r="V107" s="22">
        <v>0.5853</v>
      </c>
      <c r="W107" s="20">
        <v>0</v>
      </c>
      <c r="X107" s="21">
        <v>0</v>
      </c>
      <c r="Y107" s="21">
        <v>0</v>
      </c>
      <c r="Z107" s="21">
        <v>0</v>
      </c>
      <c r="AA107" s="22">
        <v>0</v>
      </c>
      <c r="AB107" s="20">
        <v>0</v>
      </c>
      <c r="AC107" s="21">
        <v>0</v>
      </c>
      <c r="AD107" s="21">
        <v>0</v>
      </c>
      <c r="AE107" s="21">
        <v>0</v>
      </c>
      <c r="AF107" s="22">
        <v>0</v>
      </c>
      <c r="AG107" s="20">
        <v>0</v>
      </c>
      <c r="AH107" s="21">
        <v>0</v>
      </c>
      <c r="AI107" s="21">
        <v>0</v>
      </c>
      <c r="AJ107" s="21">
        <v>0</v>
      </c>
      <c r="AK107" s="22">
        <v>0</v>
      </c>
      <c r="AL107" s="20">
        <v>0</v>
      </c>
      <c r="AM107" s="21">
        <v>0</v>
      </c>
      <c r="AN107" s="21">
        <v>0</v>
      </c>
      <c r="AO107" s="21">
        <v>0</v>
      </c>
      <c r="AP107" s="22">
        <v>0</v>
      </c>
      <c r="AQ107" s="20">
        <v>0</v>
      </c>
      <c r="AR107" s="21">
        <v>0</v>
      </c>
      <c r="AS107" s="21">
        <v>0</v>
      </c>
      <c r="AT107" s="21">
        <v>0</v>
      </c>
      <c r="AU107" s="22">
        <v>0</v>
      </c>
      <c r="AV107" s="20">
        <v>0</v>
      </c>
      <c r="AW107" s="21">
        <v>0</v>
      </c>
      <c r="AX107" s="21">
        <v>0</v>
      </c>
      <c r="AY107" s="21">
        <v>0</v>
      </c>
      <c r="AZ107" s="22">
        <v>0</v>
      </c>
      <c r="BA107" s="20">
        <v>0</v>
      </c>
      <c r="BB107" s="21">
        <v>0</v>
      </c>
      <c r="BC107" s="21">
        <v>0</v>
      </c>
      <c r="BD107" s="21">
        <v>0</v>
      </c>
      <c r="BE107" s="22">
        <v>0</v>
      </c>
      <c r="BF107" s="20">
        <v>0</v>
      </c>
      <c r="BG107" s="21">
        <v>0</v>
      </c>
      <c r="BH107" s="21">
        <v>0</v>
      </c>
      <c r="BI107" s="21">
        <v>0</v>
      </c>
      <c r="BJ107" s="22">
        <v>0</v>
      </c>
      <c r="BK107" s="23">
        <f aca="true" t="shared" si="20" ref="BK107:BK130">SUM(C107:BJ107)</f>
        <v>174.55371595314682</v>
      </c>
    </row>
    <row r="108" spans="1:63" ht="15">
      <c r="A108" s="19"/>
      <c r="B108" s="7" t="s">
        <v>150</v>
      </c>
      <c r="C108" s="20">
        <v>0</v>
      </c>
      <c r="D108" s="21">
        <v>12.893507462939326</v>
      </c>
      <c r="E108" s="21">
        <v>0</v>
      </c>
      <c r="F108" s="21">
        <v>0</v>
      </c>
      <c r="G108" s="22">
        <v>0</v>
      </c>
      <c r="H108" s="20">
        <v>5.5151</v>
      </c>
      <c r="I108" s="21">
        <v>146.7394821508091</v>
      </c>
      <c r="J108" s="21">
        <v>0</v>
      </c>
      <c r="K108" s="21">
        <v>0</v>
      </c>
      <c r="L108" s="22">
        <v>6.663799999999999</v>
      </c>
      <c r="M108" s="20">
        <v>0</v>
      </c>
      <c r="N108" s="21">
        <v>0</v>
      </c>
      <c r="O108" s="21">
        <v>0</v>
      </c>
      <c r="P108" s="21">
        <v>0</v>
      </c>
      <c r="Q108" s="22">
        <v>0</v>
      </c>
      <c r="R108" s="20">
        <v>3.3737</v>
      </c>
      <c r="S108" s="21">
        <v>0.1697</v>
      </c>
      <c r="T108" s="21">
        <v>0</v>
      </c>
      <c r="U108" s="21">
        <v>0</v>
      </c>
      <c r="V108" s="22">
        <v>2.1247</v>
      </c>
      <c r="W108" s="20">
        <v>0</v>
      </c>
      <c r="X108" s="21">
        <v>0</v>
      </c>
      <c r="Y108" s="21">
        <v>0</v>
      </c>
      <c r="Z108" s="21">
        <v>0</v>
      </c>
      <c r="AA108" s="22">
        <v>0</v>
      </c>
      <c r="AB108" s="20">
        <v>0</v>
      </c>
      <c r="AC108" s="21">
        <v>0</v>
      </c>
      <c r="AD108" s="21">
        <v>0</v>
      </c>
      <c r="AE108" s="21">
        <v>0</v>
      </c>
      <c r="AF108" s="22">
        <v>0</v>
      </c>
      <c r="AG108" s="20">
        <v>0</v>
      </c>
      <c r="AH108" s="21">
        <v>0</v>
      </c>
      <c r="AI108" s="21">
        <v>0</v>
      </c>
      <c r="AJ108" s="21">
        <v>0</v>
      </c>
      <c r="AK108" s="22">
        <v>0</v>
      </c>
      <c r="AL108" s="20">
        <v>0</v>
      </c>
      <c r="AM108" s="21">
        <v>0</v>
      </c>
      <c r="AN108" s="21">
        <v>0</v>
      </c>
      <c r="AO108" s="21">
        <v>0</v>
      </c>
      <c r="AP108" s="22">
        <v>0</v>
      </c>
      <c r="AQ108" s="20">
        <v>0</v>
      </c>
      <c r="AR108" s="21">
        <v>0</v>
      </c>
      <c r="AS108" s="21">
        <v>0</v>
      </c>
      <c r="AT108" s="21">
        <v>0</v>
      </c>
      <c r="AU108" s="22">
        <v>0</v>
      </c>
      <c r="AV108" s="20">
        <v>0</v>
      </c>
      <c r="AW108" s="21">
        <v>0</v>
      </c>
      <c r="AX108" s="21">
        <v>0</v>
      </c>
      <c r="AY108" s="21">
        <v>0</v>
      </c>
      <c r="AZ108" s="22">
        <v>0</v>
      </c>
      <c r="BA108" s="20">
        <v>0</v>
      </c>
      <c r="BB108" s="21">
        <v>0</v>
      </c>
      <c r="BC108" s="21">
        <v>0</v>
      </c>
      <c r="BD108" s="21">
        <v>0</v>
      </c>
      <c r="BE108" s="22">
        <v>0</v>
      </c>
      <c r="BF108" s="20">
        <v>0</v>
      </c>
      <c r="BG108" s="21">
        <v>0</v>
      </c>
      <c r="BH108" s="21">
        <v>0</v>
      </c>
      <c r="BI108" s="21">
        <v>0</v>
      </c>
      <c r="BJ108" s="22">
        <v>0</v>
      </c>
      <c r="BK108" s="23">
        <f>SUM(C108:BJ108)</f>
        <v>177.47998961374844</v>
      </c>
    </row>
    <row r="109" spans="1:63" ht="15">
      <c r="A109" s="19"/>
      <c r="B109" s="7" t="s">
        <v>166</v>
      </c>
      <c r="C109" s="20">
        <v>0</v>
      </c>
      <c r="D109" s="21">
        <v>3.2722327870298917</v>
      </c>
      <c r="E109" s="21">
        <v>0</v>
      </c>
      <c r="F109" s="21">
        <v>0</v>
      </c>
      <c r="G109" s="22">
        <v>0</v>
      </c>
      <c r="H109" s="20">
        <v>4.0232</v>
      </c>
      <c r="I109" s="21">
        <v>17.346608491153972</v>
      </c>
      <c r="J109" s="21">
        <v>0</v>
      </c>
      <c r="K109" s="21">
        <v>0</v>
      </c>
      <c r="L109" s="22">
        <v>9.921700000000003</v>
      </c>
      <c r="M109" s="20">
        <v>0</v>
      </c>
      <c r="N109" s="21">
        <v>0</v>
      </c>
      <c r="O109" s="21">
        <v>0</v>
      </c>
      <c r="P109" s="21">
        <v>0</v>
      </c>
      <c r="Q109" s="22">
        <v>0</v>
      </c>
      <c r="R109" s="20">
        <v>2.2355999999999994</v>
      </c>
      <c r="S109" s="21">
        <v>0.0249</v>
      </c>
      <c r="T109" s="21">
        <v>0</v>
      </c>
      <c r="U109" s="21">
        <v>0</v>
      </c>
      <c r="V109" s="22">
        <v>1.5565</v>
      </c>
      <c r="W109" s="20">
        <v>0</v>
      </c>
      <c r="X109" s="21">
        <v>0</v>
      </c>
      <c r="Y109" s="21">
        <v>0</v>
      </c>
      <c r="Z109" s="21">
        <v>0</v>
      </c>
      <c r="AA109" s="22">
        <v>0</v>
      </c>
      <c r="AB109" s="20">
        <v>0</v>
      </c>
      <c r="AC109" s="21">
        <v>0</v>
      </c>
      <c r="AD109" s="21">
        <v>0</v>
      </c>
      <c r="AE109" s="21">
        <v>0</v>
      </c>
      <c r="AF109" s="22">
        <v>0</v>
      </c>
      <c r="AG109" s="20">
        <v>0</v>
      </c>
      <c r="AH109" s="21">
        <v>0</v>
      </c>
      <c r="AI109" s="21">
        <v>0</v>
      </c>
      <c r="AJ109" s="21">
        <v>0</v>
      </c>
      <c r="AK109" s="22">
        <v>0</v>
      </c>
      <c r="AL109" s="20">
        <v>0</v>
      </c>
      <c r="AM109" s="21">
        <v>0</v>
      </c>
      <c r="AN109" s="21">
        <v>0</v>
      </c>
      <c r="AO109" s="21">
        <v>0</v>
      </c>
      <c r="AP109" s="22">
        <v>0</v>
      </c>
      <c r="AQ109" s="20">
        <v>0</v>
      </c>
      <c r="AR109" s="21">
        <v>0</v>
      </c>
      <c r="AS109" s="21">
        <v>0</v>
      </c>
      <c r="AT109" s="21">
        <v>0</v>
      </c>
      <c r="AU109" s="22">
        <v>0</v>
      </c>
      <c r="AV109" s="20">
        <v>0</v>
      </c>
      <c r="AW109" s="21">
        <v>0</v>
      </c>
      <c r="AX109" s="21">
        <v>0</v>
      </c>
      <c r="AY109" s="21">
        <v>0</v>
      </c>
      <c r="AZ109" s="22">
        <v>0</v>
      </c>
      <c r="BA109" s="20">
        <v>0</v>
      </c>
      <c r="BB109" s="21">
        <v>0</v>
      </c>
      <c r="BC109" s="21">
        <v>0</v>
      </c>
      <c r="BD109" s="21">
        <v>0</v>
      </c>
      <c r="BE109" s="22">
        <v>0</v>
      </c>
      <c r="BF109" s="20">
        <v>0</v>
      </c>
      <c r="BG109" s="21">
        <v>0</v>
      </c>
      <c r="BH109" s="21">
        <v>0</v>
      </c>
      <c r="BI109" s="21">
        <v>0</v>
      </c>
      <c r="BJ109" s="22">
        <v>0</v>
      </c>
      <c r="BK109" s="23">
        <f>SUM(C109:BJ109)</f>
        <v>38.38074127818387</v>
      </c>
    </row>
    <row r="110" spans="1:63" ht="15">
      <c r="A110" s="19"/>
      <c r="B110" s="7" t="s">
        <v>167</v>
      </c>
      <c r="C110" s="20">
        <v>0</v>
      </c>
      <c r="D110" s="21">
        <v>0.5340985079080645</v>
      </c>
      <c r="E110" s="21">
        <v>0</v>
      </c>
      <c r="F110" s="21">
        <v>0</v>
      </c>
      <c r="G110" s="22">
        <v>0</v>
      </c>
      <c r="H110" s="20">
        <v>1.2583</v>
      </c>
      <c r="I110" s="21">
        <v>0.10025618037258077</v>
      </c>
      <c r="J110" s="21">
        <v>0</v>
      </c>
      <c r="K110" s="21">
        <v>0</v>
      </c>
      <c r="L110" s="22">
        <v>13.7654</v>
      </c>
      <c r="M110" s="20">
        <v>0</v>
      </c>
      <c r="N110" s="21">
        <v>0</v>
      </c>
      <c r="O110" s="21">
        <v>0</v>
      </c>
      <c r="P110" s="21">
        <v>0</v>
      </c>
      <c r="Q110" s="22">
        <v>0</v>
      </c>
      <c r="R110" s="20">
        <v>0.8995</v>
      </c>
      <c r="S110" s="21">
        <v>0.0315</v>
      </c>
      <c r="T110" s="21">
        <v>0</v>
      </c>
      <c r="U110" s="21">
        <v>0</v>
      </c>
      <c r="V110" s="22">
        <v>0.42900000000000005</v>
      </c>
      <c r="W110" s="20">
        <v>0</v>
      </c>
      <c r="X110" s="21">
        <v>0</v>
      </c>
      <c r="Y110" s="21">
        <v>0</v>
      </c>
      <c r="Z110" s="21">
        <v>0</v>
      </c>
      <c r="AA110" s="22">
        <v>0</v>
      </c>
      <c r="AB110" s="20">
        <v>0</v>
      </c>
      <c r="AC110" s="21">
        <v>0</v>
      </c>
      <c r="AD110" s="21">
        <v>0</v>
      </c>
      <c r="AE110" s="21">
        <v>0</v>
      </c>
      <c r="AF110" s="22">
        <v>0</v>
      </c>
      <c r="AG110" s="20">
        <v>0</v>
      </c>
      <c r="AH110" s="21">
        <v>0</v>
      </c>
      <c r="AI110" s="21">
        <v>0</v>
      </c>
      <c r="AJ110" s="21">
        <v>0</v>
      </c>
      <c r="AK110" s="22">
        <v>0</v>
      </c>
      <c r="AL110" s="20">
        <v>0</v>
      </c>
      <c r="AM110" s="21">
        <v>0</v>
      </c>
      <c r="AN110" s="21">
        <v>0</v>
      </c>
      <c r="AO110" s="21">
        <v>0</v>
      </c>
      <c r="AP110" s="22">
        <v>0</v>
      </c>
      <c r="AQ110" s="20">
        <v>0</v>
      </c>
      <c r="AR110" s="21">
        <v>0</v>
      </c>
      <c r="AS110" s="21">
        <v>0</v>
      </c>
      <c r="AT110" s="21">
        <v>0</v>
      </c>
      <c r="AU110" s="22">
        <v>0</v>
      </c>
      <c r="AV110" s="20">
        <v>0</v>
      </c>
      <c r="AW110" s="21">
        <v>0</v>
      </c>
      <c r="AX110" s="21">
        <v>0</v>
      </c>
      <c r="AY110" s="21">
        <v>0</v>
      </c>
      <c r="AZ110" s="22">
        <v>0</v>
      </c>
      <c r="BA110" s="20">
        <v>0</v>
      </c>
      <c r="BB110" s="21">
        <v>0</v>
      </c>
      <c r="BC110" s="21">
        <v>0</v>
      </c>
      <c r="BD110" s="21">
        <v>0</v>
      </c>
      <c r="BE110" s="22">
        <v>0</v>
      </c>
      <c r="BF110" s="20">
        <v>0</v>
      </c>
      <c r="BG110" s="21">
        <v>0</v>
      </c>
      <c r="BH110" s="21">
        <v>0</v>
      </c>
      <c r="BI110" s="21">
        <v>0</v>
      </c>
      <c r="BJ110" s="22">
        <v>0</v>
      </c>
      <c r="BK110" s="23">
        <f>SUM(C110:BJ110)</f>
        <v>17.018054688280646</v>
      </c>
    </row>
    <row r="111" spans="1:63" ht="15">
      <c r="A111" s="19"/>
      <c r="B111" s="7" t="s">
        <v>168</v>
      </c>
      <c r="C111" s="20">
        <v>0</v>
      </c>
      <c r="D111" s="21">
        <v>4.528450016026244</v>
      </c>
      <c r="E111" s="21">
        <v>0</v>
      </c>
      <c r="F111" s="21">
        <v>0</v>
      </c>
      <c r="G111" s="22">
        <v>0</v>
      </c>
      <c r="H111" s="20">
        <v>5.5193</v>
      </c>
      <c r="I111" s="21">
        <v>13.468678052186661</v>
      </c>
      <c r="J111" s="21">
        <v>0</v>
      </c>
      <c r="K111" s="21">
        <v>0</v>
      </c>
      <c r="L111" s="22">
        <v>36.37989999999999</v>
      </c>
      <c r="M111" s="20">
        <v>0</v>
      </c>
      <c r="N111" s="21">
        <v>0</v>
      </c>
      <c r="O111" s="21">
        <v>0</v>
      </c>
      <c r="P111" s="21">
        <v>0</v>
      </c>
      <c r="Q111" s="22">
        <v>0</v>
      </c>
      <c r="R111" s="20">
        <v>2.5830000000000006</v>
      </c>
      <c r="S111" s="21">
        <v>0.0122</v>
      </c>
      <c r="T111" s="21">
        <v>0</v>
      </c>
      <c r="U111" s="21">
        <v>0</v>
      </c>
      <c r="V111" s="22">
        <v>4.737</v>
      </c>
      <c r="W111" s="20">
        <v>0</v>
      </c>
      <c r="X111" s="21">
        <v>0</v>
      </c>
      <c r="Y111" s="21">
        <v>0</v>
      </c>
      <c r="Z111" s="21">
        <v>0</v>
      </c>
      <c r="AA111" s="22">
        <v>0</v>
      </c>
      <c r="AB111" s="20">
        <v>0</v>
      </c>
      <c r="AC111" s="21">
        <v>0</v>
      </c>
      <c r="AD111" s="21">
        <v>0</v>
      </c>
      <c r="AE111" s="21">
        <v>0</v>
      </c>
      <c r="AF111" s="22">
        <v>0</v>
      </c>
      <c r="AG111" s="20">
        <v>0</v>
      </c>
      <c r="AH111" s="21">
        <v>0</v>
      </c>
      <c r="AI111" s="21">
        <v>0</v>
      </c>
      <c r="AJ111" s="21">
        <v>0</v>
      </c>
      <c r="AK111" s="22">
        <v>0</v>
      </c>
      <c r="AL111" s="20">
        <v>0</v>
      </c>
      <c r="AM111" s="21">
        <v>0</v>
      </c>
      <c r="AN111" s="21">
        <v>0</v>
      </c>
      <c r="AO111" s="21">
        <v>0</v>
      </c>
      <c r="AP111" s="22">
        <v>0</v>
      </c>
      <c r="AQ111" s="20">
        <v>0</v>
      </c>
      <c r="AR111" s="21">
        <v>0</v>
      </c>
      <c r="AS111" s="21">
        <v>0</v>
      </c>
      <c r="AT111" s="21">
        <v>0</v>
      </c>
      <c r="AU111" s="22">
        <v>0</v>
      </c>
      <c r="AV111" s="20">
        <v>0</v>
      </c>
      <c r="AW111" s="21">
        <v>0</v>
      </c>
      <c r="AX111" s="21">
        <v>0</v>
      </c>
      <c r="AY111" s="21">
        <v>0</v>
      </c>
      <c r="AZ111" s="22">
        <v>0</v>
      </c>
      <c r="BA111" s="20">
        <v>0</v>
      </c>
      <c r="BB111" s="21">
        <v>0</v>
      </c>
      <c r="BC111" s="21">
        <v>0</v>
      </c>
      <c r="BD111" s="21">
        <v>0</v>
      </c>
      <c r="BE111" s="22">
        <v>0</v>
      </c>
      <c r="BF111" s="20">
        <v>0</v>
      </c>
      <c r="BG111" s="21">
        <v>0</v>
      </c>
      <c r="BH111" s="21">
        <v>0</v>
      </c>
      <c r="BI111" s="21">
        <v>0</v>
      </c>
      <c r="BJ111" s="22">
        <v>0</v>
      </c>
      <c r="BK111" s="23">
        <f t="shared" si="20"/>
        <v>67.2285280682129</v>
      </c>
    </row>
    <row r="112" spans="1:63" ht="15">
      <c r="A112" s="19"/>
      <c r="B112" s="7" t="s">
        <v>188</v>
      </c>
      <c r="C112" s="20">
        <v>0</v>
      </c>
      <c r="D112" s="21">
        <v>0.6582462373308332</v>
      </c>
      <c r="E112" s="21">
        <v>0</v>
      </c>
      <c r="F112" s="21">
        <v>0</v>
      </c>
      <c r="G112" s="22">
        <v>0</v>
      </c>
      <c r="H112" s="20">
        <v>4.4365</v>
      </c>
      <c r="I112" s="21">
        <v>1014.270037831439</v>
      </c>
      <c r="J112" s="21">
        <v>0</v>
      </c>
      <c r="K112" s="21">
        <v>0</v>
      </c>
      <c r="L112" s="22">
        <v>5.6989</v>
      </c>
      <c r="M112" s="20">
        <v>0</v>
      </c>
      <c r="N112" s="21">
        <v>0</v>
      </c>
      <c r="O112" s="21">
        <v>0</v>
      </c>
      <c r="P112" s="21">
        <v>0</v>
      </c>
      <c r="Q112" s="22">
        <v>0</v>
      </c>
      <c r="R112" s="20">
        <v>1.9945</v>
      </c>
      <c r="S112" s="21">
        <v>0.0806</v>
      </c>
      <c r="T112" s="21">
        <v>0</v>
      </c>
      <c r="U112" s="21">
        <v>0</v>
      </c>
      <c r="V112" s="22">
        <v>1.3028</v>
      </c>
      <c r="W112" s="20">
        <v>0</v>
      </c>
      <c r="X112" s="21">
        <v>0</v>
      </c>
      <c r="Y112" s="21">
        <v>0</v>
      </c>
      <c r="Z112" s="21">
        <v>0</v>
      </c>
      <c r="AA112" s="22">
        <v>0</v>
      </c>
      <c r="AB112" s="20">
        <v>0</v>
      </c>
      <c r="AC112" s="21">
        <v>0</v>
      </c>
      <c r="AD112" s="21">
        <v>0</v>
      </c>
      <c r="AE112" s="21">
        <v>0</v>
      </c>
      <c r="AF112" s="22">
        <v>0</v>
      </c>
      <c r="AG112" s="20">
        <v>0</v>
      </c>
      <c r="AH112" s="21">
        <v>0</v>
      </c>
      <c r="AI112" s="21">
        <v>0</v>
      </c>
      <c r="AJ112" s="21">
        <v>0</v>
      </c>
      <c r="AK112" s="22">
        <v>0</v>
      </c>
      <c r="AL112" s="20">
        <v>0</v>
      </c>
      <c r="AM112" s="21">
        <v>0</v>
      </c>
      <c r="AN112" s="21">
        <v>0</v>
      </c>
      <c r="AO112" s="21">
        <v>0</v>
      </c>
      <c r="AP112" s="22">
        <v>0</v>
      </c>
      <c r="AQ112" s="20">
        <v>0</v>
      </c>
      <c r="AR112" s="21">
        <v>0</v>
      </c>
      <c r="AS112" s="21">
        <v>0</v>
      </c>
      <c r="AT112" s="21">
        <v>0</v>
      </c>
      <c r="AU112" s="22">
        <v>0</v>
      </c>
      <c r="AV112" s="20">
        <v>0</v>
      </c>
      <c r="AW112" s="21">
        <v>0</v>
      </c>
      <c r="AX112" s="21">
        <v>0</v>
      </c>
      <c r="AY112" s="21">
        <v>0</v>
      </c>
      <c r="AZ112" s="22">
        <v>0</v>
      </c>
      <c r="BA112" s="20">
        <v>0</v>
      </c>
      <c r="BB112" s="21">
        <v>0</v>
      </c>
      <c r="BC112" s="21">
        <v>0</v>
      </c>
      <c r="BD112" s="21">
        <v>0</v>
      </c>
      <c r="BE112" s="22">
        <v>0</v>
      </c>
      <c r="BF112" s="20">
        <v>0</v>
      </c>
      <c r="BG112" s="21">
        <v>0</v>
      </c>
      <c r="BH112" s="21">
        <v>0</v>
      </c>
      <c r="BI112" s="21">
        <v>0</v>
      </c>
      <c r="BJ112" s="22">
        <v>0</v>
      </c>
      <c r="BK112" s="23">
        <f t="shared" si="20"/>
        <v>1028.4415840687698</v>
      </c>
    </row>
    <row r="113" spans="1:63" ht="15">
      <c r="A113" s="19"/>
      <c r="B113" s="7" t="s">
        <v>169</v>
      </c>
      <c r="C113" s="20">
        <v>0</v>
      </c>
      <c r="D113" s="21">
        <v>66.64342121255748</v>
      </c>
      <c r="E113" s="21">
        <v>0</v>
      </c>
      <c r="F113" s="21">
        <v>0</v>
      </c>
      <c r="G113" s="22">
        <v>0</v>
      </c>
      <c r="H113" s="20">
        <v>140.6495</v>
      </c>
      <c r="I113" s="21">
        <v>8211.75535989083</v>
      </c>
      <c r="J113" s="21">
        <v>255.0568</v>
      </c>
      <c r="K113" s="21">
        <v>0</v>
      </c>
      <c r="L113" s="22">
        <v>660.6764000000001</v>
      </c>
      <c r="M113" s="20">
        <v>0</v>
      </c>
      <c r="N113" s="21">
        <v>0</v>
      </c>
      <c r="O113" s="21">
        <v>0</v>
      </c>
      <c r="P113" s="21">
        <v>0</v>
      </c>
      <c r="Q113" s="22">
        <v>0</v>
      </c>
      <c r="R113" s="20">
        <v>97.22600000000004</v>
      </c>
      <c r="S113" s="21">
        <v>32.1467</v>
      </c>
      <c r="T113" s="21">
        <v>0</v>
      </c>
      <c r="U113" s="21">
        <v>0</v>
      </c>
      <c r="V113" s="22">
        <v>144.1782</v>
      </c>
      <c r="W113" s="20">
        <v>0</v>
      </c>
      <c r="X113" s="21">
        <v>0</v>
      </c>
      <c r="Y113" s="21">
        <v>0</v>
      </c>
      <c r="Z113" s="21">
        <v>0</v>
      </c>
      <c r="AA113" s="22">
        <v>0</v>
      </c>
      <c r="AB113" s="20">
        <v>0</v>
      </c>
      <c r="AC113" s="21">
        <v>0</v>
      </c>
      <c r="AD113" s="21">
        <v>0</v>
      </c>
      <c r="AE113" s="21">
        <v>0</v>
      </c>
      <c r="AF113" s="22">
        <v>0</v>
      </c>
      <c r="AG113" s="20">
        <v>0</v>
      </c>
      <c r="AH113" s="21">
        <v>0</v>
      </c>
      <c r="AI113" s="21">
        <v>0</v>
      </c>
      <c r="AJ113" s="21">
        <v>0</v>
      </c>
      <c r="AK113" s="22">
        <v>0</v>
      </c>
      <c r="AL113" s="20">
        <v>0</v>
      </c>
      <c r="AM113" s="21">
        <v>0</v>
      </c>
      <c r="AN113" s="21">
        <v>0</v>
      </c>
      <c r="AO113" s="21">
        <v>0</v>
      </c>
      <c r="AP113" s="22">
        <v>0</v>
      </c>
      <c r="AQ113" s="20">
        <v>0</v>
      </c>
      <c r="AR113" s="21">
        <v>0</v>
      </c>
      <c r="AS113" s="21">
        <v>0</v>
      </c>
      <c r="AT113" s="21">
        <v>0</v>
      </c>
      <c r="AU113" s="22">
        <v>0</v>
      </c>
      <c r="AV113" s="20">
        <v>0</v>
      </c>
      <c r="AW113" s="21">
        <v>0</v>
      </c>
      <c r="AX113" s="21">
        <v>0</v>
      </c>
      <c r="AY113" s="21">
        <v>0</v>
      </c>
      <c r="AZ113" s="22">
        <v>0</v>
      </c>
      <c r="BA113" s="20">
        <v>0</v>
      </c>
      <c r="BB113" s="21">
        <v>0</v>
      </c>
      <c r="BC113" s="21">
        <v>0</v>
      </c>
      <c r="BD113" s="21">
        <v>0</v>
      </c>
      <c r="BE113" s="22">
        <v>0</v>
      </c>
      <c r="BF113" s="20">
        <v>0</v>
      </c>
      <c r="BG113" s="21">
        <v>0</v>
      </c>
      <c r="BH113" s="21">
        <v>0</v>
      </c>
      <c r="BI113" s="21">
        <v>0</v>
      </c>
      <c r="BJ113" s="22">
        <v>0</v>
      </c>
      <c r="BK113" s="23">
        <f>SUM(C113:BJ113)</f>
        <v>9608.33238110339</v>
      </c>
    </row>
    <row r="114" spans="1:63" ht="15">
      <c r="A114" s="19"/>
      <c r="B114" s="7" t="s">
        <v>49</v>
      </c>
      <c r="C114" s="20">
        <v>0</v>
      </c>
      <c r="D114" s="21">
        <v>0.7322176407632269</v>
      </c>
      <c r="E114" s="21">
        <v>0</v>
      </c>
      <c r="F114" s="21">
        <v>0</v>
      </c>
      <c r="G114" s="22">
        <v>0</v>
      </c>
      <c r="H114" s="20">
        <v>334.3398</v>
      </c>
      <c r="I114" s="21">
        <v>16556.75781447594</v>
      </c>
      <c r="J114" s="21">
        <v>0</v>
      </c>
      <c r="K114" s="21">
        <v>0</v>
      </c>
      <c r="L114" s="22">
        <v>1250.2241000000001</v>
      </c>
      <c r="M114" s="20">
        <v>0</v>
      </c>
      <c r="N114" s="21">
        <v>0</v>
      </c>
      <c r="O114" s="21">
        <v>0</v>
      </c>
      <c r="P114" s="21">
        <v>0</v>
      </c>
      <c r="Q114" s="22">
        <v>0</v>
      </c>
      <c r="R114" s="20">
        <v>144.31470000000002</v>
      </c>
      <c r="S114" s="21">
        <v>150.86319999999998</v>
      </c>
      <c r="T114" s="21">
        <v>0</v>
      </c>
      <c r="U114" s="21">
        <v>0</v>
      </c>
      <c r="V114" s="22">
        <v>274.88809999999995</v>
      </c>
      <c r="W114" s="20">
        <v>0</v>
      </c>
      <c r="X114" s="21">
        <v>0</v>
      </c>
      <c r="Y114" s="21">
        <v>0</v>
      </c>
      <c r="Z114" s="21">
        <v>0</v>
      </c>
      <c r="AA114" s="22">
        <v>0</v>
      </c>
      <c r="AB114" s="20">
        <v>0</v>
      </c>
      <c r="AC114" s="21">
        <v>0</v>
      </c>
      <c r="AD114" s="21">
        <v>0</v>
      </c>
      <c r="AE114" s="21">
        <v>0</v>
      </c>
      <c r="AF114" s="22">
        <v>0</v>
      </c>
      <c r="AG114" s="20">
        <v>0</v>
      </c>
      <c r="AH114" s="21">
        <v>0</v>
      </c>
      <c r="AI114" s="21">
        <v>0</v>
      </c>
      <c r="AJ114" s="21">
        <v>0</v>
      </c>
      <c r="AK114" s="22">
        <v>0</v>
      </c>
      <c r="AL114" s="20">
        <v>0</v>
      </c>
      <c r="AM114" s="21">
        <v>0</v>
      </c>
      <c r="AN114" s="21">
        <v>0</v>
      </c>
      <c r="AO114" s="21">
        <v>0</v>
      </c>
      <c r="AP114" s="22">
        <v>0</v>
      </c>
      <c r="AQ114" s="20">
        <v>0</v>
      </c>
      <c r="AR114" s="21">
        <v>0</v>
      </c>
      <c r="AS114" s="21">
        <v>0</v>
      </c>
      <c r="AT114" s="21">
        <v>0</v>
      </c>
      <c r="AU114" s="22">
        <v>0</v>
      </c>
      <c r="AV114" s="20">
        <v>0</v>
      </c>
      <c r="AW114" s="21">
        <v>0</v>
      </c>
      <c r="AX114" s="21">
        <v>0</v>
      </c>
      <c r="AY114" s="21">
        <v>0</v>
      </c>
      <c r="AZ114" s="22">
        <v>0</v>
      </c>
      <c r="BA114" s="20">
        <v>0</v>
      </c>
      <c r="BB114" s="21">
        <v>0</v>
      </c>
      <c r="BC114" s="21">
        <v>0</v>
      </c>
      <c r="BD114" s="21">
        <v>0</v>
      </c>
      <c r="BE114" s="22">
        <v>0</v>
      </c>
      <c r="BF114" s="20">
        <v>0</v>
      </c>
      <c r="BG114" s="21">
        <v>0</v>
      </c>
      <c r="BH114" s="21">
        <v>0</v>
      </c>
      <c r="BI114" s="21">
        <v>0</v>
      </c>
      <c r="BJ114" s="22">
        <v>0</v>
      </c>
      <c r="BK114" s="23">
        <f>SUM(C114:BJ114)</f>
        <v>18712.1199321167</v>
      </c>
    </row>
    <row r="115" spans="1:63" ht="15">
      <c r="A115" s="19"/>
      <c r="B115" s="7" t="s">
        <v>151</v>
      </c>
      <c r="C115" s="20">
        <v>0</v>
      </c>
      <c r="D115" s="21">
        <v>0.6160134729457428</v>
      </c>
      <c r="E115" s="21">
        <v>0</v>
      </c>
      <c r="F115" s="21">
        <v>0</v>
      </c>
      <c r="G115" s="22">
        <v>0</v>
      </c>
      <c r="H115" s="20">
        <v>7.091999999999999</v>
      </c>
      <c r="I115" s="21">
        <v>76.69909788328648</v>
      </c>
      <c r="J115" s="21">
        <v>0</v>
      </c>
      <c r="K115" s="21">
        <v>0</v>
      </c>
      <c r="L115" s="22">
        <v>13.7514</v>
      </c>
      <c r="M115" s="20">
        <v>0</v>
      </c>
      <c r="N115" s="21">
        <v>0</v>
      </c>
      <c r="O115" s="21">
        <v>0</v>
      </c>
      <c r="P115" s="21">
        <v>0</v>
      </c>
      <c r="Q115" s="22">
        <v>0</v>
      </c>
      <c r="R115" s="20">
        <v>3.7364</v>
      </c>
      <c r="S115" s="21">
        <v>0.8198999999999999</v>
      </c>
      <c r="T115" s="21">
        <v>0</v>
      </c>
      <c r="U115" s="21">
        <v>0</v>
      </c>
      <c r="V115" s="22">
        <v>4.794499999999999</v>
      </c>
      <c r="W115" s="20">
        <v>0</v>
      </c>
      <c r="X115" s="21">
        <v>0</v>
      </c>
      <c r="Y115" s="21">
        <v>0</v>
      </c>
      <c r="Z115" s="21">
        <v>0</v>
      </c>
      <c r="AA115" s="22">
        <v>0</v>
      </c>
      <c r="AB115" s="20">
        <v>0</v>
      </c>
      <c r="AC115" s="21">
        <v>0</v>
      </c>
      <c r="AD115" s="21">
        <v>0</v>
      </c>
      <c r="AE115" s="21">
        <v>0</v>
      </c>
      <c r="AF115" s="22">
        <v>0</v>
      </c>
      <c r="AG115" s="20">
        <v>0</v>
      </c>
      <c r="AH115" s="21">
        <v>0</v>
      </c>
      <c r="AI115" s="21">
        <v>0</v>
      </c>
      <c r="AJ115" s="21">
        <v>0</v>
      </c>
      <c r="AK115" s="22">
        <v>0</v>
      </c>
      <c r="AL115" s="20">
        <v>0</v>
      </c>
      <c r="AM115" s="21">
        <v>0</v>
      </c>
      <c r="AN115" s="21">
        <v>0</v>
      </c>
      <c r="AO115" s="21">
        <v>0</v>
      </c>
      <c r="AP115" s="22">
        <v>0</v>
      </c>
      <c r="AQ115" s="20">
        <v>0</v>
      </c>
      <c r="AR115" s="21">
        <v>0</v>
      </c>
      <c r="AS115" s="21">
        <v>0</v>
      </c>
      <c r="AT115" s="21">
        <v>0</v>
      </c>
      <c r="AU115" s="22">
        <v>0</v>
      </c>
      <c r="AV115" s="20">
        <v>0</v>
      </c>
      <c r="AW115" s="21">
        <v>0</v>
      </c>
      <c r="AX115" s="21">
        <v>0</v>
      </c>
      <c r="AY115" s="21">
        <v>0</v>
      </c>
      <c r="AZ115" s="22">
        <v>0</v>
      </c>
      <c r="BA115" s="20">
        <v>0</v>
      </c>
      <c r="BB115" s="21">
        <v>0</v>
      </c>
      <c r="BC115" s="21">
        <v>0</v>
      </c>
      <c r="BD115" s="21">
        <v>0</v>
      </c>
      <c r="BE115" s="22">
        <v>0</v>
      </c>
      <c r="BF115" s="20">
        <v>0</v>
      </c>
      <c r="BG115" s="21">
        <v>0</v>
      </c>
      <c r="BH115" s="21">
        <v>0</v>
      </c>
      <c r="BI115" s="21">
        <v>0</v>
      </c>
      <c r="BJ115" s="22">
        <v>0</v>
      </c>
      <c r="BK115" s="23">
        <f>SUM(C115:BJ115)</f>
        <v>107.50931135623223</v>
      </c>
    </row>
    <row r="116" spans="1:63" ht="15">
      <c r="A116" s="19"/>
      <c r="B116" s="7" t="s">
        <v>170</v>
      </c>
      <c r="C116" s="20">
        <v>0</v>
      </c>
      <c r="D116" s="21">
        <v>1.309108766129032</v>
      </c>
      <c r="E116" s="21">
        <v>0</v>
      </c>
      <c r="F116" s="21">
        <v>0</v>
      </c>
      <c r="G116" s="22">
        <v>0</v>
      </c>
      <c r="H116" s="20">
        <v>7.9414</v>
      </c>
      <c r="I116" s="21">
        <v>0.4801751321525761</v>
      </c>
      <c r="J116" s="21">
        <v>0</v>
      </c>
      <c r="K116" s="21">
        <v>0</v>
      </c>
      <c r="L116" s="22">
        <v>13.057099999999998</v>
      </c>
      <c r="M116" s="20">
        <v>0</v>
      </c>
      <c r="N116" s="21">
        <v>0</v>
      </c>
      <c r="O116" s="21">
        <v>0</v>
      </c>
      <c r="P116" s="21">
        <v>0</v>
      </c>
      <c r="Q116" s="22">
        <v>0</v>
      </c>
      <c r="R116" s="20">
        <v>3.6835999999999998</v>
      </c>
      <c r="S116" s="21">
        <v>0.04519999999999999</v>
      </c>
      <c r="T116" s="21">
        <v>0</v>
      </c>
      <c r="U116" s="21">
        <v>0</v>
      </c>
      <c r="V116" s="22">
        <v>2.267</v>
      </c>
      <c r="W116" s="20">
        <v>0</v>
      </c>
      <c r="X116" s="21">
        <v>0</v>
      </c>
      <c r="Y116" s="21">
        <v>0</v>
      </c>
      <c r="Z116" s="21">
        <v>0</v>
      </c>
      <c r="AA116" s="22">
        <v>0</v>
      </c>
      <c r="AB116" s="20">
        <v>0</v>
      </c>
      <c r="AC116" s="21">
        <v>0</v>
      </c>
      <c r="AD116" s="21">
        <v>0</v>
      </c>
      <c r="AE116" s="21">
        <v>0</v>
      </c>
      <c r="AF116" s="22">
        <v>0</v>
      </c>
      <c r="AG116" s="20">
        <v>0</v>
      </c>
      <c r="AH116" s="21">
        <v>0</v>
      </c>
      <c r="AI116" s="21">
        <v>0</v>
      </c>
      <c r="AJ116" s="21">
        <v>0</v>
      </c>
      <c r="AK116" s="22">
        <v>0</v>
      </c>
      <c r="AL116" s="20">
        <v>0</v>
      </c>
      <c r="AM116" s="21">
        <v>0</v>
      </c>
      <c r="AN116" s="21">
        <v>0</v>
      </c>
      <c r="AO116" s="21">
        <v>0</v>
      </c>
      <c r="AP116" s="22">
        <v>0</v>
      </c>
      <c r="AQ116" s="20">
        <v>0</v>
      </c>
      <c r="AR116" s="21">
        <v>0</v>
      </c>
      <c r="AS116" s="21">
        <v>0</v>
      </c>
      <c r="AT116" s="21">
        <v>0</v>
      </c>
      <c r="AU116" s="22">
        <v>0</v>
      </c>
      <c r="AV116" s="20">
        <v>0</v>
      </c>
      <c r="AW116" s="21">
        <v>0</v>
      </c>
      <c r="AX116" s="21">
        <v>0</v>
      </c>
      <c r="AY116" s="21">
        <v>0</v>
      </c>
      <c r="AZ116" s="22">
        <v>0</v>
      </c>
      <c r="BA116" s="20">
        <v>0</v>
      </c>
      <c r="BB116" s="21">
        <v>0</v>
      </c>
      <c r="BC116" s="21">
        <v>0</v>
      </c>
      <c r="BD116" s="21">
        <v>0</v>
      </c>
      <c r="BE116" s="22">
        <v>0</v>
      </c>
      <c r="BF116" s="20">
        <v>0</v>
      </c>
      <c r="BG116" s="21">
        <v>0</v>
      </c>
      <c r="BH116" s="21">
        <v>0</v>
      </c>
      <c r="BI116" s="21">
        <v>0</v>
      </c>
      <c r="BJ116" s="22">
        <v>0</v>
      </c>
      <c r="BK116" s="23">
        <f>SUM(C116:BJ116)</f>
        <v>28.783583898281606</v>
      </c>
    </row>
    <row r="117" spans="1:63" ht="15">
      <c r="A117" s="19"/>
      <c r="B117" s="7" t="s">
        <v>171</v>
      </c>
      <c r="C117" s="20">
        <v>0</v>
      </c>
      <c r="D117" s="21">
        <v>4.488085418059938</v>
      </c>
      <c r="E117" s="21">
        <v>0</v>
      </c>
      <c r="F117" s="21">
        <v>0</v>
      </c>
      <c r="G117" s="22">
        <v>0</v>
      </c>
      <c r="H117" s="20">
        <v>188.0166</v>
      </c>
      <c r="I117" s="21">
        <v>1620.2324304160047</v>
      </c>
      <c r="J117" s="21">
        <v>0</v>
      </c>
      <c r="K117" s="21">
        <v>0</v>
      </c>
      <c r="L117" s="22">
        <v>868.8233</v>
      </c>
      <c r="M117" s="20">
        <v>0</v>
      </c>
      <c r="N117" s="21">
        <v>0</v>
      </c>
      <c r="O117" s="21">
        <v>0</v>
      </c>
      <c r="P117" s="21">
        <v>0</v>
      </c>
      <c r="Q117" s="22">
        <v>0</v>
      </c>
      <c r="R117" s="20">
        <v>117.4077</v>
      </c>
      <c r="S117" s="21">
        <v>22.0593</v>
      </c>
      <c r="T117" s="21">
        <v>0</v>
      </c>
      <c r="U117" s="21">
        <v>0</v>
      </c>
      <c r="V117" s="22">
        <v>129.5451</v>
      </c>
      <c r="W117" s="20">
        <v>0</v>
      </c>
      <c r="X117" s="21">
        <v>0</v>
      </c>
      <c r="Y117" s="21">
        <v>0</v>
      </c>
      <c r="Z117" s="21">
        <v>0</v>
      </c>
      <c r="AA117" s="22">
        <v>0</v>
      </c>
      <c r="AB117" s="20">
        <v>0</v>
      </c>
      <c r="AC117" s="21">
        <v>0</v>
      </c>
      <c r="AD117" s="21">
        <v>0</v>
      </c>
      <c r="AE117" s="21">
        <v>0</v>
      </c>
      <c r="AF117" s="22">
        <v>0</v>
      </c>
      <c r="AG117" s="20">
        <v>0</v>
      </c>
      <c r="AH117" s="21">
        <v>0</v>
      </c>
      <c r="AI117" s="21">
        <v>0</v>
      </c>
      <c r="AJ117" s="21">
        <v>0</v>
      </c>
      <c r="AK117" s="22">
        <v>0</v>
      </c>
      <c r="AL117" s="20">
        <v>0</v>
      </c>
      <c r="AM117" s="21">
        <v>0</v>
      </c>
      <c r="AN117" s="21">
        <v>0</v>
      </c>
      <c r="AO117" s="21">
        <v>0</v>
      </c>
      <c r="AP117" s="22">
        <v>0</v>
      </c>
      <c r="AQ117" s="20">
        <v>0</v>
      </c>
      <c r="AR117" s="21">
        <v>0</v>
      </c>
      <c r="AS117" s="21">
        <v>0</v>
      </c>
      <c r="AT117" s="21">
        <v>0</v>
      </c>
      <c r="AU117" s="22">
        <v>0</v>
      </c>
      <c r="AV117" s="20">
        <v>0</v>
      </c>
      <c r="AW117" s="21">
        <v>0</v>
      </c>
      <c r="AX117" s="21">
        <v>0</v>
      </c>
      <c r="AY117" s="21">
        <v>0</v>
      </c>
      <c r="AZ117" s="22">
        <v>0</v>
      </c>
      <c r="BA117" s="20">
        <v>0</v>
      </c>
      <c r="BB117" s="21">
        <v>0</v>
      </c>
      <c r="BC117" s="21">
        <v>0</v>
      </c>
      <c r="BD117" s="21">
        <v>0</v>
      </c>
      <c r="BE117" s="22">
        <v>0</v>
      </c>
      <c r="BF117" s="20">
        <v>0</v>
      </c>
      <c r="BG117" s="21">
        <v>0</v>
      </c>
      <c r="BH117" s="21">
        <v>0</v>
      </c>
      <c r="BI117" s="21">
        <v>0</v>
      </c>
      <c r="BJ117" s="22">
        <v>0</v>
      </c>
      <c r="BK117" s="23">
        <f t="shared" si="20"/>
        <v>2950.5725158340647</v>
      </c>
    </row>
    <row r="118" spans="1:63" ht="15">
      <c r="A118" s="19"/>
      <c r="B118" s="7" t="s">
        <v>172</v>
      </c>
      <c r="C118" s="20">
        <v>0</v>
      </c>
      <c r="D118" s="21">
        <v>0.6598662662788313</v>
      </c>
      <c r="E118" s="21">
        <v>0</v>
      </c>
      <c r="F118" s="21">
        <v>0</v>
      </c>
      <c r="G118" s="22">
        <v>0</v>
      </c>
      <c r="H118" s="20">
        <v>257.8267</v>
      </c>
      <c r="I118" s="21">
        <v>1738.9818357511392</v>
      </c>
      <c r="J118" s="21">
        <v>0.0153</v>
      </c>
      <c r="K118" s="21">
        <v>0</v>
      </c>
      <c r="L118" s="22">
        <v>3613.4187000000006</v>
      </c>
      <c r="M118" s="20">
        <v>0</v>
      </c>
      <c r="N118" s="21">
        <v>0</v>
      </c>
      <c r="O118" s="21">
        <v>0</v>
      </c>
      <c r="P118" s="21">
        <v>0</v>
      </c>
      <c r="Q118" s="22">
        <v>0</v>
      </c>
      <c r="R118" s="20">
        <v>153.4989</v>
      </c>
      <c r="S118" s="21">
        <v>111.57110000000002</v>
      </c>
      <c r="T118" s="21">
        <v>0</v>
      </c>
      <c r="U118" s="21">
        <v>0</v>
      </c>
      <c r="V118" s="22">
        <v>872.3119</v>
      </c>
      <c r="W118" s="20">
        <v>0</v>
      </c>
      <c r="X118" s="21">
        <v>0</v>
      </c>
      <c r="Y118" s="21">
        <v>0</v>
      </c>
      <c r="Z118" s="21">
        <v>0</v>
      </c>
      <c r="AA118" s="22">
        <v>0</v>
      </c>
      <c r="AB118" s="20">
        <v>0</v>
      </c>
      <c r="AC118" s="21">
        <v>0</v>
      </c>
      <c r="AD118" s="21">
        <v>0</v>
      </c>
      <c r="AE118" s="21">
        <v>0</v>
      </c>
      <c r="AF118" s="22">
        <v>0</v>
      </c>
      <c r="AG118" s="20">
        <v>0</v>
      </c>
      <c r="AH118" s="21">
        <v>0</v>
      </c>
      <c r="AI118" s="21">
        <v>0</v>
      </c>
      <c r="AJ118" s="21">
        <v>0</v>
      </c>
      <c r="AK118" s="22">
        <v>0</v>
      </c>
      <c r="AL118" s="20">
        <v>0</v>
      </c>
      <c r="AM118" s="21">
        <v>0</v>
      </c>
      <c r="AN118" s="21">
        <v>0</v>
      </c>
      <c r="AO118" s="21">
        <v>0</v>
      </c>
      <c r="AP118" s="22">
        <v>0</v>
      </c>
      <c r="AQ118" s="20">
        <v>0</v>
      </c>
      <c r="AR118" s="21">
        <v>0</v>
      </c>
      <c r="AS118" s="21">
        <v>0</v>
      </c>
      <c r="AT118" s="21">
        <v>0</v>
      </c>
      <c r="AU118" s="22">
        <v>0</v>
      </c>
      <c r="AV118" s="20">
        <v>0</v>
      </c>
      <c r="AW118" s="21">
        <v>0</v>
      </c>
      <c r="AX118" s="21">
        <v>0</v>
      </c>
      <c r="AY118" s="21">
        <v>0</v>
      </c>
      <c r="AZ118" s="22">
        <v>0</v>
      </c>
      <c r="BA118" s="20">
        <v>0</v>
      </c>
      <c r="BB118" s="21">
        <v>0</v>
      </c>
      <c r="BC118" s="21">
        <v>0</v>
      </c>
      <c r="BD118" s="21">
        <v>0</v>
      </c>
      <c r="BE118" s="22">
        <v>0</v>
      </c>
      <c r="BF118" s="20">
        <v>0</v>
      </c>
      <c r="BG118" s="21">
        <v>0</v>
      </c>
      <c r="BH118" s="21">
        <v>0</v>
      </c>
      <c r="BI118" s="21">
        <v>0</v>
      </c>
      <c r="BJ118" s="22">
        <v>0</v>
      </c>
      <c r="BK118" s="23">
        <f t="shared" si="20"/>
        <v>6748.284302017418</v>
      </c>
    </row>
    <row r="119" spans="1:63" ht="15">
      <c r="A119" s="19"/>
      <c r="B119" s="7" t="s">
        <v>173</v>
      </c>
      <c r="C119" s="20">
        <v>0</v>
      </c>
      <c r="D119" s="21">
        <v>3.678153102278975</v>
      </c>
      <c r="E119" s="21">
        <v>0</v>
      </c>
      <c r="F119" s="21">
        <v>0</v>
      </c>
      <c r="G119" s="22">
        <v>0</v>
      </c>
      <c r="H119" s="20">
        <v>674.5647999999998</v>
      </c>
      <c r="I119" s="21">
        <v>3917.135682496735</v>
      </c>
      <c r="J119" s="21">
        <v>5.0541</v>
      </c>
      <c r="K119" s="21">
        <v>0</v>
      </c>
      <c r="L119" s="22">
        <v>3791.5000000000005</v>
      </c>
      <c r="M119" s="20">
        <v>0</v>
      </c>
      <c r="N119" s="21">
        <v>0</v>
      </c>
      <c r="O119" s="21">
        <v>0</v>
      </c>
      <c r="P119" s="21">
        <v>0</v>
      </c>
      <c r="Q119" s="22">
        <v>0</v>
      </c>
      <c r="R119" s="20">
        <v>512.1854999999999</v>
      </c>
      <c r="S119" s="21">
        <v>253.8453</v>
      </c>
      <c r="T119" s="21">
        <v>0</v>
      </c>
      <c r="U119" s="21">
        <v>0</v>
      </c>
      <c r="V119" s="22">
        <v>725.1342999999998</v>
      </c>
      <c r="W119" s="20">
        <v>0</v>
      </c>
      <c r="X119" s="21">
        <v>0</v>
      </c>
      <c r="Y119" s="21">
        <v>0</v>
      </c>
      <c r="Z119" s="21">
        <v>0</v>
      </c>
      <c r="AA119" s="22">
        <v>0</v>
      </c>
      <c r="AB119" s="20">
        <v>0</v>
      </c>
      <c r="AC119" s="21">
        <v>0</v>
      </c>
      <c r="AD119" s="21">
        <v>0</v>
      </c>
      <c r="AE119" s="21">
        <v>0</v>
      </c>
      <c r="AF119" s="22">
        <v>0</v>
      </c>
      <c r="AG119" s="20">
        <v>0</v>
      </c>
      <c r="AH119" s="21">
        <v>0</v>
      </c>
      <c r="AI119" s="21">
        <v>0</v>
      </c>
      <c r="AJ119" s="21">
        <v>0</v>
      </c>
      <c r="AK119" s="22">
        <v>0</v>
      </c>
      <c r="AL119" s="20">
        <v>0</v>
      </c>
      <c r="AM119" s="21">
        <v>0</v>
      </c>
      <c r="AN119" s="21">
        <v>0</v>
      </c>
      <c r="AO119" s="21">
        <v>0</v>
      </c>
      <c r="AP119" s="22">
        <v>0</v>
      </c>
      <c r="AQ119" s="20">
        <v>0</v>
      </c>
      <c r="AR119" s="21">
        <v>0</v>
      </c>
      <c r="AS119" s="21">
        <v>0</v>
      </c>
      <c r="AT119" s="21">
        <v>0</v>
      </c>
      <c r="AU119" s="22">
        <v>0</v>
      </c>
      <c r="AV119" s="20">
        <v>0</v>
      </c>
      <c r="AW119" s="21">
        <v>0</v>
      </c>
      <c r="AX119" s="21">
        <v>0</v>
      </c>
      <c r="AY119" s="21">
        <v>0</v>
      </c>
      <c r="AZ119" s="22">
        <v>0</v>
      </c>
      <c r="BA119" s="20">
        <v>0</v>
      </c>
      <c r="BB119" s="21">
        <v>0</v>
      </c>
      <c r="BC119" s="21">
        <v>0</v>
      </c>
      <c r="BD119" s="21">
        <v>0</v>
      </c>
      <c r="BE119" s="22">
        <v>0</v>
      </c>
      <c r="BF119" s="20">
        <v>0</v>
      </c>
      <c r="BG119" s="21">
        <v>0</v>
      </c>
      <c r="BH119" s="21">
        <v>0</v>
      </c>
      <c r="BI119" s="21">
        <v>0</v>
      </c>
      <c r="BJ119" s="22">
        <v>0</v>
      </c>
      <c r="BK119" s="23">
        <f t="shared" si="20"/>
        <v>9883.097835599016</v>
      </c>
    </row>
    <row r="120" spans="1:63" ht="15">
      <c r="A120" s="19"/>
      <c r="B120" s="7" t="s">
        <v>174</v>
      </c>
      <c r="C120" s="20">
        <v>0</v>
      </c>
      <c r="D120" s="21">
        <v>0.5109558134316666</v>
      </c>
      <c r="E120" s="21">
        <v>0</v>
      </c>
      <c r="F120" s="21">
        <v>0</v>
      </c>
      <c r="G120" s="22">
        <v>0</v>
      </c>
      <c r="H120" s="20">
        <v>35.0621</v>
      </c>
      <c r="I120" s="21">
        <v>248.86248858572998</v>
      </c>
      <c r="J120" s="21">
        <v>9.1515</v>
      </c>
      <c r="K120" s="21">
        <v>0</v>
      </c>
      <c r="L120" s="22">
        <v>227.55349999999999</v>
      </c>
      <c r="M120" s="20">
        <v>0</v>
      </c>
      <c r="N120" s="21">
        <v>0</v>
      </c>
      <c r="O120" s="21">
        <v>0</v>
      </c>
      <c r="P120" s="21">
        <v>0</v>
      </c>
      <c r="Q120" s="22">
        <v>0</v>
      </c>
      <c r="R120" s="20">
        <v>18.704</v>
      </c>
      <c r="S120" s="21">
        <v>2.5486</v>
      </c>
      <c r="T120" s="21">
        <v>0</v>
      </c>
      <c r="U120" s="21">
        <v>0</v>
      </c>
      <c r="V120" s="22">
        <v>19.0636</v>
      </c>
      <c r="W120" s="20">
        <v>0</v>
      </c>
      <c r="X120" s="21">
        <v>0</v>
      </c>
      <c r="Y120" s="21">
        <v>0</v>
      </c>
      <c r="Z120" s="21">
        <v>0</v>
      </c>
      <c r="AA120" s="22">
        <v>0</v>
      </c>
      <c r="AB120" s="20">
        <v>0</v>
      </c>
      <c r="AC120" s="21">
        <v>0</v>
      </c>
      <c r="AD120" s="21">
        <v>0</v>
      </c>
      <c r="AE120" s="21">
        <v>0</v>
      </c>
      <c r="AF120" s="22">
        <v>0</v>
      </c>
      <c r="AG120" s="20">
        <v>0</v>
      </c>
      <c r="AH120" s="21">
        <v>0</v>
      </c>
      <c r="AI120" s="21">
        <v>0</v>
      </c>
      <c r="AJ120" s="21">
        <v>0</v>
      </c>
      <c r="AK120" s="22">
        <v>0</v>
      </c>
      <c r="AL120" s="20">
        <v>0</v>
      </c>
      <c r="AM120" s="21">
        <v>0</v>
      </c>
      <c r="AN120" s="21">
        <v>0</v>
      </c>
      <c r="AO120" s="21">
        <v>0</v>
      </c>
      <c r="AP120" s="22">
        <v>0</v>
      </c>
      <c r="AQ120" s="20">
        <v>0</v>
      </c>
      <c r="AR120" s="21">
        <v>0</v>
      </c>
      <c r="AS120" s="21">
        <v>0</v>
      </c>
      <c r="AT120" s="21">
        <v>0</v>
      </c>
      <c r="AU120" s="22">
        <v>0</v>
      </c>
      <c r="AV120" s="20">
        <v>0</v>
      </c>
      <c r="AW120" s="21">
        <v>0</v>
      </c>
      <c r="AX120" s="21">
        <v>0</v>
      </c>
      <c r="AY120" s="21">
        <v>0</v>
      </c>
      <c r="AZ120" s="22">
        <v>0</v>
      </c>
      <c r="BA120" s="20">
        <v>0</v>
      </c>
      <c r="BB120" s="21">
        <v>0</v>
      </c>
      <c r="BC120" s="21">
        <v>0</v>
      </c>
      <c r="BD120" s="21">
        <v>0</v>
      </c>
      <c r="BE120" s="22">
        <v>0</v>
      </c>
      <c r="BF120" s="20">
        <v>0</v>
      </c>
      <c r="BG120" s="21">
        <v>0</v>
      </c>
      <c r="BH120" s="21">
        <v>0</v>
      </c>
      <c r="BI120" s="21">
        <v>0</v>
      </c>
      <c r="BJ120" s="22">
        <v>0</v>
      </c>
      <c r="BK120" s="23">
        <f t="shared" si="20"/>
        <v>561.4567443991615</v>
      </c>
    </row>
    <row r="121" spans="1:63" ht="15">
      <c r="A121" s="19"/>
      <c r="B121" s="7" t="s">
        <v>137</v>
      </c>
      <c r="C121" s="20">
        <v>0</v>
      </c>
      <c r="D121" s="21">
        <v>14.631554134550173</v>
      </c>
      <c r="E121" s="21">
        <v>0</v>
      </c>
      <c r="F121" s="21">
        <v>0</v>
      </c>
      <c r="G121" s="22">
        <v>0</v>
      </c>
      <c r="H121" s="20">
        <v>33.020100000000006</v>
      </c>
      <c r="I121" s="21">
        <v>346.77129668077856</v>
      </c>
      <c r="J121" s="21">
        <v>0</v>
      </c>
      <c r="K121" s="21">
        <v>0</v>
      </c>
      <c r="L121" s="22">
        <v>338.67810000000003</v>
      </c>
      <c r="M121" s="20">
        <v>0</v>
      </c>
      <c r="N121" s="21">
        <v>0</v>
      </c>
      <c r="O121" s="21">
        <v>0</v>
      </c>
      <c r="P121" s="21">
        <v>0</v>
      </c>
      <c r="Q121" s="22">
        <v>0</v>
      </c>
      <c r="R121" s="20">
        <v>17.0082</v>
      </c>
      <c r="S121" s="21">
        <v>0.5019</v>
      </c>
      <c r="T121" s="21">
        <v>0</v>
      </c>
      <c r="U121" s="21">
        <v>0</v>
      </c>
      <c r="V121" s="22">
        <v>18.861300000000004</v>
      </c>
      <c r="W121" s="20">
        <v>0</v>
      </c>
      <c r="X121" s="21">
        <v>0</v>
      </c>
      <c r="Y121" s="21">
        <v>0</v>
      </c>
      <c r="Z121" s="21">
        <v>0</v>
      </c>
      <c r="AA121" s="22">
        <v>0</v>
      </c>
      <c r="AB121" s="20">
        <v>0</v>
      </c>
      <c r="AC121" s="21">
        <v>0</v>
      </c>
      <c r="AD121" s="21">
        <v>0</v>
      </c>
      <c r="AE121" s="21">
        <v>0</v>
      </c>
      <c r="AF121" s="22">
        <v>0</v>
      </c>
      <c r="AG121" s="20">
        <v>0</v>
      </c>
      <c r="AH121" s="21">
        <v>0</v>
      </c>
      <c r="AI121" s="21">
        <v>0</v>
      </c>
      <c r="AJ121" s="21">
        <v>0</v>
      </c>
      <c r="AK121" s="22">
        <v>0</v>
      </c>
      <c r="AL121" s="20">
        <v>0</v>
      </c>
      <c r="AM121" s="21">
        <v>0</v>
      </c>
      <c r="AN121" s="21">
        <v>0</v>
      </c>
      <c r="AO121" s="21">
        <v>0</v>
      </c>
      <c r="AP121" s="22">
        <v>0</v>
      </c>
      <c r="AQ121" s="20">
        <v>0</v>
      </c>
      <c r="AR121" s="21">
        <v>0</v>
      </c>
      <c r="AS121" s="21">
        <v>0</v>
      </c>
      <c r="AT121" s="21">
        <v>0</v>
      </c>
      <c r="AU121" s="22">
        <v>0</v>
      </c>
      <c r="AV121" s="20">
        <v>0</v>
      </c>
      <c r="AW121" s="21">
        <v>0</v>
      </c>
      <c r="AX121" s="21">
        <v>0</v>
      </c>
      <c r="AY121" s="21">
        <v>0</v>
      </c>
      <c r="AZ121" s="22">
        <v>0</v>
      </c>
      <c r="BA121" s="20">
        <v>0</v>
      </c>
      <c r="BB121" s="21">
        <v>0</v>
      </c>
      <c r="BC121" s="21">
        <v>0</v>
      </c>
      <c r="BD121" s="21">
        <v>0</v>
      </c>
      <c r="BE121" s="22">
        <v>0</v>
      </c>
      <c r="BF121" s="20">
        <v>0</v>
      </c>
      <c r="BG121" s="21">
        <v>0</v>
      </c>
      <c r="BH121" s="21">
        <v>0</v>
      </c>
      <c r="BI121" s="21">
        <v>0</v>
      </c>
      <c r="BJ121" s="22">
        <v>0</v>
      </c>
      <c r="BK121" s="23">
        <f t="shared" si="20"/>
        <v>769.4724508153288</v>
      </c>
    </row>
    <row r="122" spans="1:63" ht="15">
      <c r="A122" s="19"/>
      <c r="B122" s="7" t="s">
        <v>175</v>
      </c>
      <c r="C122" s="20">
        <v>0</v>
      </c>
      <c r="D122" s="21">
        <v>0.44482155843242865</v>
      </c>
      <c r="E122" s="21">
        <v>0</v>
      </c>
      <c r="F122" s="21">
        <v>0</v>
      </c>
      <c r="G122" s="22">
        <v>0</v>
      </c>
      <c r="H122" s="20">
        <v>2.5994</v>
      </c>
      <c r="I122" s="21">
        <v>0.28433006476757305</v>
      </c>
      <c r="J122" s="21">
        <v>0</v>
      </c>
      <c r="K122" s="21">
        <v>0</v>
      </c>
      <c r="L122" s="22">
        <v>7.5638</v>
      </c>
      <c r="M122" s="20">
        <v>0</v>
      </c>
      <c r="N122" s="21">
        <v>0</v>
      </c>
      <c r="O122" s="21">
        <v>0</v>
      </c>
      <c r="P122" s="21">
        <v>0</v>
      </c>
      <c r="Q122" s="22">
        <v>0</v>
      </c>
      <c r="R122" s="20">
        <v>1.9350000000000003</v>
      </c>
      <c r="S122" s="21">
        <v>0.0126</v>
      </c>
      <c r="T122" s="21">
        <v>0</v>
      </c>
      <c r="U122" s="21">
        <v>0</v>
      </c>
      <c r="V122" s="22">
        <v>1.9965000000000002</v>
      </c>
      <c r="W122" s="20">
        <v>0</v>
      </c>
      <c r="X122" s="21">
        <v>0</v>
      </c>
      <c r="Y122" s="21">
        <v>0</v>
      </c>
      <c r="Z122" s="21">
        <v>0</v>
      </c>
      <c r="AA122" s="22">
        <v>0</v>
      </c>
      <c r="AB122" s="20">
        <v>0</v>
      </c>
      <c r="AC122" s="21">
        <v>0</v>
      </c>
      <c r="AD122" s="21">
        <v>0</v>
      </c>
      <c r="AE122" s="21">
        <v>0</v>
      </c>
      <c r="AF122" s="22">
        <v>0</v>
      </c>
      <c r="AG122" s="20">
        <v>0</v>
      </c>
      <c r="AH122" s="21">
        <v>0</v>
      </c>
      <c r="AI122" s="21">
        <v>0</v>
      </c>
      <c r="AJ122" s="21">
        <v>0</v>
      </c>
      <c r="AK122" s="22">
        <v>0</v>
      </c>
      <c r="AL122" s="20">
        <v>0</v>
      </c>
      <c r="AM122" s="21">
        <v>0</v>
      </c>
      <c r="AN122" s="21">
        <v>0</v>
      </c>
      <c r="AO122" s="21">
        <v>0</v>
      </c>
      <c r="AP122" s="22">
        <v>0</v>
      </c>
      <c r="AQ122" s="20">
        <v>0</v>
      </c>
      <c r="AR122" s="21">
        <v>0</v>
      </c>
      <c r="AS122" s="21">
        <v>0</v>
      </c>
      <c r="AT122" s="21">
        <v>0</v>
      </c>
      <c r="AU122" s="22">
        <v>0</v>
      </c>
      <c r="AV122" s="20">
        <v>0</v>
      </c>
      <c r="AW122" s="21">
        <v>0</v>
      </c>
      <c r="AX122" s="21">
        <v>0</v>
      </c>
      <c r="AY122" s="21">
        <v>0</v>
      </c>
      <c r="AZ122" s="22">
        <v>0</v>
      </c>
      <c r="BA122" s="20">
        <v>0</v>
      </c>
      <c r="BB122" s="21">
        <v>0</v>
      </c>
      <c r="BC122" s="21">
        <v>0</v>
      </c>
      <c r="BD122" s="21">
        <v>0</v>
      </c>
      <c r="BE122" s="22">
        <v>0</v>
      </c>
      <c r="BF122" s="20">
        <v>0</v>
      </c>
      <c r="BG122" s="21">
        <v>0</v>
      </c>
      <c r="BH122" s="21">
        <v>0</v>
      </c>
      <c r="BI122" s="21">
        <v>0</v>
      </c>
      <c r="BJ122" s="22">
        <v>0</v>
      </c>
      <c r="BK122" s="23">
        <f t="shared" si="20"/>
        <v>14.836451623200002</v>
      </c>
    </row>
    <row r="123" spans="1:63" ht="15">
      <c r="A123" s="19"/>
      <c r="B123" s="7" t="s">
        <v>176</v>
      </c>
      <c r="C123" s="20">
        <v>0</v>
      </c>
      <c r="D123" s="21">
        <v>2.3176804597180647</v>
      </c>
      <c r="E123" s="21">
        <v>0</v>
      </c>
      <c r="F123" s="21">
        <v>0</v>
      </c>
      <c r="G123" s="22">
        <v>0</v>
      </c>
      <c r="H123" s="20">
        <v>0.6318999999999999</v>
      </c>
      <c r="I123" s="21">
        <v>17.07092938359613</v>
      </c>
      <c r="J123" s="21">
        <v>0</v>
      </c>
      <c r="K123" s="21">
        <v>0</v>
      </c>
      <c r="L123" s="22">
        <v>0.292</v>
      </c>
      <c r="M123" s="20">
        <v>0</v>
      </c>
      <c r="N123" s="21">
        <v>0</v>
      </c>
      <c r="O123" s="21">
        <v>0</v>
      </c>
      <c r="P123" s="21">
        <v>0</v>
      </c>
      <c r="Q123" s="22">
        <v>0</v>
      </c>
      <c r="R123" s="20">
        <v>0.3053</v>
      </c>
      <c r="S123" s="21">
        <v>0.0036</v>
      </c>
      <c r="T123" s="21">
        <v>0</v>
      </c>
      <c r="U123" s="21">
        <v>0</v>
      </c>
      <c r="V123" s="22">
        <v>0.0238</v>
      </c>
      <c r="W123" s="20">
        <v>0</v>
      </c>
      <c r="X123" s="21">
        <v>0</v>
      </c>
      <c r="Y123" s="21">
        <v>0</v>
      </c>
      <c r="Z123" s="21">
        <v>0</v>
      </c>
      <c r="AA123" s="22">
        <v>0</v>
      </c>
      <c r="AB123" s="20">
        <v>0</v>
      </c>
      <c r="AC123" s="21">
        <v>0</v>
      </c>
      <c r="AD123" s="21">
        <v>0</v>
      </c>
      <c r="AE123" s="21">
        <v>0</v>
      </c>
      <c r="AF123" s="22">
        <v>0</v>
      </c>
      <c r="AG123" s="20">
        <v>0</v>
      </c>
      <c r="AH123" s="21">
        <v>0</v>
      </c>
      <c r="AI123" s="21">
        <v>0</v>
      </c>
      <c r="AJ123" s="21">
        <v>0</v>
      </c>
      <c r="AK123" s="22">
        <v>0</v>
      </c>
      <c r="AL123" s="20">
        <v>0</v>
      </c>
      <c r="AM123" s="21">
        <v>0</v>
      </c>
      <c r="AN123" s="21">
        <v>0</v>
      </c>
      <c r="AO123" s="21">
        <v>0</v>
      </c>
      <c r="AP123" s="22">
        <v>0</v>
      </c>
      <c r="AQ123" s="20">
        <v>0</v>
      </c>
      <c r="AR123" s="21">
        <v>0</v>
      </c>
      <c r="AS123" s="21">
        <v>0</v>
      </c>
      <c r="AT123" s="21">
        <v>0</v>
      </c>
      <c r="AU123" s="22">
        <v>0</v>
      </c>
      <c r="AV123" s="20">
        <v>0</v>
      </c>
      <c r="AW123" s="21">
        <v>0</v>
      </c>
      <c r="AX123" s="21">
        <v>0</v>
      </c>
      <c r="AY123" s="21">
        <v>0</v>
      </c>
      <c r="AZ123" s="22">
        <v>0</v>
      </c>
      <c r="BA123" s="20">
        <v>0</v>
      </c>
      <c r="BB123" s="21">
        <v>0</v>
      </c>
      <c r="BC123" s="21">
        <v>0</v>
      </c>
      <c r="BD123" s="21">
        <v>0</v>
      </c>
      <c r="BE123" s="22">
        <v>0</v>
      </c>
      <c r="BF123" s="20">
        <v>0</v>
      </c>
      <c r="BG123" s="21">
        <v>0</v>
      </c>
      <c r="BH123" s="21">
        <v>0</v>
      </c>
      <c r="BI123" s="21">
        <v>0</v>
      </c>
      <c r="BJ123" s="22">
        <v>0</v>
      </c>
      <c r="BK123" s="23">
        <f t="shared" si="20"/>
        <v>20.645209843314195</v>
      </c>
    </row>
    <row r="124" spans="1:63" ht="15">
      <c r="A124" s="19"/>
      <c r="B124" s="7" t="s">
        <v>140</v>
      </c>
      <c r="C124" s="20">
        <v>0</v>
      </c>
      <c r="D124" s="21">
        <v>8.84697271046953</v>
      </c>
      <c r="E124" s="21">
        <v>0</v>
      </c>
      <c r="F124" s="21">
        <v>0</v>
      </c>
      <c r="G124" s="22">
        <v>0</v>
      </c>
      <c r="H124" s="20">
        <v>123.7936</v>
      </c>
      <c r="I124" s="21">
        <v>354.9629189883225</v>
      </c>
      <c r="J124" s="21">
        <v>15.7491</v>
      </c>
      <c r="K124" s="21">
        <v>0</v>
      </c>
      <c r="L124" s="22">
        <v>194.55169999999998</v>
      </c>
      <c r="M124" s="20">
        <v>0</v>
      </c>
      <c r="N124" s="21">
        <v>0</v>
      </c>
      <c r="O124" s="21">
        <v>0</v>
      </c>
      <c r="P124" s="21">
        <v>0</v>
      </c>
      <c r="Q124" s="22">
        <v>0</v>
      </c>
      <c r="R124" s="20">
        <v>123.19649999999999</v>
      </c>
      <c r="S124" s="21">
        <v>7.2321</v>
      </c>
      <c r="T124" s="21">
        <v>0</v>
      </c>
      <c r="U124" s="21">
        <v>0</v>
      </c>
      <c r="V124" s="22">
        <v>101.89420000000001</v>
      </c>
      <c r="W124" s="20">
        <v>0</v>
      </c>
      <c r="X124" s="21">
        <v>0</v>
      </c>
      <c r="Y124" s="21">
        <v>0</v>
      </c>
      <c r="Z124" s="21">
        <v>0</v>
      </c>
      <c r="AA124" s="22">
        <v>0</v>
      </c>
      <c r="AB124" s="20">
        <v>0</v>
      </c>
      <c r="AC124" s="21">
        <v>0</v>
      </c>
      <c r="AD124" s="21">
        <v>0</v>
      </c>
      <c r="AE124" s="21">
        <v>0</v>
      </c>
      <c r="AF124" s="22">
        <v>0</v>
      </c>
      <c r="AG124" s="20">
        <v>0</v>
      </c>
      <c r="AH124" s="21">
        <v>0</v>
      </c>
      <c r="AI124" s="21">
        <v>0</v>
      </c>
      <c r="AJ124" s="21">
        <v>0</v>
      </c>
      <c r="AK124" s="22">
        <v>0</v>
      </c>
      <c r="AL124" s="20">
        <v>0</v>
      </c>
      <c r="AM124" s="21">
        <v>0</v>
      </c>
      <c r="AN124" s="21">
        <v>0</v>
      </c>
      <c r="AO124" s="21">
        <v>0</v>
      </c>
      <c r="AP124" s="22">
        <v>0</v>
      </c>
      <c r="AQ124" s="20">
        <v>0</v>
      </c>
      <c r="AR124" s="21">
        <v>0</v>
      </c>
      <c r="AS124" s="21">
        <v>0</v>
      </c>
      <c r="AT124" s="21">
        <v>0</v>
      </c>
      <c r="AU124" s="22">
        <v>0</v>
      </c>
      <c r="AV124" s="20">
        <v>0</v>
      </c>
      <c r="AW124" s="21">
        <v>0</v>
      </c>
      <c r="AX124" s="21">
        <v>0</v>
      </c>
      <c r="AY124" s="21">
        <v>0</v>
      </c>
      <c r="AZ124" s="22">
        <v>0</v>
      </c>
      <c r="BA124" s="20">
        <v>0</v>
      </c>
      <c r="BB124" s="21">
        <v>0</v>
      </c>
      <c r="BC124" s="21">
        <v>0</v>
      </c>
      <c r="BD124" s="21">
        <v>0</v>
      </c>
      <c r="BE124" s="22">
        <v>0</v>
      </c>
      <c r="BF124" s="20">
        <v>0</v>
      </c>
      <c r="BG124" s="21">
        <v>0</v>
      </c>
      <c r="BH124" s="21">
        <v>0</v>
      </c>
      <c r="BI124" s="21">
        <v>0</v>
      </c>
      <c r="BJ124" s="22">
        <v>0</v>
      </c>
      <c r="BK124" s="23">
        <f t="shared" si="20"/>
        <v>930.227091698792</v>
      </c>
    </row>
    <row r="125" spans="1:63" ht="15">
      <c r="A125" s="19"/>
      <c r="B125" s="7" t="s">
        <v>177</v>
      </c>
      <c r="C125" s="20">
        <v>0</v>
      </c>
      <c r="D125" s="21">
        <v>0.5374299919834035</v>
      </c>
      <c r="E125" s="21">
        <v>0</v>
      </c>
      <c r="F125" s="21">
        <v>0</v>
      </c>
      <c r="G125" s="22">
        <v>0</v>
      </c>
      <c r="H125" s="20">
        <v>1.0439</v>
      </c>
      <c r="I125" s="21">
        <v>1757.677213892364</v>
      </c>
      <c r="J125" s="21">
        <v>0.5323</v>
      </c>
      <c r="K125" s="21">
        <v>0</v>
      </c>
      <c r="L125" s="22">
        <v>117.21300000000001</v>
      </c>
      <c r="M125" s="20">
        <v>0</v>
      </c>
      <c r="N125" s="21">
        <v>0</v>
      </c>
      <c r="O125" s="21">
        <v>0</v>
      </c>
      <c r="P125" s="21">
        <v>0</v>
      </c>
      <c r="Q125" s="22">
        <v>0</v>
      </c>
      <c r="R125" s="20">
        <v>0.28789999999999993</v>
      </c>
      <c r="S125" s="21">
        <v>0.0552</v>
      </c>
      <c r="T125" s="21">
        <v>0</v>
      </c>
      <c r="U125" s="21">
        <v>0</v>
      </c>
      <c r="V125" s="22">
        <v>4.233199999999999</v>
      </c>
      <c r="W125" s="20">
        <v>0</v>
      </c>
      <c r="X125" s="21">
        <v>0</v>
      </c>
      <c r="Y125" s="21">
        <v>0</v>
      </c>
      <c r="Z125" s="21">
        <v>0</v>
      </c>
      <c r="AA125" s="22">
        <v>0</v>
      </c>
      <c r="AB125" s="20">
        <v>0</v>
      </c>
      <c r="AC125" s="21">
        <v>0</v>
      </c>
      <c r="AD125" s="21">
        <v>0</v>
      </c>
      <c r="AE125" s="21">
        <v>0</v>
      </c>
      <c r="AF125" s="22">
        <v>0</v>
      </c>
      <c r="AG125" s="20">
        <v>0</v>
      </c>
      <c r="AH125" s="21">
        <v>0</v>
      </c>
      <c r="AI125" s="21">
        <v>0</v>
      </c>
      <c r="AJ125" s="21">
        <v>0</v>
      </c>
      <c r="AK125" s="22">
        <v>0</v>
      </c>
      <c r="AL125" s="20">
        <v>0</v>
      </c>
      <c r="AM125" s="21">
        <v>0</v>
      </c>
      <c r="AN125" s="21">
        <v>0</v>
      </c>
      <c r="AO125" s="21">
        <v>0</v>
      </c>
      <c r="AP125" s="22">
        <v>0</v>
      </c>
      <c r="AQ125" s="20">
        <v>0</v>
      </c>
      <c r="AR125" s="21">
        <v>0</v>
      </c>
      <c r="AS125" s="21">
        <v>0</v>
      </c>
      <c r="AT125" s="21">
        <v>0</v>
      </c>
      <c r="AU125" s="22">
        <v>0</v>
      </c>
      <c r="AV125" s="20">
        <v>0</v>
      </c>
      <c r="AW125" s="21">
        <v>0</v>
      </c>
      <c r="AX125" s="21">
        <v>0</v>
      </c>
      <c r="AY125" s="21">
        <v>0</v>
      </c>
      <c r="AZ125" s="22">
        <v>0</v>
      </c>
      <c r="BA125" s="20">
        <v>0</v>
      </c>
      <c r="BB125" s="21">
        <v>0</v>
      </c>
      <c r="BC125" s="21">
        <v>0</v>
      </c>
      <c r="BD125" s="21">
        <v>0</v>
      </c>
      <c r="BE125" s="22">
        <v>0</v>
      </c>
      <c r="BF125" s="20">
        <v>0</v>
      </c>
      <c r="BG125" s="21">
        <v>0</v>
      </c>
      <c r="BH125" s="21">
        <v>0</v>
      </c>
      <c r="BI125" s="21">
        <v>0</v>
      </c>
      <c r="BJ125" s="22">
        <v>0</v>
      </c>
      <c r="BK125" s="23">
        <f t="shared" si="20"/>
        <v>1881.5801438843475</v>
      </c>
    </row>
    <row r="126" spans="1:63" ht="15">
      <c r="A126" s="19"/>
      <c r="B126" s="7" t="s">
        <v>178</v>
      </c>
      <c r="C126" s="20">
        <v>0</v>
      </c>
      <c r="D126" s="21">
        <v>156.07696652146174</v>
      </c>
      <c r="E126" s="21">
        <v>0</v>
      </c>
      <c r="F126" s="21">
        <v>0</v>
      </c>
      <c r="G126" s="22">
        <v>0</v>
      </c>
      <c r="H126" s="20">
        <v>0.483</v>
      </c>
      <c r="I126" s="21">
        <v>5704.119373393885</v>
      </c>
      <c r="J126" s="21">
        <v>26.9842</v>
      </c>
      <c r="K126" s="21">
        <v>0</v>
      </c>
      <c r="L126" s="22">
        <v>271.2857</v>
      </c>
      <c r="M126" s="20">
        <v>0</v>
      </c>
      <c r="N126" s="21">
        <v>0</v>
      </c>
      <c r="O126" s="21">
        <v>0</v>
      </c>
      <c r="P126" s="21">
        <v>0</v>
      </c>
      <c r="Q126" s="22">
        <v>0</v>
      </c>
      <c r="R126" s="20">
        <v>0.29239999999999994</v>
      </c>
      <c r="S126" s="21">
        <v>126.2816</v>
      </c>
      <c r="T126" s="21">
        <v>0</v>
      </c>
      <c r="U126" s="21">
        <v>0</v>
      </c>
      <c r="V126" s="22">
        <v>31.495899999999995</v>
      </c>
      <c r="W126" s="20">
        <v>0</v>
      </c>
      <c r="X126" s="21">
        <v>0</v>
      </c>
      <c r="Y126" s="21">
        <v>0</v>
      </c>
      <c r="Z126" s="21">
        <v>0</v>
      </c>
      <c r="AA126" s="22">
        <v>0</v>
      </c>
      <c r="AB126" s="20">
        <v>0</v>
      </c>
      <c r="AC126" s="21">
        <v>0</v>
      </c>
      <c r="AD126" s="21">
        <v>0</v>
      </c>
      <c r="AE126" s="21">
        <v>0</v>
      </c>
      <c r="AF126" s="22">
        <v>0</v>
      </c>
      <c r="AG126" s="20">
        <v>0</v>
      </c>
      <c r="AH126" s="21">
        <v>0</v>
      </c>
      <c r="AI126" s="21">
        <v>0</v>
      </c>
      <c r="AJ126" s="21">
        <v>0</v>
      </c>
      <c r="AK126" s="22">
        <v>0</v>
      </c>
      <c r="AL126" s="20">
        <v>0</v>
      </c>
      <c r="AM126" s="21">
        <v>0</v>
      </c>
      <c r="AN126" s="21">
        <v>0</v>
      </c>
      <c r="AO126" s="21">
        <v>0</v>
      </c>
      <c r="AP126" s="22">
        <v>0</v>
      </c>
      <c r="AQ126" s="20">
        <v>0</v>
      </c>
      <c r="AR126" s="21">
        <v>0</v>
      </c>
      <c r="AS126" s="21">
        <v>0</v>
      </c>
      <c r="AT126" s="21">
        <v>0</v>
      </c>
      <c r="AU126" s="22">
        <v>0</v>
      </c>
      <c r="AV126" s="20">
        <v>0</v>
      </c>
      <c r="AW126" s="21">
        <v>0</v>
      </c>
      <c r="AX126" s="21">
        <v>0</v>
      </c>
      <c r="AY126" s="21">
        <v>0</v>
      </c>
      <c r="AZ126" s="22">
        <v>0</v>
      </c>
      <c r="BA126" s="20">
        <v>0</v>
      </c>
      <c r="BB126" s="21">
        <v>0</v>
      </c>
      <c r="BC126" s="21">
        <v>0</v>
      </c>
      <c r="BD126" s="21">
        <v>0</v>
      </c>
      <c r="BE126" s="22">
        <v>0</v>
      </c>
      <c r="BF126" s="20">
        <v>0</v>
      </c>
      <c r="BG126" s="21">
        <v>0</v>
      </c>
      <c r="BH126" s="21">
        <v>0</v>
      </c>
      <c r="BI126" s="21">
        <v>0</v>
      </c>
      <c r="BJ126" s="22">
        <v>0</v>
      </c>
      <c r="BK126" s="23">
        <f t="shared" si="20"/>
        <v>6317.019139915347</v>
      </c>
    </row>
    <row r="127" spans="1:63" ht="15">
      <c r="A127" s="19"/>
      <c r="B127" s="7" t="s">
        <v>179</v>
      </c>
      <c r="C127" s="20">
        <v>0</v>
      </c>
      <c r="D127" s="21">
        <v>0.5287102257618705</v>
      </c>
      <c r="E127" s="21">
        <v>0</v>
      </c>
      <c r="F127" s="21">
        <v>0</v>
      </c>
      <c r="G127" s="22">
        <v>0</v>
      </c>
      <c r="H127" s="20">
        <v>8.964999999999998</v>
      </c>
      <c r="I127" s="21">
        <v>12.208303193012318</v>
      </c>
      <c r="J127" s="21">
        <v>0</v>
      </c>
      <c r="K127" s="21">
        <v>0</v>
      </c>
      <c r="L127" s="22">
        <v>6.7832</v>
      </c>
      <c r="M127" s="20">
        <v>0</v>
      </c>
      <c r="N127" s="21">
        <v>0</v>
      </c>
      <c r="O127" s="21">
        <v>0</v>
      </c>
      <c r="P127" s="21">
        <v>0</v>
      </c>
      <c r="Q127" s="22">
        <v>0</v>
      </c>
      <c r="R127" s="20">
        <v>6.959000000000001</v>
      </c>
      <c r="S127" s="21">
        <v>0</v>
      </c>
      <c r="T127" s="21">
        <v>0</v>
      </c>
      <c r="U127" s="21">
        <v>0</v>
      </c>
      <c r="V127" s="22">
        <v>3.9435000000000002</v>
      </c>
      <c r="W127" s="20">
        <v>0</v>
      </c>
      <c r="X127" s="21">
        <v>0</v>
      </c>
      <c r="Y127" s="21">
        <v>0</v>
      </c>
      <c r="Z127" s="21">
        <v>0</v>
      </c>
      <c r="AA127" s="22">
        <v>0</v>
      </c>
      <c r="AB127" s="20">
        <v>0</v>
      </c>
      <c r="AC127" s="21">
        <v>0</v>
      </c>
      <c r="AD127" s="21">
        <v>0</v>
      </c>
      <c r="AE127" s="21">
        <v>0</v>
      </c>
      <c r="AF127" s="22">
        <v>0</v>
      </c>
      <c r="AG127" s="20">
        <v>0</v>
      </c>
      <c r="AH127" s="21">
        <v>0</v>
      </c>
      <c r="AI127" s="21">
        <v>0</v>
      </c>
      <c r="AJ127" s="21">
        <v>0</v>
      </c>
      <c r="AK127" s="22">
        <v>0</v>
      </c>
      <c r="AL127" s="20">
        <v>0</v>
      </c>
      <c r="AM127" s="21">
        <v>0</v>
      </c>
      <c r="AN127" s="21">
        <v>0</v>
      </c>
      <c r="AO127" s="21">
        <v>0</v>
      </c>
      <c r="AP127" s="22">
        <v>0</v>
      </c>
      <c r="AQ127" s="20">
        <v>0</v>
      </c>
      <c r="AR127" s="21">
        <v>0</v>
      </c>
      <c r="AS127" s="21">
        <v>0</v>
      </c>
      <c r="AT127" s="21">
        <v>0</v>
      </c>
      <c r="AU127" s="22">
        <v>0</v>
      </c>
      <c r="AV127" s="20">
        <v>0</v>
      </c>
      <c r="AW127" s="21">
        <v>0</v>
      </c>
      <c r="AX127" s="21">
        <v>0</v>
      </c>
      <c r="AY127" s="21">
        <v>0</v>
      </c>
      <c r="AZ127" s="22">
        <v>0</v>
      </c>
      <c r="BA127" s="20">
        <v>0</v>
      </c>
      <c r="BB127" s="21">
        <v>0</v>
      </c>
      <c r="BC127" s="21">
        <v>0</v>
      </c>
      <c r="BD127" s="21">
        <v>0</v>
      </c>
      <c r="BE127" s="22">
        <v>0</v>
      </c>
      <c r="BF127" s="20">
        <v>0</v>
      </c>
      <c r="BG127" s="21">
        <v>0</v>
      </c>
      <c r="BH127" s="21">
        <v>0</v>
      </c>
      <c r="BI127" s="21">
        <v>0</v>
      </c>
      <c r="BJ127" s="22">
        <v>0</v>
      </c>
      <c r="BK127" s="23">
        <f t="shared" si="20"/>
        <v>39.38771341877419</v>
      </c>
    </row>
    <row r="128" spans="1:63" ht="15">
      <c r="A128" s="19"/>
      <c r="B128" s="7" t="s">
        <v>152</v>
      </c>
      <c r="C128" s="20">
        <v>0</v>
      </c>
      <c r="D128" s="21">
        <v>3.5241252884509993</v>
      </c>
      <c r="E128" s="21">
        <v>0</v>
      </c>
      <c r="F128" s="21">
        <v>0</v>
      </c>
      <c r="G128" s="22">
        <v>0</v>
      </c>
      <c r="H128" s="20">
        <v>17.962600000000002</v>
      </c>
      <c r="I128" s="21">
        <v>20.04811729036704</v>
      </c>
      <c r="J128" s="21">
        <v>4.5829</v>
      </c>
      <c r="K128" s="21">
        <v>0</v>
      </c>
      <c r="L128" s="22">
        <v>31.1445</v>
      </c>
      <c r="M128" s="20">
        <v>0</v>
      </c>
      <c r="N128" s="21">
        <v>0</v>
      </c>
      <c r="O128" s="21">
        <v>0</v>
      </c>
      <c r="P128" s="21">
        <v>0</v>
      </c>
      <c r="Q128" s="22">
        <v>0</v>
      </c>
      <c r="R128" s="20">
        <v>12.8993</v>
      </c>
      <c r="S128" s="21">
        <v>0.16330000000000003</v>
      </c>
      <c r="T128" s="21">
        <v>0</v>
      </c>
      <c r="U128" s="21">
        <v>0</v>
      </c>
      <c r="V128" s="22">
        <v>16.2145</v>
      </c>
      <c r="W128" s="20">
        <v>0</v>
      </c>
      <c r="X128" s="21">
        <v>0</v>
      </c>
      <c r="Y128" s="21">
        <v>0</v>
      </c>
      <c r="Z128" s="21">
        <v>0</v>
      </c>
      <c r="AA128" s="22">
        <v>0</v>
      </c>
      <c r="AB128" s="20">
        <v>0</v>
      </c>
      <c r="AC128" s="21">
        <v>0</v>
      </c>
      <c r="AD128" s="21">
        <v>0</v>
      </c>
      <c r="AE128" s="21">
        <v>0</v>
      </c>
      <c r="AF128" s="22">
        <v>0</v>
      </c>
      <c r="AG128" s="20">
        <v>0</v>
      </c>
      <c r="AH128" s="21">
        <v>0</v>
      </c>
      <c r="AI128" s="21">
        <v>0</v>
      </c>
      <c r="AJ128" s="21">
        <v>0</v>
      </c>
      <c r="AK128" s="22">
        <v>0</v>
      </c>
      <c r="AL128" s="20">
        <v>0</v>
      </c>
      <c r="AM128" s="21">
        <v>0</v>
      </c>
      <c r="AN128" s="21">
        <v>0</v>
      </c>
      <c r="AO128" s="21">
        <v>0</v>
      </c>
      <c r="AP128" s="22">
        <v>0</v>
      </c>
      <c r="AQ128" s="20">
        <v>0</v>
      </c>
      <c r="AR128" s="21">
        <v>0</v>
      </c>
      <c r="AS128" s="21">
        <v>0</v>
      </c>
      <c r="AT128" s="21">
        <v>0</v>
      </c>
      <c r="AU128" s="22">
        <v>0</v>
      </c>
      <c r="AV128" s="20">
        <v>0</v>
      </c>
      <c r="AW128" s="21">
        <v>0</v>
      </c>
      <c r="AX128" s="21">
        <v>0</v>
      </c>
      <c r="AY128" s="21">
        <v>0</v>
      </c>
      <c r="AZ128" s="22">
        <v>0</v>
      </c>
      <c r="BA128" s="20">
        <v>0</v>
      </c>
      <c r="BB128" s="21">
        <v>0</v>
      </c>
      <c r="BC128" s="21">
        <v>0</v>
      </c>
      <c r="BD128" s="21">
        <v>0</v>
      </c>
      <c r="BE128" s="22">
        <v>0</v>
      </c>
      <c r="BF128" s="20">
        <v>0</v>
      </c>
      <c r="BG128" s="21">
        <v>0</v>
      </c>
      <c r="BH128" s="21">
        <v>0</v>
      </c>
      <c r="BI128" s="21">
        <v>0</v>
      </c>
      <c r="BJ128" s="22">
        <v>0</v>
      </c>
      <c r="BK128" s="23">
        <f t="shared" si="20"/>
        <v>106.53934257881805</v>
      </c>
    </row>
    <row r="129" spans="1:63" ht="15">
      <c r="A129" s="19"/>
      <c r="B129" s="7" t="s">
        <v>157</v>
      </c>
      <c r="C129" s="20">
        <v>0</v>
      </c>
      <c r="D129" s="21">
        <v>0.549783881963272</v>
      </c>
      <c r="E129" s="21">
        <v>0</v>
      </c>
      <c r="F129" s="21">
        <v>0</v>
      </c>
      <c r="G129" s="22">
        <v>0</v>
      </c>
      <c r="H129" s="20">
        <v>9.948400000000001</v>
      </c>
      <c r="I129" s="21">
        <v>6.957170818346099</v>
      </c>
      <c r="J129" s="21">
        <v>0</v>
      </c>
      <c r="K129" s="21">
        <v>0</v>
      </c>
      <c r="L129" s="22">
        <v>16.9942</v>
      </c>
      <c r="M129" s="20">
        <v>0</v>
      </c>
      <c r="N129" s="21">
        <v>0</v>
      </c>
      <c r="O129" s="21">
        <v>0</v>
      </c>
      <c r="P129" s="21">
        <v>0</v>
      </c>
      <c r="Q129" s="22">
        <v>0</v>
      </c>
      <c r="R129" s="20">
        <v>6.834900000000001</v>
      </c>
      <c r="S129" s="21">
        <v>0.2624</v>
      </c>
      <c r="T129" s="21">
        <v>0</v>
      </c>
      <c r="U129" s="21">
        <v>0</v>
      </c>
      <c r="V129" s="22">
        <v>3.1031</v>
      </c>
      <c r="W129" s="20">
        <v>0</v>
      </c>
      <c r="X129" s="21">
        <v>0</v>
      </c>
      <c r="Y129" s="21">
        <v>0</v>
      </c>
      <c r="Z129" s="21">
        <v>0</v>
      </c>
      <c r="AA129" s="22">
        <v>0</v>
      </c>
      <c r="AB129" s="20">
        <v>0</v>
      </c>
      <c r="AC129" s="21">
        <v>0</v>
      </c>
      <c r="AD129" s="21">
        <v>0</v>
      </c>
      <c r="AE129" s="21">
        <v>0</v>
      </c>
      <c r="AF129" s="22">
        <v>0</v>
      </c>
      <c r="AG129" s="20">
        <v>0</v>
      </c>
      <c r="AH129" s="21">
        <v>0</v>
      </c>
      <c r="AI129" s="21">
        <v>0</v>
      </c>
      <c r="AJ129" s="21">
        <v>0</v>
      </c>
      <c r="AK129" s="22">
        <v>0</v>
      </c>
      <c r="AL129" s="20">
        <v>0</v>
      </c>
      <c r="AM129" s="21">
        <v>0</v>
      </c>
      <c r="AN129" s="21">
        <v>0</v>
      </c>
      <c r="AO129" s="21">
        <v>0</v>
      </c>
      <c r="AP129" s="22">
        <v>0</v>
      </c>
      <c r="AQ129" s="20">
        <v>0</v>
      </c>
      <c r="AR129" s="21">
        <v>0</v>
      </c>
      <c r="AS129" s="21">
        <v>0</v>
      </c>
      <c r="AT129" s="21">
        <v>0</v>
      </c>
      <c r="AU129" s="22">
        <v>0</v>
      </c>
      <c r="AV129" s="20">
        <v>0</v>
      </c>
      <c r="AW129" s="21">
        <v>0</v>
      </c>
      <c r="AX129" s="21">
        <v>0</v>
      </c>
      <c r="AY129" s="21">
        <v>0</v>
      </c>
      <c r="AZ129" s="22">
        <v>0</v>
      </c>
      <c r="BA129" s="20">
        <v>0</v>
      </c>
      <c r="BB129" s="21">
        <v>0</v>
      </c>
      <c r="BC129" s="21">
        <v>0</v>
      </c>
      <c r="BD129" s="21">
        <v>0</v>
      </c>
      <c r="BE129" s="22">
        <v>0</v>
      </c>
      <c r="BF129" s="20">
        <v>0</v>
      </c>
      <c r="BG129" s="21">
        <v>0</v>
      </c>
      <c r="BH129" s="21">
        <v>0</v>
      </c>
      <c r="BI129" s="21">
        <v>0</v>
      </c>
      <c r="BJ129" s="22">
        <v>0</v>
      </c>
      <c r="BK129" s="23">
        <f t="shared" si="20"/>
        <v>44.649954700309365</v>
      </c>
    </row>
    <row r="130" spans="1:63" ht="15">
      <c r="A130" s="19"/>
      <c r="B130" s="7" t="s">
        <v>159</v>
      </c>
      <c r="C130" s="20">
        <v>0</v>
      </c>
      <c r="D130" s="21">
        <v>0.45768300960311487</v>
      </c>
      <c r="E130" s="21">
        <v>0</v>
      </c>
      <c r="F130" s="21">
        <v>0</v>
      </c>
      <c r="G130" s="22">
        <v>0</v>
      </c>
      <c r="H130" s="20">
        <v>38.3118</v>
      </c>
      <c r="I130" s="21">
        <v>259.908114069964</v>
      </c>
      <c r="J130" s="21">
        <v>0</v>
      </c>
      <c r="K130" s="21">
        <v>0</v>
      </c>
      <c r="L130" s="22">
        <v>161.1941</v>
      </c>
      <c r="M130" s="20">
        <v>0</v>
      </c>
      <c r="N130" s="21">
        <v>0</v>
      </c>
      <c r="O130" s="21">
        <v>0</v>
      </c>
      <c r="P130" s="21">
        <v>0</v>
      </c>
      <c r="Q130" s="22">
        <v>0</v>
      </c>
      <c r="R130" s="20">
        <v>26.635300000000004</v>
      </c>
      <c r="S130" s="21">
        <v>4.2608999999999995</v>
      </c>
      <c r="T130" s="21">
        <v>0</v>
      </c>
      <c r="U130" s="21">
        <v>0</v>
      </c>
      <c r="V130" s="22">
        <v>42.2974</v>
      </c>
      <c r="W130" s="20">
        <v>0</v>
      </c>
      <c r="X130" s="21">
        <v>0</v>
      </c>
      <c r="Y130" s="21">
        <v>0</v>
      </c>
      <c r="Z130" s="21">
        <v>0</v>
      </c>
      <c r="AA130" s="22">
        <v>0</v>
      </c>
      <c r="AB130" s="20">
        <v>0</v>
      </c>
      <c r="AC130" s="21">
        <v>0</v>
      </c>
      <c r="AD130" s="21">
        <v>0</v>
      </c>
      <c r="AE130" s="21">
        <v>0</v>
      </c>
      <c r="AF130" s="22">
        <v>0</v>
      </c>
      <c r="AG130" s="20">
        <v>0</v>
      </c>
      <c r="AH130" s="21">
        <v>0</v>
      </c>
      <c r="AI130" s="21">
        <v>0</v>
      </c>
      <c r="AJ130" s="21">
        <v>0</v>
      </c>
      <c r="AK130" s="22">
        <v>0</v>
      </c>
      <c r="AL130" s="20">
        <v>0</v>
      </c>
      <c r="AM130" s="21">
        <v>0</v>
      </c>
      <c r="AN130" s="21">
        <v>0</v>
      </c>
      <c r="AO130" s="21">
        <v>0</v>
      </c>
      <c r="AP130" s="22">
        <v>0</v>
      </c>
      <c r="AQ130" s="20">
        <v>0</v>
      </c>
      <c r="AR130" s="21">
        <v>0</v>
      </c>
      <c r="AS130" s="21">
        <v>0</v>
      </c>
      <c r="AT130" s="21">
        <v>0</v>
      </c>
      <c r="AU130" s="22">
        <v>0</v>
      </c>
      <c r="AV130" s="20">
        <v>0</v>
      </c>
      <c r="AW130" s="21">
        <v>0</v>
      </c>
      <c r="AX130" s="21">
        <v>0</v>
      </c>
      <c r="AY130" s="21">
        <v>0</v>
      </c>
      <c r="AZ130" s="22">
        <v>0</v>
      </c>
      <c r="BA130" s="20">
        <v>0</v>
      </c>
      <c r="BB130" s="21">
        <v>0</v>
      </c>
      <c r="BC130" s="21">
        <v>0</v>
      </c>
      <c r="BD130" s="21">
        <v>0</v>
      </c>
      <c r="BE130" s="22">
        <v>0</v>
      </c>
      <c r="BF130" s="20">
        <v>0</v>
      </c>
      <c r="BG130" s="21">
        <v>0</v>
      </c>
      <c r="BH130" s="21">
        <v>0</v>
      </c>
      <c r="BI130" s="21">
        <v>0</v>
      </c>
      <c r="BJ130" s="22">
        <v>0</v>
      </c>
      <c r="BK130" s="23">
        <f t="shared" si="20"/>
        <v>533.0652970795671</v>
      </c>
    </row>
    <row r="131" spans="1:63" s="28" customFormat="1" ht="15">
      <c r="A131" s="19"/>
      <c r="B131" s="8" t="s">
        <v>12</v>
      </c>
      <c r="C131" s="24">
        <f aca="true" t="shared" si="21" ref="C131:AH131">SUM(C107:C130)</f>
        <v>0</v>
      </c>
      <c r="D131" s="25">
        <f t="shared" si="21"/>
        <v>293.7880215110963</v>
      </c>
      <c r="E131" s="25">
        <f t="shared" si="21"/>
        <v>0</v>
      </c>
      <c r="F131" s="25">
        <f t="shared" si="21"/>
        <v>0</v>
      </c>
      <c r="G131" s="26">
        <f t="shared" si="21"/>
        <v>0</v>
      </c>
      <c r="H131" s="24">
        <f t="shared" si="21"/>
        <v>1904.8115999999998</v>
      </c>
      <c r="I131" s="25">
        <f t="shared" si="21"/>
        <v>42177.3689940413</v>
      </c>
      <c r="J131" s="25">
        <f t="shared" si="21"/>
        <v>317.1262</v>
      </c>
      <c r="K131" s="25">
        <f t="shared" si="21"/>
        <v>0</v>
      </c>
      <c r="L131" s="26">
        <f t="shared" si="21"/>
        <v>11659.8752</v>
      </c>
      <c r="M131" s="24">
        <f t="shared" si="21"/>
        <v>0</v>
      </c>
      <c r="N131" s="25">
        <f t="shared" si="21"/>
        <v>0</v>
      </c>
      <c r="O131" s="25">
        <f t="shared" si="21"/>
        <v>0</v>
      </c>
      <c r="P131" s="25">
        <f t="shared" si="21"/>
        <v>0</v>
      </c>
      <c r="Q131" s="26">
        <f t="shared" si="21"/>
        <v>0</v>
      </c>
      <c r="R131" s="24">
        <f t="shared" si="21"/>
        <v>1259.3838</v>
      </c>
      <c r="S131" s="25">
        <f t="shared" si="21"/>
        <v>741.3467999999999</v>
      </c>
      <c r="T131" s="25">
        <f t="shared" si="21"/>
        <v>0</v>
      </c>
      <c r="U131" s="25">
        <f t="shared" si="21"/>
        <v>0</v>
      </c>
      <c r="V131" s="26">
        <f t="shared" si="21"/>
        <v>2406.9813999999997</v>
      </c>
      <c r="W131" s="24">
        <f t="shared" si="21"/>
        <v>0</v>
      </c>
      <c r="X131" s="25">
        <f t="shared" si="21"/>
        <v>0</v>
      </c>
      <c r="Y131" s="25">
        <f t="shared" si="21"/>
        <v>0</v>
      </c>
      <c r="Z131" s="25">
        <f t="shared" si="21"/>
        <v>0</v>
      </c>
      <c r="AA131" s="26">
        <f t="shared" si="21"/>
        <v>0</v>
      </c>
      <c r="AB131" s="24">
        <f t="shared" si="21"/>
        <v>0</v>
      </c>
      <c r="AC131" s="25">
        <f t="shared" si="21"/>
        <v>0</v>
      </c>
      <c r="AD131" s="25">
        <f t="shared" si="21"/>
        <v>0</v>
      </c>
      <c r="AE131" s="25">
        <f t="shared" si="21"/>
        <v>0</v>
      </c>
      <c r="AF131" s="26">
        <f t="shared" si="21"/>
        <v>0</v>
      </c>
      <c r="AG131" s="24">
        <f t="shared" si="21"/>
        <v>0</v>
      </c>
      <c r="AH131" s="25">
        <f t="shared" si="21"/>
        <v>0</v>
      </c>
      <c r="AI131" s="25">
        <f aca="true" t="shared" si="22" ref="AI131:BK131">SUM(AI107:AI130)</f>
        <v>0</v>
      </c>
      <c r="AJ131" s="25">
        <f t="shared" si="22"/>
        <v>0</v>
      </c>
      <c r="AK131" s="26">
        <f t="shared" si="22"/>
        <v>0</v>
      </c>
      <c r="AL131" s="24">
        <f t="shared" si="22"/>
        <v>0</v>
      </c>
      <c r="AM131" s="25">
        <f t="shared" si="22"/>
        <v>0</v>
      </c>
      <c r="AN131" s="25">
        <f t="shared" si="22"/>
        <v>0</v>
      </c>
      <c r="AO131" s="25">
        <f t="shared" si="22"/>
        <v>0</v>
      </c>
      <c r="AP131" s="26">
        <f t="shared" si="22"/>
        <v>0</v>
      </c>
      <c r="AQ131" s="24">
        <f t="shared" si="22"/>
        <v>0</v>
      </c>
      <c r="AR131" s="25">
        <f t="shared" si="22"/>
        <v>0</v>
      </c>
      <c r="AS131" s="25">
        <f t="shared" si="22"/>
        <v>0</v>
      </c>
      <c r="AT131" s="25">
        <f t="shared" si="22"/>
        <v>0</v>
      </c>
      <c r="AU131" s="26">
        <f t="shared" si="22"/>
        <v>0</v>
      </c>
      <c r="AV131" s="24">
        <f t="shared" si="22"/>
        <v>0</v>
      </c>
      <c r="AW131" s="25">
        <f t="shared" si="22"/>
        <v>0</v>
      </c>
      <c r="AX131" s="25">
        <f t="shared" si="22"/>
        <v>0</v>
      </c>
      <c r="AY131" s="25">
        <f t="shared" si="22"/>
        <v>0</v>
      </c>
      <c r="AZ131" s="26">
        <f t="shared" si="22"/>
        <v>0</v>
      </c>
      <c r="BA131" s="24">
        <f t="shared" si="22"/>
        <v>0</v>
      </c>
      <c r="BB131" s="25">
        <f t="shared" si="22"/>
        <v>0</v>
      </c>
      <c r="BC131" s="25">
        <f t="shared" si="22"/>
        <v>0</v>
      </c>
      <c r="BD131" s="25">
        <f t="shared" si="22"/>
        <v>0</v>
      </c>
      <c r="BE131" s="26">
        <f t="shared" si="22"/>
        <v>0</v>
      </c>
      <c r="BF131" s="24">
        <f t="shared" si="22"/>
        <v>0</v>
      </c>
      <c r="BG131" s="25">
        <f t="shared" si="22"/>
        <v>0</v>
      </c>
      <c r="BH131" s="25">
        <f t="shared" si="22"/>
        <v>0</v>
      </c>
      <c r="BI131" s="25">
        <f t="shared" si="22"/>
        <v>0</v>
      </c>
      <c r="BJ131" s="26">
        <f t="shared" si="22"/>
        <v>0</v>
      </c>
      <c r="BK131" s="26">
        <f t="shared" si="22"/>
        <v>60760.68201555241</v>
      </c>
    </row>
    <row r="132" spans="1:64" s="28" customFormat="1" ht="15">
      <c r="A132" s="19"/>
      <c r="B132" s="9" t="s">
        <v>23</v>
      </c>
      <c r="C132" s="24">
        <f aca="true" t="shared" si="23" ref="C132:AH132">C131+C105</f>
        <v>0</v>
      </c>
      <c r="D132" s="25">
        <f t="shared" si="23"/>
        <v>294.7328794105996</v>
      </c>
      <c r="E132" s="25">
        <f t="shared" si="23"/>
        <v>0</v>
      </c>
      <c r="F132" s="25">
        <f t="shared" si="23"/>
        <v>0</v>
      </c>
      <c r="G132" s="26">
        <f t="shared" si="23"/>
        <v>0</v>
      </c>
      <c r="H132" s="24">
        <f t="shared" si="23"/>
        <v>2505.6389</v>
      </c>
      <c r="I132" s="25">
        <f t="shared" si="23"/>
        <v>44669.14522965991</v>
      </c>
      <c r="J132" s="25">
        <f t="shared" si="23"/>
        <v>317.1295</v>
      </c>
      <c r="K132" s="25">
        <f t="shared" si="23"/>
        <v>0</v>
      </c>
      <c r="L132" s="26">
        <f t="shared" si="23"/>
        <v>14247.6555</v>
      </c>
      <c r="M132" s="24">
        <f t="shared" si="23"/>
        <v>0</v>
      </c>
      <c r="N132" s="25">
        <f t="shared" si="23"/>
        <v>0</v>
      </c>
      <c r="O132" s="25">
        <f t="shared" si="23"/>
        <v>0</v>
      </c>
      <c r="P132" s="25">
        <f t="shared" si="23"/>
        <v>0</v>
      </c>
      <c r="Q132" s="26">
        <f t="shared" si="23"/>
        <v>0</v>
      </c>
      <c r="R132" s="24">
        <f t="shared" si="23"/>
        <v>1581.9571</v>
      </c>
      <c r="S132" s="25">
        <f t="shared" si="23"/>
        <v>826.1199999999999</v>
      </c>
      <c r="T132" s="25">
        <f t="shared" si="23"/>
        <v>0.0056</v>
      </c>
      <c r="U132" s="25">
        <f t="shared" si="23"/>
        <v>0</v>
      </c>
      <c r="V132" s="26">
        <f t="shared" si="23"/>
        <v>2871.4665999999997</v>
      </c>
      <c r="W132" s="24">
        <f t="shared" si="23"/>
        <v>0</v>
      </c>
      <c r="X132" s="25">
        <f t="shared" si="23"/>
        <v>0</v>
      </c>
      <c r="Y132" s="25">
        <f t="shared" si="23"/>
        <v>0</v>
      </c>
      <c r="Z132" s="25">
        <f t="shared" si="23"/>
        <v>0</v>
      </c>
      <c r="AA132" s="26">
        <f t="shared" si="23"/>
        <v>0</v>
      </c>
      <c r="AB132" s="24">
        <f t="shared" si="23"/>
        <v>0</v>
      </c>
      <c r="AC132" s="25">
        <f t="shared" si="23"/>
        <v>0</v>
      </c>
      <c r="AD132" s="25">
        <f t="shared" si="23"/>
        <v>0</v>
      </c>
      <c r="AE132" s="25">
        <f t="shared" si="23"/>
        <v>0</v>
      </c>
      <c r="AF132" s="26">
        <f t="shared" si="23"/>
        <v>0</v>
      </c>
      <c r="AG132" s="24">
        <f t="shared" si="23"/>
        <v>0</v>
      </c>
      <c r="AH132" s="25">
        <f t="shared" si="23"/>
        <v>0</v>
      </c>
      <c r="AI132" s="25">
        <f aca="true" t="shared" si="24" ref="AI132:BK132">AI131+AI105</f>
        <v>0</v>
      </c>
      <c r="AJ132" s="25">
        <f t="shared" si="24"/>
        <v>0</v>
      </c>
      <c r="AK132" s="26">
        <f t="shared" si="24"/>
        <v>0</v>
      </c>
      <c r="AL132" s="24">
        <f t="shared" si="24"/>
        <v>0</v>
      </c>
      <c r="AM132" s="25">
        <f t="shared" si="24"/>
        <v>0</v>
      </c>
      <c r="AN132" s="25">
        <f t="shared" si="24"/>
        <v>0</v>
      </c>
      <c r="AO132" s="25">
        <f t="shared" si="24"/>
        <v>0</v>
      </c>
      <c r="AP132" s="26">
        <f t="shared" si="24"/>
        <v>0</v>
      </c>
      <c r="AQ132" s="24">
        <f t="shared" si="24"/>
        <v>0</v>
      </c>
      <c r="AR132" s="25">
        <f t="shared" si="24"/>
        <v>0</v>
      </c>
      <c r="AS132" s="25">
        <f t="shared" si="24"/>
        <v>0</v>
      </c>
      <c r="AT132" s="25">
        <f t="shared" si="24"/>
        <v>0</v>
      </c>
      <c r="AU132" s="26">
        <f t="shared" si="24"/>
        <v>0</v>
      </c>
      <c r="AV132" s="24">
        <f t="shared" si="24"/>
        <v>0</v>
      </c>
      <c r="AW132" s="25">
        <f t="shared" si="24"/>
        <v>0</v>
      </c>
      <c r="AX132" s="25">
        <f t="shared" si="24"/>
        <v>0</v>
      </c>
      <c r="AY132" s="25">
        <f t="shared" si="24"/>
        <v>0</v>
      </c>
      <c r="AZ132" s="26">
        <f t="shared" si="24"/>
        <v>0</v>
      </c>
      <c r="BA132" s="24">
        <f t="shared" si="24"/>
        <v>0</v>
      </c>
      <c r="BB132" s="25">
        <f t="shared" si="24"/>
        <v>0</v>
      </c>
      <c r="BC132" s="25">
        <f t="shared" si="24"/>
        <v>0</v>
      </c>
      <c r="BD132" s="25">
        <f t="shared" si="24"/>
        <v>0</v>
      </c>
      <c r="BE132" s="26">
        <f t="shared" si="24"/>
        <v>0</v>
      </c>
      <c r="BF132" s="24">
        <f t="shared" si="24"/>
        <v>0</v>
      </c>
      <c r="BG132" s="25">
        <f t="shared" si="24"/>
        <v>0</v>
      </c>
      <c r="BH132" s="25">
        <f t="shared" si="24"/>
        <v>0</v>
      </c>
      <c r="BI132" s="25">
        <f t="shared" si="24"/>
        <v>0</v>
      </c>
      <c r="BJ132" s="26">
        <f t="shared" si="24"/>
        <v>0</v>
      </c>
      <c r="BK132" s="26">
        <f t="shared" si="24"/>
        <v>67313.85130907052</v>
      </c>
      <c r="BL132" s="37"/>
    </row>
    <row r="133" spans="1:63" ht="15">
      <c r="A133" s="19"/>
      <c r="B133" s="9"/>
      <c r="C133" s="30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2"/>
    </row>
    <row r="134" spans="1:63" ht="15">
      <c r="A134" s="19" t="s">
        <v>42</v>
      </c>
      <c r="B134" s="10" t="s">
        <v>43</v>
      </c>
      <c r="C134" s="30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2"/>
    </row>
    <row r="135" spans="1:63" ht="15">
      <c r="A135" s="19" t="s">
        <v>7</v>
      </c>
      <c r="B135" s="13" t="s">
        <v>44</v>
      </c>
      <c r="C135" s="30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2"/>
    </row>
    <row r="136" spans="1:63" ht="15">
      <c r="A136" s="34"/>
      <c r="B136" s="7" t="s">
        <v>33</v>
      </c>
      <c r="C136" s="20">
        <v>0</v>
      </c>
      <c r="D136" s="21">
        <v>0</v>
      </c>
      <c r="E136" s="21">
        <v>0</v>
      </c>
      <c r="F136" s="21">
        <v>0</v>
      </c>
      <c r="G136" s="22">
        <v>0</v>
      </c>
      <c r="H136" s="20">
        <v>0</v>
      </c>
      <c r="I136" s="21">
        <v>0</v>
      </c>
      <c r="J136" s="21">
        <v>0</v>
      </c>
      <c r="K136" s="21">
        <v>0</v>
      </c>
      <c r="L136" s="22">
        <v>0</v>
      </c>
      <c r="M136" s="20">
        <v>0</v>
      </c>
      <c r="N136" s="21">
        <v>0</v>
      </c>
      <c r="O136" s="21">
        <v>0</v>
      </c>
      <c r="P136" s="21">
        <v>0</v>
      </c>
      <c r="Q136" s="22">
        <v>0</v>
      </c>
      <c r="R136" s="20">
        <v>0</v>
      </c>
      <c r="S136" s="21">
        <v>0</v>
      </c>
      <c r="T136" s="21">
        <v>0</v>
      </c>
      <c r="U136" s="21">
        <v>0</v>
      </c>
      <c r="V136" s="22">
        <v>0</v>
      </c>
      <c r="W136" s="20">
        <v>0</v>
      </c>
      <c r="X136" s="21">
        <v>0</v>
      </c>
      <c r="Y136" s="21">
        <v>0</v>
      </c>
      <c r="Z136" s="21">
        <v>0</v>
      </c>
      <c r="AA136" s="22">
        <v>0</v>
      </c>
      <c r="AB136" s="20">
        <v>0</v>
      </c>
      <c r="AC136" s="21">
        <v>0</v>
      </c>
      <c r="AD136" s="21">
        <v>0</v>
      </c>
      <c r="AE136" s="21">
        <v>0</v>
      </c>
      <c r="AF136" s="22">
        <v>0</v>
      </c>
      <c r="AG136" s="20">
        <v>0</v>
      </c>
      <c r="AH136" s="21">
        <v>0</v>
      </c>
      <c r="AI136" s="21">
        <v>0</v>
      </c>
      <c r="AJ136" s="21">
        <v>0</v>
      </c>
      <c r="AK136" s="22">
        <v>0</v>
      </c>
      <c r="AL136" s="20">
        <v>0</v>
      </c>
      <c r="AM136" s="21">
        <v>0</v>
      </c>
      <c r="AN136" s="21">
        <v>0</v>
      </c>
      <c r="AO136" s="21">
        <v>0</v>
      </c>
      <c r="AP136" s="22">
        <v>0</v>
      </c>
      <c r="AQ136" s="20">
        <v>0</v>
      </c>
      <c r="AR136" s="21">
        <v>0</v>
      </c>
      <c r="AS136" s="21">
        <v>0</v>
      </c>
      <c r="AT136" s="21">
        <v>0</v>
      </c>
      <c r="AU136" s="22">
        <v>0</v>
      </c>
      <c r="AV136" s="20">
        <v>0</v>
      </c>
      <c r="AW136" s="21">
        <v>0</v>
      </c>
      <c r="AX136" s="21">
        <v>0</v>
      </c>
      <c r="AY136" s="21">
        <v>0</v>
      </c>
      <c r="AZ136" s="22">
        <v>0</v>
      </c>
      <c r="BA136" s="20">
        <v>0</v>
      </c>
      <c r="BB136" s="21">
        <v>0</v>
      </c>
      <c r="BC136" s="21">
        <v>0</v>
      </c>
      <c r="BD136" s="21">
        <v>0</v>
      </c>
      <c r="BE136" s="22">
        <v>0</v>
      </c>
      <c r="BF136" s="20">
        <v>0</v>
      </c>
      <c r="BG136" s="21">
        <v>0</v>
      </c>
      <c r="BH136" s="21">
        <v>0</v>
      </c>
      <c r="BI136" s="21">
        <v>0</v>
      </c>
      <c r="BJ136" s="22">
        <v>0</v>
      </c>
      <c r="BK136" s="20">
        <v>0</v>
      </c>
    </row>
    <row r="137" spans="1:63" s="28" customFormat="1" ht="15">
      <c r="A137" s="19"/>
      <c r="B137" s="9" t="s">
        <v>27</v>
      </c>
      <c r="C137" s="24">
        <v>0</v>
      </c>
      <c r="D137" s="25">
        <v>0</v>
      </c>
      <c r="E137" s="25">
        <v>0</v>
      </c>
      <c r="F137" s="25">
        <v>0</v>
      </c>
      <c r="G137" s="26">
        <v>0</v>
      </c>
      <c r="H137" s="24">
        <v>0</v>
      </c>
      <c r="I137" s="25">
        <v>0</v>
      </c>
      <c r="J137" s="25">
        <v>0</v>
      </c>
      <c r="K137" s="25">
        <v>0</v>
      </c>
      <c r="L137" s="26">
        <v>0</v>
      </c>
      <c r="M137" s="24">
        <v>0</v>
      </c>
      <c r="N137" s="25">
        <v>0</v>
      </c>
      <c r="O137" s="25">
        <v>0</v>
      </c>
      <c r="P137" s="25">
        <v>0</v>
      </c>
      <c r="Q137" s="26">
        <v>0</v>
      </c>
      <c r="R137" s="24">
        <v>0</v>
      </c>
      <c r="S137" s="25">
        <v>0</v>
      </c>
      <c r="T137" s="25">
        <v>0</v>
      </c>
      <c r="U137" s="25">
        <v>0</v>
      </c>
      <c r="V137" s="26">
        <v>0</v>
      </c>
      <c r="W137" s="24">
        <v>0</v>
      </c>
      <c r="X137" s="25">
        <v>0</v>
      </c>
      <c r="Y137" s="25">
        <v>0</v>
      </c>
      <c r="Z137" s="25">
        <v>0</v>
      </c>
      <c r="AA137" s="26">
        <v>0</v>
      </c>
      <c r="AB137" s="24">
        <v>0</v>
      </c>
      <c r="AC137" s="25">
        <v>0</v>
      </c>
      <c r="AD137" s="25">
        <v>0</v>
      </c>
      <c r="AE137" s="25">
        <v>0</v>
      </c>
      <c r="AF137" s="26">
        <v>0</v>
      </c>
      <c r="AG137" s="24">
        <v>0</v>
      </c>
      <c r="AH137" s="25">
        <v>0</v>
      </c>
      <c r="AI137" s="25">
        <v>0</v>
      </c>
      <c r="AJ137" s="25">
        <v>0</v>
      </c>
      <c r="AK137" s="26">
        <v>0</v>
      </c>
      <c r="AL137" s="24">
        <v>0</v>
      </c>
      <c r="AM137" s="25">
        <v>0</v>
      </c>
      <c r="AN137" s="25">
        <v>0</v>
      </c>
      <c r="AO137" s="25">
        <v>0</v>
      </c>
      <c r="AP137" s="26">
        <v>0</v>
      </c>
      <c r="AQ137" s="24">
        <v>0</v>
      </c>
      <c r="AR137" s="25">
        <v>0</v>
      </c>
      <c r="AS137" s="25">
        <v>0</v>
      </c>
      <c r="AT137" s="25">
        <v>0</v>
      </c>
      <c r="AU137" s="26">
        <v>0</v>
      </c>
      <c r="AV137" s="24">
        <v>0</v>
      </c>
      <c r="AW137" s="25">
        <v>0</v>
      </c>
      <c r="AX137" s="25">
        <v>0</v>
      </c>
      <c r="AY137" s="25">
        <v>0</v>
      </c>
      <c r="AZ137" s="26">
        <v>0</v>
      </c>
      <c r="BA137" s="24">
        <v>0</v>
      </c>
      <c r="BB137" s="25">
        <v>0</v>
      </c>
      <c r="BC137" s="25">
        <v>0</v>
      </c>
      <c r="BD137" s="25">
        <v>0</v>
      </c>
      <c r="BE137" s="26">
        <v>0</v>
      </c>
      <c r="BF137" s="24">
        <v>0</v>
      </c>
      <c r="BG137" s="25">
        <v>0</v>
      </c>
      <c r="BH137" s="25">
        <v>0</v>
      </c>
      <c r="BI137" s="25">
        <v>0</v>
      </c>
      <c r="BJ137" s="26">
        <v>0</v>
      </c>
      <c r="BK137" s="27">
        <v>0</v>
      </c>
    </row>
    <row r="138" spans="1:64" ht="12" customHeight="1">
      <c r="A138" s="19"/>
      <c r="B138" s="11"/>
      <c r="C138" s="30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2"/>
      <c r="BL138" s="18"/>
    </row>
    <row r="139" spans="1:64" s="28" customFormat="1" ht="15">
      <c r="A139" s="19"/>
      <c r="B139" s="35" t="s">
        <v>45</v>
      </c>
      <c r="C139" s="36">
        <f aca="true" t="shared" si="25" ref="C139:AH139">C137+C132+C100+C94+C55</f>
        <v>0</v>
      </c>
      <c r="D139" s="36">
        <f t="shared" si="25"/>
        <v>2665.673133164244</v>
      </c>
      <c r="E139" s="36">
        <f t="shared" si="25"/>
        <v>0</v>
      </c>
      <c r="F139" s="36">
        <f t="shared" si="25"/>
        <v>0</v>
      </c>
      <c r="G139" s="36">
        <f t="shared" si="25"/>
        <v>0</v>
      </c>
      <c r="H139" s="36">
        <f t="shared" si="25"/>
        <v>9091.026639771451</v>
      </c>
      <c r="I139" s="36">
        <f t="shared" si="25"/>
        <v>98319.64673220407</v>
      </c>
      <c r="J139" s="36">
        <f t="shared" si="25"/>
        <v>3824.7588966950316</v>
      </c>
      <c r="K139" s="36">
        <f t="shared" si="25"/>
        <v>523.3466572750968</v>
      </c>
      <c r="L139" s="36">
        <f t="shared" si="25"/>
        <v>27447.73792322703</v>
      </c>
      <c r="M139" s="36">
        <f t="shared" si="25"/>
        <v>0</v>
      </c>
      <c r="N139" s="36">
        <f t="shared" si="25"/>
        <v>0</v>
      </c>
      <c r="O139" s="36">
        <f t="shared" si="25"/>
        <v>0</v>
      </c>
      <c r="P139" s="36">
        <f t="shared" si="25"/>
        <v>0</v>
      </c>
      <c r="Q139" s="36">
        <f t="shared" si="25"/>
        <v>0</v>
      </c>
      <c r="R139" s="36">
        <f t="shared" si="25"/>
        <v>5319.8136565918385</v>
      </c>
      <c r="S139" s="36">
        <f t="shared" si="25"/>
        <v>3776.1193355444834</v>
      </c>
      <c r="T139" s="36">
        <f t="shared" si="25"/>
        <v>476.8025708620969</v>
      </c>
      <c r="U139" s="36">
        <f t="shared" si="25"/>
        <v>0</v>
      </c>
      <c r="V139" s="36">
        <f t="shared" si="25"/>
        <v>4702.298815100289</v>
      </c>
      <c r="W139" s="36">
        <f t="shared" si="25"/>
        <v>0</v>
      </c>
      <c r="X139" s="36">
        <f t="shared" si="25"/>
        <v>0</v>
      </c>
      <c r="Y139" s="36">
        <f t="shared" si="25"/>
        <v>0</v>
      </c>
      <c r="Z139" s="36">
        <f t="shared" si="25"/>
        <v>0</v>
      </c>
      <c r="AA139" s="36">
        <f t="shared" si="25"/>
        <v>0</v>
      </c>
      <c r="AB139" s="36">
        <f t="shared" si="25"/>
        <v>0</v>
      </c>
      <c r="AC139" s="36">
        <f t="shared" si="25"/>
        <v>0</v>
      </c>
      <c r="AD139" s="36">
        <f t="shared" si="25"/>
        <v>0</v>
      </c>
      <c r="AE139" s="36">
        <f t="shared" si="25"/>
        <v>0</v>
      </c>
      <c r="AF139" s="36">
        <f t="shared" si="25"/>
        <v>0</v>
      </c>
      <c r="AG139" s="36">
        <f t="shared" si="25"/>
        <v>0</v>
      </c>
      <c r="AH139" s="36">
        <f t="shared" si="25"/>
        <v>0</v>
      </c>
      <c r="AI139" s="36">
        <f aca="true" t="shared" si="26" ref="AI139:BJ139">AI137+AI132+AI100+AI94+AI55</f>
        <v>0</v>
      </c>
      <c r="AJ139" s="36">
        <f t="shared" si="26"/>
        <v>0</v>
      </c>
      <c r="AK139" s="36">
        <f t="shared" si="26"/>
        <v>0</v>
      </c>
      <c r="AL139" s="36">
        <f t="shared" si="26"/>
        <v>0</v>
      </c>
      <c r="AM139" s="36">
        <f t="shared" si="26"/>
        <v>0</v>
      </c>
      <c r="AN139" s="36">
        <f t="shared" si="26"/>
        <v>0</v>
      </c>
      <c r="AO139" s="36">
        <f t="shared" si="26"/>
        <v>0</v>
      </c>
      <c r="AP139" s="36">
        <f t="shared" si="26"/>
        <v>0</v>
      </c>
      <c r="AQ139" s="36">
        <f t="shared" si="26"/>
        <v>0</v>
      </c>
      <c r="AR139" s="36">
        <f t="shared" si="26"/>
        <v>0</v>
      </c>
      <c r="AS139" s="36">
        <f t="shared" si="26"/>
        <v>0</v>
      </c>
      <c r="AT139" s="36">
        <f t="shared" si="26"/>
        <v>0</v>
      </c>
      <c r="AU139" s="36">
        <f t="shared" si="26"/>
        <v>0</v>
      </c>
      <c r="AV139" s="36">
        <f t="shared" si="26"/>
        <v>42258.311331990364</v>
      </c>
      <c r="AW139" s="36">
        <f t="shared" si="26"/>
        <v>20737.27485520173</v>
      </c>
      <c r="AX139" s="36">
        <f t="shared" si="26"/>
        <v>94.55098835135486</v>
      </c>
      <c r="AY139" s="36">
        <f t="shared" si="26"/>
        <v>0</v>
      </c>
      <c r="AZ139" s="36">
        <f t="shared" si="26"/>
        <v>30662.40556997624</v>
      </c>
      <c r="BA139" s="36">
        <f t="shared" si="26"/>
        <v>0</v>
      </c>
      <c r="BB139" s="36">
        <f t="shared" si="26"/>
        <v>0</v>
      </c>
      <c r="BC139" s="36">
        <f t="shared" si="26"/>
        <v>0</v>
      </c>
      <c r="BD139" s="36">
        <f t="shared" si="26"/>
        <v>0</v>
      </c>
      <c r="BE139" s="36">
        <f t="shared" si="26"/>
        <v>0</v>
      </c>
      <c r="BF139" s="36">
        <f t="shared" si="26"/>
        <v>27950.144067766552</v>
      </c>
      <c r="BG139" s="36">
        <f t="shared" si="26"/>
        <v>3026.629807530194</v>
      </c>
      <c r="BH139" s="36">
        <f t="shared" si="26"/>
        <v>116.58751123903225</v>
      </c>
      <c r="BI139" s="36">
        <f t="shared" si="26"/>
        <v>0</v>
      </c>
      <c r="BJ139" s="36">
        <f t="shared" si="26"/>
        <v>8009.621357049711</v>
      </c>
      <c r="BK139" s="27">
        <f>BK137+BK132+BK100+BK94+BK55</f>
        <v>289002.74984954076</v>
      </c>
      <c r="BL139" s="37"/>
    </row>
    <row r="140" spans="1:64" ht="15">
      <c r="A140" s="19"/>
      <c r="B140" s="9"/>
      <c r="C140" s="20"/>
      <c r="D140" s="21"/>
      <c r="E140" s="21"/>
      <c r="F140" s="21"/>
      <c r="G140" s="22"/>
      <c r="H140" s="20"/>
      <c r="I140" s="21"/>
      <c r="J140" s="21"/>
      <c r="K140" s="21"/>
      <c r="L140" s="22"/>
      <c r="M140" s="20"/>
      <c r="N140" s="21"/>
      <c r="O140" s="21"/>
      <c r="P140" s="21"/>
      <c r="Q140" s="22"/>
      <c r="R140" s="20"/>
      <c r="S140" s="21"/>
      <c r="T140" s="21"/>
      <c r="U140" s="21"/>
      <c r="V140" s="22"/>
      <c r="W140" s="20"/>
      <c r="X140" s="21"/>
      <c r="Y140" s="21"/>
      <c r="Z140" s="21"/>
      <c r="AA140" s="22"/>
      <c r="AB140" s="20"/>
      <c r="AC140" s="21"/>
      <c r="AD140" s="21"/>
      <c r="AE140" s="21"/>
      <c r="AF140" s="22"/>
      <c r="AG140" s="20"/>
      <c r="AH140" s="21"/>
      <c r="AI140" s="21"/>
      <c r="AJ140" s="21"/>
      <c r="AK140" s="22"/>
      <c r="AL140" s="20"/>
      <c r="AM140" s="21"/>
      <c r="AN140" s="21"/>
      <c r="AO140" s="21"/>
      <c r="AP140" s="22"/>
      <c r="AQ140" s="20"/>
      <c r="AR140" s="21"/>
      <c r="AS140" s="21"/>
      <c r="AT140" s="21"/>
      <c r="AU140" s="22"/>
      <c r="AV140" s="20"/>
      <c r="AW140" s="21"/>
      <c r="AX140" s="21"/>
      <c r="AY140" s="21"/>
      <c r="AZ140" s="22"/>
      <c r="BA140" s="20"/>
      <c r="BB140" s="21"/>
      <c r="BC140" s="21"/>
      <c r="BD140" s="21"/>
      <c r="BE140" s="22"/>
      <c r="BF140" s="20"/>
      <c r="BG140" s="21"/>
      <c r="BH140" s="21"/>
      <c r="BI140" s="21"/>
      <c r="BJ140" s="22"/>
      <c r="BK140" s="23"/>
      <c r="BL140" s="18"/>
    </row>
    <row r="141" spans="1:65" ht="15">
      <c r="A141" s="19" t="s">
        <v>28</v>
      </c>
      <c r="B141" s="8" t="s">
        <v>29</v>
      </c>
      <c r="C141" s="20"/>
      <c r="D141" s="21"/>
      <c r="E141" s="21"/>
      <c r="F141" s="21"/>
      <c r="G141" s="22"/>
      <c r="H141" s="20"/>
      <c r="I141" s="21"/>
      <c r="J141" s="21"/>
      <c r="K141" s="21"/>
      <c r="L141" s="22"/>
      <c r="M141" s="20"/>
      <c r="N141" s="21"/>
      <c r="O141" s="21"/>
      <c r="P141" s="21"/>
      <c r="Q141" s="22"/>
      <c r="R141" s="20"/>
      <c r="S141" s="21"/>
      <c r="T141" s="21"/>
      <c r="U141" s="21"/>
      <c r="V141" s="22"/>
      <c r="W141" s="20"/>
      <c r="X141" s="21"/>
      <c r="Y141" s="21"/>
      <c r="Z141" s="21"/>
      <c r="AA141" s="22"/>
      <c r="AB141" s="20"/>
      <c r="AC141" s="21"/>
      <c r="AD141" s="21"/>
      <c r="AE141" s="21"/>
      <c r="AF141" s="22"/>
      <c r="AG141" s="20"/>
      <c r="AH141" s="21"/>
      <c r="AI141" s="21"/>
      <c r="AJ141" s="21"/>
      <c r="AK141" s="22"/>
      <c r="AL141" s="20"/>
      <c r="AM141" s="21"/>
      <c r="AN141" s="21"/>
      <c r="AO141" s="21"/>
      <c r="AP141" s="22"/>
      <c r="AQ141" s="20"/>
      <c r="AR141" s="21"/>
      <c r="AS141" s="21"/>
      <c r="AT141" s="21"/>
      <c r="AU141" s="22"/>
      <c r="AV141" s="20"/>
      <c r="AW141" s="21"/>
      <c r="AX141" s="21"/>
      <c r="AY141" s="21"/>
      <c r="AZ141" s="22"/>
      <c r="BA141" s="20"/>
      <c r="BB141" s="21"/>
      <c r="BC141" s="21"/>
      <c r="BD141" s="21"/>
      <c r="BE141" s="22"/>
      <c r="BF141" s="20"/>
      <c r="BG141" s="21"/>
      <c r="BH141" s="21"/>
      <c r="BI141" s="21"/>
      <c r="BJ141" s="22"/>
      <c r="BK141" s="23"/>
      <c r="BL141" s="18"/>
      <c r="BM141" s="18"/>
    </row>
    <row r="142" spans="1:64" ht="15">
      <c r="A142" s="19"/>
      <c r="B142" s="7" t="s">
        <v>147</v>
      </c>
      <c r="C142" s="20">
        <v>0</v>
      </c>
      <c r="D142" s="21">
        <v>0.6489927114838708</v>
      </c>
      <c r="E142" s="21">
        <v>0</v>
      </c>
      <c r="F142" s="21">
        <v>0</v>
      </c>
      <c r="G142" s="22">
        <v>0</v>
      </c>
      <c r="H142" s="20">
        <v>5.038297486387098</v>
      </c>
      <c r="I142" s="21">
        <v>3.4120758169354835</v>
      </c>
      <c r="J142" s="21">
        <v>0</v>
      </c>
      <c r="K142" s="21">
        <v>0</v>
      </c>
      <c r="L142" s="22">
        <v>4.286916852225805</v>
      </c>
      <c r="M142" s="20">
        <v>0</v>
      </c>
      <c r="N142" s="21">
        <v>0</v>
      </c>
      <c r="O142" s="21">
        <v>0</v>
      </c>
      <c r="P142" s="21">
        <v>0</v>
      </c>
      <c r="Q142" s="22">
        <v>0</v>
      </c>
      <c r="R142" s="20">
        <v>3.4810539498387096</v>
      </c>
      <c r="S142" s="21">
        <v>3.52545020232258</v>
      </c>
      <c r="T142" s="21">
        <v>0</v>
      </c>
      <c r="U142" s="21">
        <v>0</v>
      </c>
      <c r="V142" s="22">
        <v>2.2759146912580643</v>
      </c>
      <c r="W142" s="20">
        <v>0</v>
      </c>
      <c r="X142" s="21">
        <v>0</v>
      </c>
      <c r="Y142" s="21">
        <v>0</v>
      </c>
      <c r="Z142" s="21">
        <v>0</v>
      </c>
      <c r="AA142" s="22">
        <v>0</v>
      </c>
      <c r="AB142" s="20">
        <v>0</v>
      </c>
      <c r="AC142" s="21">
        <v>0</v>
      </c>
      <c r="AD142" s="21">
        <v>0</v>
      </c>
      <c r="AE142" s="21">
        <v>0</v>
      </c>
      <c r="AF142" s="22">
        <v>0</v>
      </c>
      <c r="AG142" s="20">
        <v>0</v>
      </c>
      <c r="AH142" s="21">
        <v>0</v>
      </c>
      <c r="AI142" s="21">
        <v>0</v>
      </c>
      <c r="AJ142" s="21">
        <v>0</v>
      </c>
      <c r="AK142" s="22">
        <v>0</v>
      </c>
      <c r="AL142" s="20">
        <v>0</v>
      </c>
      <c r="AM142" s="21">
        <v>0</v>
      </c>
      <c r="AN142" s="21">
        <v>0</v>
      </c>
      <c r="AO142" s="21">
        <v>0</v>
      </c>
      <c r="AP142" s="22">
        <v>0</v>
      </c>
      <c r="AQ142" s="20">
        <v>0</v>
      </c>
      <c r="AR142" s="21">
        <v>0</v>
      </c>
      <c r="AS142" s="21">
        <v>0</v>
      </c>
      <c r="AT142" s="21">
        <v>0</v>
      </c>
      <c r="AU142" s="22">
        <v>0</v>
      </c>
      <c r="AV142" s="20">
        <v>15.045162116225804</v>
      </c>
      <c r="AW142" s="21">
        <v>15.979499424940517</v>
      </c>
      <c r="AX142" s="21">
        <v>0</v>
      </c>
      <c r="AY142" s="21">
        <v>0</v>
      </c>
      <c r="AZ142" s="22">
        <v>29.307994803838714</v>
      </c>
      <c r="BA142" s="20">
        <v>0</v>
      </c>
      <c r="BB142" s="21">
        <v>0</v>
      </c>
      <c r="BC142" s="21">
        <v>0</v>
      </c>
      <c r="BD142" s="21">
        <v>0</v>
      </c>
      <c r="BE142" s="22">
        <v>0</v>
      </c>
      <c r="BF142" s="20">
        <v>10.794642748935486</v>
      </c>
      <c r="BG142" s="21">
        <v>3.1633615649032265</v>
      </c>
      <c r="BH142" s="21">
        <v>0</v>
      </c>
      <c r="BI142" s="21">
        <v>0</v>
      </c>
      <c r="BJ142" s="22">
        <v>10.123886863451617</v>
      </c>
      <c r="BK142" s="23">
        <f>SUM(C142:BJ142)</f>
        <v>107.08324923274698</v>
      </c>
      <c r="BL142" s="18"/>
    </row>
    <row r="143" spans="1:64" ht="15">
      <c r="A143" s="19"/>
      <c r="B143" s="7" t="s">
        <v>134</v>
      </c>
      <c r="C143" s="20">
        <v>0</v>
      </c>
      <c r="D143" s="21">
        <v>9.95400696303226</v>
      </c>
      <c r="E143" s="21">
        <v>0</v>
      </c>
      <c r="F143" s="21">
        <v>0</v>
      </c>
      <c r="G143" s="22">
        <v>0</v>
      </c>
      <c r="H143" s="20">
        <v>79.69113066654839</v>
      </c>
      <c r="I143" s="21">
        <v>18.673881648741936</v>
      </c>
      <c r="J143" s="21">
        <v>0</v>
      </c>
      <c r="K143" s="21">
        <v>0</v>
      </c>
      <c r="L143" s="22">
        <v>165.1579642045484</v>
      </c>
      <c r="M143" s="20">
        <v>0</v>
      </c>
      <c r="N143" s="21">
        <v>0</v>
      </c>
      <c r="O143" s="21">
        <v>0</v>
      </c>
      <c r="P143" s="21">
        <v>0</v>
      </c>
      <c r="Q143" s="22">
        <v>0</v>
      </c>
      <c r="R143" s="20">
        <v>43.74813022896775</v>
      </c>
      <c r="S143" s="21">
        <v>1.0028709898387096</v>
      </c>
      <c r="T143" s="21">
        <v>0</v>
      </c>
      <c r="U143" s="21">
        <v>0</v>
      </c>
      <c r="V143" s="22">
        <v>7.93844142335484</v>
      </c>
      <c r="W143" s="20">
        <v>0</v>
      </c>
      <c r="X143" s="21">
        <v>0</v>
      </c>
      <c r="Y143" s="21">
        <v>0</v>
      </c>
      <c r="Z143" s="21">
        <v>0</v>
      </c>
      <c r="AA143" s="22">
        <v>0</v>
      </c>
      <c r="AB143" s="20">
        <v>0</v>
      </c>
      <c r="AC143" s="21">
        <v>0</v>
      </c>
      <c r="AD143" s="21">
        <v>0</v>
      </c>
      <c r="AE143" s="21">
        <v>0</v>
      </c>
      <c r="AF143" s="22">
        <v>0</v>
      </c>
      <c r="AG143" s="20">
        <v>0</v>
      </c>
      <c r="AH143" s="21">
        <v>0</v>
      </c>
      <c r="AI143" s="21">
        <v>0</v>
      </c>
      <c r="AJ143" s="21">
        <v>0</v>
      </c>
      <c r="AK143" s="22">
        <v>0</v>
      </c>
      <c r="AL143" s="20">
        <v>0</v>
      </c>
      <c r="AM143" s="21">
        <v>0</v>
      </c>
      <c r="AN143" s="21">
        <v>0</v>
      </c>
      <c r="AO143" s="21">
        <v>0</v>
      </c>
      <c r="AP143" s="22">
        <v>0</v>
      </c>
      <c r="AQ143" s="20">
        <v>0</v>
      </c>
      <c r="AR143" s="21">
        <v>0</v>
      </c>
      <c r="AS143" s="21">
        <v>0</v>
      </c>
      <c r="AT143" s="21">
        <v>0</v>
      </c>
      <c r="AU143" s="22">
        <v>0</v>
      </c>
      <c r="AV143" s="20">
        <v>393.06958627445147</v>
      </c>
      <c r="AW143" s="21">
        <v>116.70021469427263</v>
      </c>
      <c r="AX143" s="21">
        <v>0</v>
      </c>
      <c r="AY143" s="21">
        <v>0</v>
      </c>
      <c r="AZ143" s="22">
        <v>324.67967672383867</v>
      </c>
      <c r="BA143" s="20">
        <v>0</v>
      </c>
      <c r="BB143" s="21">
        <v>0</v>
      </c>
      <c r="BC143" s="21">
        <v>0</v>
      </c>
      <c r="BD143" s="21">
        <v>0</v>
      </c>
      <c r="BE143" s="22">
        <v>0</v>
      </c>
      <c r="BF143" s="20">
        <v>200.1178205074193</v>
      </c>
      <c r="BG143" s="21">
        <v>5.820778638096775</v>
      </c>
      <c r="BH143" s="21">
        <v>0</v>
      </c>
      <c r="BI143" s="21">
        <v>0</v>
      </c>
      <c r="BJ143" s="22">
        <v>28.982234957000003</v>
      </c>
      <c r="BK143" s="23">
        <f>SUM(C143:BJ143)</f>
        <v>1395.5367379201111</v>
      </c>
      <c r="BL143" s="18"/>
    </row>
    <row r="144" spans="1:64" ht="15">
      <c r="A144" s="19"/>
      <c r="B144" s="7" t="s">
        <v>144</v>
      </c>
      <c r="C144" s="20">
        <v>0</v>
      </c>
      <c r="D144" s="21">
        <v>0.6842665929354839</v>
      </c>
      <c r="E144" s="21">
        <v>0</v>
      </c>
      <c r="F144" s="21">
        <v>0</v>
      </c>
      <c r="G144" s="22">
        <v>0</v>
      </c>
      <c r="H144" s="20">
        <v>10.615724184935486</v>
      </c>
      <c r="I144" s="21">
        <v>4.163746686612903</v>
      </c>
      <c r="J144" s="21">
        <v>0</v>
      </c>
      <c r="K144" s="21">
        <v>0</v>
      </c>
      <c r="L144" s="22">
        <v>17.090624245258063</v>
      </c>
      <c r="M144" s="20">
        <v>0</v>
      </c>
      <c r="N144" s="21">
        <v>0</v>
      </c>
      <c r="O144" s="21">
        <v>0</v>
      </c>
      <c r="P144" s="21">
        <v>0</v>
      </c>
      <c r="Q144" s="22">
        <v>0</v>
      </c>
      <c r="R144" s="20">
        <v>11.761406545645162</v>
      </c>
      <c r="S144" s="21">
        <v>4.619916232451613</v>
      </c>
      <c r="T144" s="21">
        <v>0</v>
      </c>
      <c r="U144" s="21">
        <v>0</v>
      </c>
      <c r="V144" s="22">
        <v>13.978552377645162</v>
      </c>
      <c r="W144" s="20">
        <v>0</v>
      </c>
      <c r="X144" s="21">
        <v>0</v>
      </c>
      <c r="Y144" s="21">
        <v>0</v>
      </c>
      <c r="Z144" s="21">
        <v>0</v>
      </c>
      <c r="AA144" s="22">
        <v>0</v>
      </c>
      <c r="AB144" s="20">
        <v>0</v>
      </c>
      <c r="AC144" s="21">
        <v>0</v>
      </c>
      <c r="AD144" s="21">
        <v>0</v>
      </c>
      <c r="AE144" s="21">
        <v>0</v>
      </c>
      <c r="AF144" s="22">
        <v>0</v>
      </c>
      <c r="AG144" s="20">
        <v>0</v>
      </c>
      <c r="AH144" s="21">
        <v>0</v>
      </c>
      <c r="AI144" s="21">
        <v>0</v>
      </c>
      <c r="AJ144" s="21">
        <v>0</v>
      </c>
      <c r="AK144" s="22">
        <v>0</v>
      </c>
      <c r="AL144" s="20">
        <v>0</v>
      </c>
      <c r="AM144" s="21">
        <v>0</v>
      </c>
      <c r="AN144" s="21">
        <v>0</v>
      </c>
      <c r="AO144" s="21">
        <v>0</v>
      </c>
      <c r="AP144" s="22">
        <v>0</v>
      </c>
      <c r="AQ144" s="20">
        <v>0</v>
      </c>
      <c r="AR144" s="21">
        <v>0</v>
      </c>
      <c r="AS144" s="21">
        <v>0</v>
      </c>
      <c r="AT144" s="21">
        <v>0</v>
      </c>
      <c r="AU144" s="22">
        <v>0</v>
      </c>
      <c r="AV144" s="20">
        <v>29.095844887096767</v>
      </c>
      <c r="AW144" s="21">
        <v>10.256275453012396</v>
      </c>
      <c r="AX144" s="21">
        <v>0</v>
      </c>
      <c r="AY144" s="21">
        <v>0</v>
      </c>
      <c r="AZ144" s="22">
        <v>40.53077621154838</v>
      </c>
      <c r="BA144" s="20">
        <v>0</v>
      </c>
      <c r="BB144" s="21">
        <v>0</v>
      </c>
      <c r="BC144" s="21">
        <v>0</v>
      </c>
      <c r="BD144" s="21">
        <v>0</v>
      </c>
      <c r="BE144" s="22">
        <v>0</v>
      </c>
      <c r="BF144" s="20">
        <v>25.984663205129028</v>
      </c>
      <c r="BG144" s="21">
        <v>3.4979374710322584</v>
      </c>
      <c r="BH144" s="21">
        <v>0</v>
      </c>
      <c r="BI144" s="21">
        <v>0</v>
      </c>
      <c r="BJ144" s="22">
        <v>20.418961162258057</v>
      </c>
      <c r="BK144" s="23">
        <f>SUM(C144:BJ144)</f>
        <v>192.69869525556078</v>
      </c>
      <c r="BL144" s="18"/>
    </row>
    <row r="145" spans="1:64" ht="15">
      <c r="A145" s="19"/>
      <c r="B145" s="7" t="s">
        <v>164</v>
      </c>
      <c r="C145" s="20">
        <v>0</v>
      </c>
      <c r="D145" s="21">
        <v>0.780491935483871</v>
      </c>
      <c r="E145" s="21">
        <v>0</v>
      </c>
      <c r="F145" s="21">
        <v>0</v>
      </c>
      <c r="G145" s="22">
        <v>0</v>
      </c>
      <c r="H145" s="20">
        <v>15.081758468419356</v>
      </c>
      <c r="I145" s="21">
        <v>11.11218133683871</v>
      </c>
      <c r="J145" s="21">
        <v>0</v>
      </c>
      <c r="K145" s="21">
        <v>0</v>
      </c>
      <c r="L145" s="22">
        <v>91.97113487374195</v>
      </c>
      <c r="M145" s="20">
        <v>0</v>
      </c>
      <c r="N145" s="21">
        <v>0</v>
      </c>
      <c r="O145" s="21">
        <v>0</v>
      </c>
      <c r="P145" s="21">
        <v>0</v>
      </c>
      <c r="Q145" s="22">
        <v>0</v>
      </c>
      <c r="R145" s="20">
        <v>5.902990254709678</v>
      </c>
      <c r="S145" s="21">
        <v>0.24954034403225805</v>
      </c>
      <c r="T145" s="21">
        <v>0</v>
      </c>
      <c r="U145" s="21">
        <v>0</v>
      </c>
      <c r="V145" s="22">
        <v>3.697495722741935</v>
      </c>
      <c r="W145" s="20">
        <v>0</v>
      </c>
      <c r="X145" s="21">
        <v>0</v>
      </c>
      <c r="Y145" s="21">
        <v>0</v>
      </c>
      <c r="Z145" s="21">
        <v>0</v>
      </c>
      <c r="AA145" s="22">
        <v>0</v>
      </c>
      <c r="AB145" s="20">
        <v>0</v>
      </c>
      <c r="AC145" s="21">
        <v>0</v>
      </c>
      <c r="AD145" s="21">
        <v>0</v>
      </c>
      <c r="AE145" s="21">
        <v>0</v>
      </c>
      <c r="AF145" s="22">
        <v>0</v>
      </c>
      <c r="AG145" s="20">
        <v>0</v>
      </c>
      <c r="AH145" s="21">
        <v>0</v>
      </c>
      <c r="AI145" s="21">
        <v>0</v>
      </c>
      <c r="AJ145" s="21">
        <v>0</v>
      </c>
      <c r="AK145" s="22">
        <v>0</v>
      </c>
      <c r="AL145" s="20">
        <v>0</v>
      </c>
      <c r="AM145" s="21">
        <v>0</v>
      </c>
      <c r="AN145" s="21">
        <v>0</v>
      </c>
      <c r="AO145" s="21">
        <v>0</v>
      </c>
      <c r="AP145" s="22">
        <v>0</v>
      </c>
      <c r="AQ145" s="20">
        <v>0</v>
      </c>
      <c r="AR145" s="21">
        <v>0</v>
      </c>
      <c r="AS145" s="21">
        <v>0</v>
      </c>
      <c r="AT145" s="21">
        <v>0</v>
      </c>
      <c r="AU145" s="22">
        <v>0</v>
      </c>
      <c r="AV145" s="20">
        <v>7.407457743290321</v>
      </c>
      <c r="AW145" s="21">
        <v>1.7706098394209222</v>
      </c>
      <c r="AX145" s="21">
        <v>0</v>
      </c>
      <c r="AY145" s="21">
        <v>0</v>
      </c>
      <c r="AZ145" s="22">
        <v>8.896934915870967</v>
      </c>
      <c r="BA145" s="20">
        <v>0</v>
      </c>
      <c r="BB145" s="21">
        <v>0</v>
      </c>
      <c r="BC145" s="21">
        <v>0</v>
      </c>
      <c r="BD145" s="21">
        <v>0</v>
      </c>
      <c r="BE145" s="22">
        <v>0</v>
      </c>
      <c r="BF145" s="20">
        <v>2.6559798771935488</v>
      </c>
      <c r="BG145" s="21">
        <v>2.719931330806452</v>
      </c>
      <c r="BH145" s="21">
        <v>0</v>
      </c>
      <c r="BI145" s="21">
        <v>0</v>
      </c>
      <c r="BJ145" s="22">
        <v>1.750443206</v>
      </c>
      <c r="BK145" s="23">
        <f>SUM(C145:BJ145)</f>
        <v>153.99694984854995</v>
      </c>
      <c r="BL145" s="18"/>
    </row>
    <row r="146" spans="1:63" ht="15">
      <c r="A146" s="19"/>
      <c r="B146" s="7" t="s">
        <v>158</v>
      </c>
      <c r="C146" s="20">
        <v>0</v>
      </c>
      <c r="D146" s="21">
        <v>0.4633290322580645</v>
      </c>
      <c r="E146" s="21">
        <v>0</v>
      </c>
      <c r="F146" s="21">
        <v>0</v>
      </c>
      <c r="G146" s="22">
        <v>0</v>
      </c>
      <c r="H146" s="20">
        <v>7.504994881741935</v>
      </c>
      <c r="I146" s="21">
        <v>8.01445103616129</v>
      </c>
      <c r="J146" s="21">
        <v>0</v>
      </c>
      <c r="K146" s="21">
        <v>0</v>
      </c>
      <c r="L146" s="22">
        <v>15.732238403935483</v>
      </c>
      <c r="M146" s="20">
        <v>0</v>
      </c>
      <c r="N146" s="21">
        <v>0</v>
      </c>
      <c r="O146" s="21">
        <v>0</v>
      </c>
      <c r="P146" s="21">
        <v>0</v>
      </c>
      <c r="Q146" s="22">
        <v>0</v>
      </c>
      <c r="R146" s="20">
        <v>5.579212233354839</v>
      </c>
      <c r="S146" s="21">
        <v>0.6682740541935484</v>
      </c>
      <c r="T146" s="21">
        <v>0</v>
      </c>
      <c r="U146" s="21">
        <v>0</v>
      </c>
      <c r="V146" s="22">
        <v>4.312612406290322</v>
      </c>
      <c r="W146" s="20">
        <v>0</v>
      </c>
      <c r="X146" s="21">
        <v>0</v>
      </c>
      <c r="Y146" s="21">
        <v>0</v>
      </c>
      <c r="Z146" s="21">
        <v>0</v>
      </c>
      <c r="AA146" s="22">
        <v>0</v>
      </c>
      <c r="AB146" s="20">
        <v>0</v>
      </c>
      <c r="AC146" s="21">
        <v>0</v>
      </c>
      <c r="AD146" s="21">
        <v>0</v>
      </c>
      <c r="AE146" s="21">
        <v>0</v>
      </c>
      <c r="AF146" s="22">
        <v>0</v>
      </c>
      <c r="AG146" s="20">
        <v>0</v>
      </c>
      <c r="AH146" s="21">
        <v>0</v>
      </c>
      <c r="AI146" s="21">
        <v>0</v>
      </c>
      <c r="AJ146" s="21">
        <v>0</v>
      </c>
      <c r="AK146" s="22">
        <v>0</v>
      </c>
      <c r="AL146" s="20">
        <v>0</v>
      </c>
      <c r="AM146" s="21">
        <v>0</v>
      </c>
      <c r="AN146" s="21">
        <v>0</v>
      </c>
      <c r="AO146" s="21">
        <v>0</v>
      </c>
      <c r="AP146" s="22">
        <v>0</v>
      </c>
      <c r="AQ146" s="20">
        <v>0</v>
      </c>
      <c r="AR146" s="21">
        <v>0</v>
      </c>
      <c r="AS146" s="21">
        <v>0</v>
      </c>
      <c r="AT146" s="21">
        <v>0</v>
      </c>
      <c r="AU146" s="22">
        <v>0</v>
      </c>
      <c r="AV146" s="20">
        <v>27.648544543193548</v>
      </c>
      <c r="AW146" s="21">
        <v>17.1072570004889</v>
      </c>
      <c r="AX146" s="21">
        <v>0</v>
      </c>
      <c r="AY146" s="21">
        <v>0</v>
      </c>
      <c r="AZ146" s="22">
        <v>48.27749741412901</v>
      </c>
      <c r="BA146" s="20">
        <v>0</v>
      </c>
      <c r="BB146" s="21">
        <v>0</v>
      </c>
      <c r="BC146" s="21">
        <v>0</v>
      </c>
      <c r="BD146" s="21">
        <v>0</v>
      </c>
      <c r="BE146" s="22">
        <v>0</v>
      </c>
      <c r="BF146" s="20">
        <v>22.161024911677423</v>
      </c>
      <c r="BG146" s="21">
        <v>5.662418271903227</v>
      </c>
      <c r="BH146" s="21">
        <v>0.0027682721612903236</v>
      </c>
      <c r="BI146" s="21">
        <v>0</v>
      </c>
      <c r="BJ146" s="22">
        <v>20.749645212</v>
      </c>
      <c r="BK146" s="23">
        <f>SUM(C146:BJ146)</f>
        <v>183.88426767348886</v>
      </c>
    </row>
    <row r="147" spans="1:63" s="28" customFormat="1" ht="15">
      <c r="A147" s="19"/>
      <c r="B147" s="8" t="s">
        <v>27</v>
      </c>
      <c r="C147" s="24">
        <f>SUM(C142:C146)</f>
        <v>0</v>
      </c>
      <c r="D147" s="24">
        <f aca="true" t="shared" si="27" ref="D147:BJ147">SUM(D142:D146)</f>
        <v>12.53108723519355</v>
      </c>
      <c r="E147" s="24">
        <f t="shared" si="27"/>
        <v>0</v>
      </c>
      <c r="F147" s="24">
        <f t="shared" si="27"/>
        <v>0</v>
      </c>
      <c r="G147" s="24">
        <f t="shared" si="27"/>
        <v>0</v>
      </c>
      <c r="H147" s="24">
        <f t="shared" si="27"/>
        <v>117.93190568803226</v>
      </c>
      <c r="I147" s="24">
        <f t="shared" si="27"/>
        <v>45.37633652529033</v>
      </c>
      <c r="J147" s="24">
        <f t="shared" si="27"/>
        <v>0</v>
      </c>
      <c r="K147" s="24">
        <f t="shared" si="27"/>
        <v>0</v>
      </c>
      <c r="L147" s="24">
        <f t="shared" si="27"/>
        <v>294.23887857970965</v>
      </c>
      <c r="M147" s="24">
        <f t="shared" si="27"/>
        <v>0</v>
      </c>
      <c r="N147" s="24">
        <f t="shared" si="27"/>
        <v>0</v>
      </c>
      <c r="O147" s="24">
        <f t="shared" si="27"/>
        <v>0</v>
      </c>
      <c r="P147" s="24">
        <f t="shared" si="27"/>
        <v>0</v>
      </c>
      <c r="Q147" s="24">
        <f t="shared" si="27"/>
        <v>0</v>
      </c>
      <c r="R147" s="24">
        <f t="shared" si="27"/>
        <v>70.47279321251614</v>
      </c>
      <c r="S147" s="24">
        <f t="shared" si="27"/>
        <v>10.066051822838709</v>
      </c>
      <c r="T147" s="24">
        <f t="shared" si="27"/>
        <v>0</v>
      </c>
      <c r="U147" s="24">
        <f t="shared" si="27"/>
        <v>0</v>
      </c>
      <c r="V147" s="24">
        <f t="shared" si="27"/>
        <v>32.203016621290324</v>
      </c>
      <c r="W147" s="24">
        <f t="shared" si="27"/>
        <v>0</v>
      </c>
      <c r="X147" s="24">
        <f t="shared" si="27"/>
        <v>0</v>
      </c>
      <c r="Y147" s="24">
        <f t="shared" si="27"/>
        <v>0</v>
      </c>
      <c r="Z147" s="24">
        <f t="shared" si="27"/>
        <v>0</v>
      </c>
      <c r="AA147" s="24">
        <f t="shared" si="27"/>
        <v>0</v>
      </c>
      <c r="AB147" s="24">
        <f t="shared" si="27"/>
        <v>0</v>
      </c>
      <c r="AC147" s="24">
        <f t="shared" si="27"/>
        <v>0</v>
      </c>
      <c r="AD147" s="24">
        <f t="shared" si="27"/>
        <v>0</v>
      </c>
      <c r="AE147" s="24">
        <f t="shared" si="27"/>
        <v>0</v>
      </c>
      <c r="AF147" s="24">
        <f t="shared" si="27"/>
        <v>0</v>
      </c>
      <c r="AG147" s="24">
        <f t="shared" si="27"/>
        <v>0</v>
      </c>
      <c r="AH147" s="24">
        <f t="shared" si="27"/>
        <v>0</v>
      </c>
      <c r="AI147" s="24">
        <f t="shared" si="27"/>
        <v>0</v>
      </c>
      <c r="AJ147" s="24">
        <f t="shared" si="27"/>
        <v>0</v>
      </c>
      <c r="AK147" s="24">
        <f t="shared" si="27"/>
        <v>0</v>
      </c>
      <c r="AL147" s="24">
        <f t="shared" si="27"/>
        <v>0</v>
      </c>
      <c r="AM147" s="24">
        <f t="shared" si="27"/>
        <v>0</v>
      </c>
      <c r="AN147" s="24">
        <f t="shared" si="27"/>
        <v>0</v>
      </c>
      <c r="AO147" s="24">
        <f t="shared" si="27"/>
        <v>0</v>
      </c>
      <c r="AP147" s="24">
        <f t="shared" si="27"/>
        <v>0</v>
      </c>
      <c r="AQ147" s="24">
        <f t="shared" si="27"/>
        <v>0</v>
      </c>
      <c r="AR147" s="24">
        <f t="shared" si="27"/>
        <v>0</v>
      </c>
      <c r="AS147" s="24">
        <f t="shared" si="27"/>
        <v>0</v>
      </c>
      <c r="AT147" s="24">
        <f t="shared" si="27"/>
        <v>0</v>
      </c>
      <c r="AU147" s="24">
        <f t="shared" si="27"/>
        <v>0</v>
      </c>
      <c r="AV147" s="24">
        <f t="shared" si="27"/>
        <v>472.2665955642579</v>
      </c>
      <c r="AW147" s="24">
        <f t="shared" si="27"/>
        <v>161.81385641213535</v>
      </c>
      <c r="AX147" s="24">
        <f t="shared" si="27"/>
        <v>0</v>
      </c>
      <c r="AY147" s="24">
        <f t="shared" si="27"/>
        <v>0</v>
      </c>
      <c r="AZ147" s="24">
        <f t="shared" si="27"/>
        <v>451.69288006922574</v>
      </c>
      <c r="BA147" s="24">
        <f t="shared" si="27"/>
        <v>0</v>
      </c>
      <c r="BB147" s="24">
        <f t="shared" si="27"/>
        <v>0</v>
      </c>
      <c r="BC147" s="24">
        <f t="shared" si="27"/>
        <v>0</v>
      </c>
      <c r="BD147" s="24">
        <f t="shared" si="27"/>
        <v>0</v>
      </c>
      <c r="BE147" s="24">
        <f t="shared" si="27"/>
        <v>0</v>
      </c>
      <c r="BF147" s="24">
        <f t="shared" si="27"/>
        <v>261.7141312503548</v>
      </c>
      <c r="BG147" s="24">
        <f t="shared" si="27"/>
        <v>20.86442727674194</v>
      </c>
      <c r="BH147" s="24">
        <f t="shared" si="27"/>
        <v>0.0027682721612903236</v>
      </c>
      <c r="BI147" s="24">
        <f t="shared" si="27"/>
        <v>0</v>
      </c>
      <c r="BJ147" s="24">
        <f t="shared" si="27"/>
        <v>82.02517140070968</v>
      </c>
      <c r="BK147" s="26">
        <f>SUM(BK142:BK146)</f>
        <v>2033.1998999304578</v>
      </c>
    </row>
    <row r="150" spans="1:13" ht="15">
      <c r="A150" s="53" t="s">
        <v>192</v>
      </c>
      <c r="B150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</row>
    <row r="151" spans="1:13" ht="15">
      <c r="A151" s="53" t="s">
        <v>193</v>
      </c>
      <c r="B151"/>
      <c r="C151"/>
      <c r="D151"/>
      <c r="E151"/>
      <c r="F151"/>
      <c r="G151"/>
      <c r="H151"/>
      <c r="I151"/>
      <c r="J151"/>
      <c r="K151" s="53" t="s">
        <v>194</v>
      </c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 s="53" t="s">
        <v>195</v>
      </c>
      <c r="L152"/>
      <c r="M152"/>
    </row>
    <row r="153" spans="1:13" ht="15">
      <c r="A153" s="53" t="s">
        <v>196</v>
      </c>
      <c r="B153"/>
      <c r="C153"/>
      <c r="D153"/>
      <c r="E153"/>
      <c r="F153"/>
      <c r="G153"/>
      <c r="H153"/>
      <c r="I153"/>
      <c r="J153"/>
      <c r="K153" s="53" t="s">
        <v>197</v>
      </c>
      <c r="L153"/>
      <c r="M153"/>
    </row>
    <row r="154" spans="1:13" ht="15">
      <c r="A154" s="53" t="s">
        <v>198</v>
      </c>
      <c r="B154"/>
      <c r="C154"/>
      <c r="D154"/>
      <c r="E154"/>
      <c r="F154"/>
      <c r="G154"/>
      <c r="H154"/>
      <c r="I154"/>
      <c r="J154"/>
      <c r="K154" s="53" t="s">
        <v>199</v>
      </c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 s="53" t="s">
        <v>200</v>
      </c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 s="53" t="s">
        <v>201</v>
      </c>
      <c r="L156"/>
      <c r="M156"/>
    </row>
  </sheetData>
  <sheetProtection sheet="1" objects="1" scenarios="1"/>
  <mergeCells count="25"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  <mergeCell ref="AB5:AF5"/>
    <mergeCell ref="BA5:BE5"/>
    <mergeCell ref="BF5:BJ5"/>
    <mergeCell ref="W4:AF4"/>
    <mergeCell ref="M5:Q5"/>
    <mergeCell ref="R5:V5"/>
    <mergeCell ref="AG5:AK5"/>
    <mergeCell ref="AL5:AP5"/>
    <mergeCell ref="AQ5:AU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5">
      <c r="B2" s="78" t="s">
        <v>190</v>
      </c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2:12" ht="15">
      <c r="B3" s="78" t="s">
        <v>135</v>
      </c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2:12" ht="30">
      <c r="B4" s="38" t="s">
        <v>0</v>
      </c>
      <c r="C4" s="38" t="s">
        <v>52</v>
      </c>
      <c r="D4" s="38" t="s">
        <v>53</v>
      </c>
      <c r="E4" s="38" t="s">
        <v>54</v>
      </c>
      <c r="F4" s="38" t="s">
        <v>21</v>
      </c>
      <c r="G4" s="38" t="s">
        <v>25</v>
      </c>
      <c r="H4" s="38" t="s">
        <v>43</v>
      </c>
      <c r="I4" s="38" t="s">
        <v>55</v>
      </c>
      <c r="J4" s="38" t="s">
        <v>56</v>
      </c>
      <c r="K4" s="38" t="s">
        <v>57</v>
      </c>
      <c r="L4" s="38" t="s">
        <v>58</v>
      </c>
    </row>
    <row r="5" spans="2:12" ht="15">
      <c r="B5" s="39">
        <v>1</v>
      </c>
      <c r="C5" s="40" t="s">
        <v>59</v>
      </c>
      <c r="D5" s="41">
        <v>0.05812682332258065</v>
      </c>
      <c r="E5" s="41">
        <v>0.07312208977419356</v>
      </c>
      <c r="F5" s="41">
        <v>6.4276450836129015</v>
      </c>
      <c r="G5" s="41">
        <v>0.004780796806451612</v>
      </c>
      <c r="H5" s="41">
        <v>0</v>
      </c>
      <c r="I5" s="42">
        <v>0</v>
      </c>
      <c r="J5" s="42">
        <v>0</v>
      </c>
      <c r="K5" s="42">
        <f>D5+E5+F5+G5+H5+I5+J5</f>
        <v>6.563674793516127</v>
      </c>
      <c r="L5" s="41">
        <v>0.09581584270967741</v>
      </c>
    </row>
    <row r="6" spans="2:12" ht="15">
      <c r="B6" s="39">
        <v>2</v>
      </c>
      <c r="C6" s="43" t="s">
        <v>60</v>
      </c>
      <c r="D6" s="41">
        <v>75.36205364070966</v>
      </c>
      <c r="E6" s="41">
        <v>316.5716046663546</v>
      </c>
      <c r="F6" s="41">
        <v>1771.1862268330644</v>
      </c>
      <c r="G6" s="41">
        <v>30.06369683761291</v>
      </c>
      <c r="H6" s="41">
        <v>0</v>
      </c>
      <c r="I6" s="42">
        <v>37.8802</v>
      </c>
      <c r="J6" s="42">
        <v>266.39309999999995</v>
      </c>
      <c r="K6" s="42">
        <f aca="true" t="shared" si="0" ref="K6:K41">D6+E6+F6+G6+H6+I6+J6</f>
        <v>2497.4568819777414</v>
      </c>
      <c r="L6" s="41">
        <v>18.20809494693549</v>
      </c>
    </row>
    <row r="7" spans="2:12" ht="15">
      <c r="B7" s="39">
        <v>3</v>
      </c>
      <c r="C7" s="40" t="s">
        <v>61</v>
      </c>
      <c r="D7" s="41">
        <v>0.8855335687096775</v>
      </c>
      <c r="E7" s="41">
        <v>0.7083886273548385</v>
      </c>
      <c r="F7" s="41">
        <v>34.40555390983871</v>
      </c>
      <c r="G7" s="41">
        <v>0.4067625628387097</v>
      </c>
      <c r="H7" s="41">
        <v>0</v>
      </c>
      <c r="I7" s="42">
        <v>0.2536</v>
      </c>
      <c r="J7" s="42">
        <v>0.9418</v>
      </c>
      <c r="K7" s="42">
        <f t="shared" si="0"/>
        <v>37.601638668741934</v>
      </c>
      <c r="L7" s="41">
        <v>0.3756121736451613</v>
      </c>
    </row>
    <row r="8" spans="2:12" ht="15">
      <c r="B8" s="39">
        <v>4</v>
      </c>
      <c r="C8" s="43" t="s">
        <v>62</v>
      </c>
      <c r="D8" s="41">
        <v>16.758012626903223</v>
      </c>
      <c r="E8" s="41">
        <v>110.44481482706452</v>
      </c>
      <c r="F8" s="41">
        <v>859.5203673119354</v>
      </c>
      <c r="G8" s="41">
        <v>28.13032327493548</v>
      </c>
      <c r="H8" s="41">
        <v>0</v>
      </c>
      <c r="I8" s="42">
        <v>9.2652</v>
      </c>
      <c r="J8" s="42">
        <v>46.41080000000001</v>
      </c>
      <c r="K8" s="42">
        <f t="shared" si="0"/>
        <v>1070.5295180408386</v>
      </c>
      <c r="L8" s="41">
        <v>10.242781112483874</v>
      </c>
    </row>
    <row r="9" spans="2:12" ht="15">
      <c r="B9" s="39">
        <v>5</v>
      </c>
      <c r="C9" s="43" t="s">
        <v>63</v>
      </c>
      <c r="D9" s="41">
        <v>41.92916165032258</v>
      </c>
      <c r="E9" s="41">
        <v>119.67170291541939</v>
      </c>
      <c r="F9" s="41">
        <v>2101.1496719654215</v>
      </c>
      <c r="G9" s="41">
        <v>34.76524552251614</v>
      </c>
      <c r="H9" s="41">
        <v>0</v>
      </c>
      <c r="I9" s="42">
        <v>39.1044</v>
      </c>
      <c r="J9" s="42">
        <v>230.0688</v>
      </c>
      <c r="K9" s="42">
        <f t="shared" si="0"/>
        <v>2566.68898205368</v>
      </c>
      <c r="L9" s="41">
        <v>50.96409684064516</v>
      </c>
    </row>
    <row r="10" spans="2:12" ht="15">
      <c r="B10" s="39">
        <v>6</v>
      </c>
      <c r="C10" s="43" t="s">
        <v>64</v>
      </c>
      <c r="D10" s="41">
        <v>12.589302595870969</v>
      </c>
      <c r="E10" s="41">
        <v>108.53651430941932</v>
      </c>
      <c r="F10" s="41">
        <v>547.4260961003868</v>
      </c>
      <c r="G10" s="41">
        <v>23.606456934354835</v>
      </c>
      <c r="H10" s="41">
        <v>0</v>
      </c>
      <c r="I10" s="42">
        <v>88.16470000000001</v>
      </c>
      <c r="J10" s="42">
        <v>104.0419</v>
      </c>
      <c r="K10" s="42">
        <f t="shared" si="0"/>
        <v>884.3649699400319</v>
      </c>
      <c r="L10" s="41">
        <v>6.584053554903226</v>
      </c>
    </row>
    <row r="11" spans="2:12" ht="15">
      <c r="B11" s="39">
        <v>7</v>
      </c>
      <c r="C11" s="43" t="s">
        <v>65</v>
      </c>
      <c r="D11" s="41">
        <v>40.730305216483885</v>
      </c>
      <c r="E11" s="41">
        <v>116.85581028658065</v>
      </c>
      <c r="F11" s="41">
        <v>1249.2138705963555</v>
      </c>
      <c r="G11" s="41">
        <v>27.621273071451622</v>
      </c>
      <c r="H11" s="41">
        <v>0</v>
      </c>
      <c r="I11" s="42">
        <v>0</v>
      </c>
      <c r="J11" s="42">
        <v>0</v>
      </c>
      <c r="K11" s="42">
        <f t="shared" si="0"/>
        <v>1434.4212591708717</v>
      </c>
      <c r="L11" s="41">
        <v>16.496393941838704</v>
      </c>
    </row>
    <row r="12" spans="2:12" ht="15">
      <c r="B12" s="39">
        <v>8</v>
      </c>
      <c r="C12" s="40" t="s">
        <v>66</v>
      </c>
      <c r="D12" s="41">
        <v>1.559010354451613</v>
      </c>
      <c r="E12" s="41">
        <v>5.616144378774194</v>
      </c>
      <c r="F12" s="41">
        <v>77.42775438932262</v>
      </c>
      <c r="G12" s="41">
        <v>2.797958366903226</v>
      </c>
      <c r="H12" s="41">
        <v>0</v>
      </c>
      <c r="I12" s="42">
        <v>0</v>
      </c>
      <c r="J12" s="42">
        <v>0</v>
      </c>
      <c r="K12" s="42">
        <f t="shared" si="0"/>
        <v>87.40086748945166</v>
      </c>
      <c r="L12" s="41">
        <v>0.5755399304516129</v>
      </c>
    </row>
    <row r="13" spans="2:12" ht="15">
      <c r="B13" s="39">
        <v>9</v>
      </c>
      <c r="C13" s="40" t="s">
        <v>67</v>
      </c>
      <c r="D13" s="41">
        <v>0.11088888138709677</v>
      </c>
      <c r="E13" s="41">
        <v>0.6030150066774194</v>
      </c>
      <c r="F13" s="41">
        <v>7.073356783645162</v>
      </c>
      <c r="G13" s="41">
        <v>0.016025859354838707</v>
      </c>
      <c r="H13" s="41">
        <v>0</v>
      </c>
      <c r="I13" s="42">
        <v>0</v>
      </c>
      <c r="J13" s="42">
        <v>0</v>
      </c>
      <c r="K13" s="42">
        <f t="shared" si="0"/>
        <v>7.803286531064517</v>
      </c>
      <c r="L13" s="41">
        <v>0.021796746032258073</v>
      </c>
    </row>
    <row r="14" spans="2:12" ht="15">
      <c r="B14" s="39">
        <v>10</v>
      </c>
      <c r="C14" s="43" t="s">
        <v>68</v>
      </c>
      <c r="D14" s="41">
        <v>193.5414983363871</v>
      </c>
      <c r="E14" s="41">
        <v>412.1953744683873</v>
      </c>
      <c r="F14" s="41">
        <v>1281.6403131090651</v>
      </c>
      <c r="G14" s="41">
        <v>65.41663795345164</v>
      </c>
      <c r="H14" s="41">
        <v>0</v>
      </c>
      <c r="I14" s="42">
        <v>100.6009</v>
      </c>
      <c r="J14" s="42">
        <v>38.46670000000001</v>
      </c>
      <c r="K14" s="42">
        <f t="shared" si="0"/>
        <v>2091.8614238672913</v>
      </c>
      <c r="L14" s="41">
        <v>17.649578030967753</v>
      </c>
    </row>
    <row r="15" spans="2:12" ht="15">
      <c r="B15" s="39">
        <v>11</v>
      </c>
      <c r="C15" s="43" t="s">
        <v>69</v>
      </c>
      <c r="D15" s="41">
        <v>1476.9885750811936</v>
      </c>
      <c r="E15" s="41">
        <v>2094.6427329229996</v>
      </c>
      <c r="F15" s="41">
        <v>14769.210278633014</v>
      </c>
      <c r="G15" s="41">
        <v>492.06313501300014</v>
      </c>
      <c r="H15" s="41">
        <v>0</v>
      </c>
      <c r="I15" s="42">
        <v>234.08839999999998</v>
      </c>
      <c r="J15" s="42">
        <v>1786.5326000000011</v>
      </c>
      <c r="K15" s="42">
        <f t="shared" si="0"/>
        <v>20853.52572165021</v>
      </c>
      <c r="L15" s="41">
        <v>142.03000658254825</v>
      </c>
    </row>
    <row r="16" spans="2:12" ht="15">
      <c r="B16" s="39">
        <v>12</v>
      </c>
      <c r="C16" s="43" t="s">
        <v>70</v>
      </c>
      <c r="D16" s="41">
        <v>4182.134131536675</v>
      </c>
      <c r="E16" s="41">
        <v>4773.746350071907</v>
      </c>
      <c r="F16" s="41">
        <v>3470.2521481156487</v>
      </c>
      <c r="G16" s="41">
        <v>54.93586797735484</v>
      </c>
      <c r="H16" s="41">
        <v>0</v>
      </c>
      <c r="I16" s="42">
        <v>88.6558</v>
      </c>
      <c r="J16" s="42">
        <v>1452.8800999999999</v>
      </c>
      <c r="K16" s="42">
        <f t="shared" si="0"/>
        <v>14022.604397701587</v>
      </c>
      <c r="L16" s="41">
        <v>67.59674737487099</v>
      </c>
    </row>
    <row r="17" spans="2:12" ht="15">
      <c r="B17" s="39">
        <v>13</v>
      </c>
      <c r="C17" s="43" t="s">
        <v>71</v>
      </c>
      <c r="D17" s="41">
        <v>13.85331991735484</v>
      </c>
      <c r="E17" s="41">
        <v>65.9384999842258</v>
      </c>
      <c r="F17" s="41">
        <v>619.9152789956128</v>
      </c>
      <c r="G17" s="41">
        <v>20.666088540935483</v>
      </c>
      <c r="H17" s="41">
        <v>0</v>
      </c>
      <c r="I17" s="42">
        <v>3.9871999999999996</v>
      </c>
      <c r="J17" s="42">
        <v>34.664300000000004</v>
      </c>
      <c r="K17" s="42">
        <f t="shared" si="0"/>
        <v>759.0246874381289</v>
      </c>
      <c r="L17" s="41">
        <v>8.81579868454839</v>
      </c>
    </row>
    <row r="18" spans="2:12" ht="15">
      <c r="B18" s="39">
        <v>14</v>
      </c>
      <c r="C18" s="43" t="s">
        <v>72</v>
      </c>
      <c r="D18" s="41">
        <v>2.8965267674516126</v>
      </c>
      <c r="E18" s="41">
        <v>21.155541557193548</v>
      </c>
      <c r="F18" s="41">
        <v>389.4670590869677</v>
      </c>
      <c r="G18" s="41">
        <v>5.5083303408064515</v>
      </c>
      <c r="H18" s="41">
        <v>0</v>
      </c>
      <c r="I18" s="42">
        <v>6.6927</v>
      </c>
      <c r="J18" s="42">
        <v>15.903900000000002</v>
      </c>
      <c r="K18" s="42">
        <f t="shared" si="0"/>
        <v>441.62405775241933</v>
      </c>
      <c r="L18" s="41">
        <v>4.623294477096774</v>
      </c>
    </row>
    <row r="19" spans="2:12" ht="15">
      <c r="B19" s="39">
        <v>15</v>
      </c>
      <c r="C19" s="43" t="s">
        <v>73</v>
      </c>
      <c r="D19" s="41">
        <v>41.910372197612894</v>
      </c>
      <c r="E19" s="41">
        <v>192.9970362920646</v>
      </c>
      <c r="F19" s="41">
        <v>2195.4586697166765</v>
      </c>
      <c r="G19" s="41">
        <v>58.972912023483836</v>
      </c>
      <c r="H19" s="41">
        <v>0</v>
      </c>
      <c r="I19" s="42">
        <v>2.2456</v>
      </c>
      <c r="J19" s="42">
        <v>56.9741</v>
      </c>
      <c r="K19" s="42">
        <f t="shared" si="0"/>
        <v>2548.558690229838</v>
      </c>
      <c r="L19" s="41">
        <v>24.425452466870965</v>
      </c>
    </row>
    <row r="20" spans="2:12" ht="15">
      <c r="B20" s="39">
        <v>16</v>
      </c>
      <c r="C20" s="43" t="s">
        <v>74</v>
      </c>
      <c r="D20" s="41">
        <v>3433.282571794483</v>
      </c>
      <c r="E20" s="41">
        <v>3741.225318141936</v>
      </c>
      <c r="F20" s="41">
        <v>7620.683208741232</v>
      </c>
      <c r="G20" s="41">
        <v>128.18400962870965</v>
      </c>
      <c r="H20" s="41">
        <v>0</v>
      </c>
      <c r="I20" s="42">
        <v>540.0541000000001</v>
      </c>
      <c r="J20" s="42">
        <v>2169.951800000001</v>
      </c>
      <c r="K20" s="42">
        <f t="shared" si="0"/>
        <v>17633.38100830636</v>
      </c>
      <c r="L20" s="41">
        <v>186.83760880070977</v>
      </c>
    </row>
    <row r="21" spans="2:12" ht="15">
      <c r="B21" s="39">
        <v>17</v>
      </c>
      <c r="C21" s="43" t="s">
        <v>75</v>
      </c>
      <c r="D21" s="41">
        <v>225.47037755235485</v>
      </c>
      <c r="E21" s="41">
        <v>337.0422923025806</v>
      </c>
      <c r="F21" s="41">
        <v>2253.2404703196144</v>
      </c>
      <c r="G21" s="41">
        <v>42.43374268738711</v>
      </c>
      <c r="H21" s="41">
        <v>0</v>
      </c>
      <c r="I21" s="42">
        <v>77.2904</v>
      </c>
      <c r="J21" s="42">
        <v>405.9512999999997</v>
      </c>
      <c r="K21" s="42">
        <f t="shared" si="0"/>
        <v>3341.428582861937</v>
      </c>
      <c r="L21" s="41">
        <v>34.00456190812903</v>
      </c>
    </row>
    <row r="22" spans="2:12" ht="15">
      <c r="B22" s="39">
        <v>18</v>
      </c>
      <c r="C22" s="40" t="s">
        <v>96</v>
      </c>
      <c r="D22" s="41">
        <v>0.008162186032258066</v>
      </c>
      <c r="E22" s="41">
        <v>0.0015564210645161297</v>
      </c>
      <c r="F22" s="41">
        <v>0.40853917974193554</v>
      </c>
      <c r="G22" s="41">
        <v>0.0006829056774193549</v>
      </c>
      <c r="H22" s="41">
        <v>0</v>
      </c>
      <c r="I22" s="42">
        <v>0</v>
      </c>
      <c r="J22" s="42">
        <v>0</v>
      </c>
      <c r="K22" s="42">
        <f t="shared" si="0"/>
        <v>0.4189406925161291</v>
      </c>
      <c r="L22" s="41">
        <v>0.002080111870967741</v>
      </c>
    </row>
    <row r="23" spans="2:12" ht="15">
      <c r="B23" s="39">
        <v>19</v>
      </c>
      <c r="C23" s="43" t="s">
        <v>76</v>
      </c>
      <c r="D23" s="41">
        <v>223.18408606035482</v>
      </c>
      <c r="E23" s="41">
        <v>531.3908441416132</v>
      </c>
      <c r="F23" s="41">
        <v>3561.801442418064</v>
      </c>
      <c r="G23" s="41">
        <v>90.96797021503225</v>
      </c>
      <c r="H23" s="41">
        <v>0</v>
      </c>
      <c r="I23" s="42">
        <v>54.7564</v>
      </c>
      <c r="J23" s="42">
        <v>308.2816999999998</v>
      </c>
      <c r="K23" s="42">
        <f t="shared" si="0"/>
        <v>4770.3824428350645</v>
      </c>
      <c r="L23" s="41">
        <v>47.82363112570967</v>
      </c>
    </row>
    <row r="24" spans="2:12" ht="15">
      <c r="B24" s="39">
        <v>20</v>
      </c>
      <c r="C24" s="43" t="s">
        <v>77</v>
      </c>
      <c r="D24" s="41">
        <v>19913.68818938046</v>
      </c>
      <c r="E24" s="41">
        <v>24359.326033662557</v>
      </c>
      <c r="F24" s="41">
        <v>33996.517281979315</v>
      </c>
      <c r="G24" s="41">
        <v>902.8694272627531</v>
      </c>
      <c r="H24" s="41">
        <v>0</v>
      </c>
      <c r="I24" s="42">
        <v>3728.816693518114</v>
      </c>
      <c r="J24" s="42">
        <v>41163.873815552404</v>
      </c>
      <c r="K24" s="42">
        <f t="shared" si="0"/>
        <v>124065.0914413556</v>
      </c>
      <c r="L24" s="41">
        <v>630.2511681487157</v>
      </c>
    </row>
    <row r="25" spans="2:12" ht="15">
      <c r="B25" s="39">
        <v>21</v>
      </c>
      <c r="C25" s="40" t="s">
        <v>78</v>
      </c>
      <c r="D25" s="41">
        <v>0.715247753</v>
      </c>
      <c r="E25" s="41">
        <v>2.199955769064516</v>
      </c>
      <c r="F25" s="41">
        <v>22.241895888645164</v>
      </c>
      <c r="G25" s="41">
        <v>0.35762860493548376</v>
      </c>
      <c r="H25" s="41">
        <v>0</v>
      </c>
      <c r="I25" s="42">
        <v>0.3246</v>
      </c>
      <c r="J25" s="42">
        <v>3.2965999999999998</v>
      </c>
      <c r="K25" s="42">
        <f t="shared" si="0"/>
        <v>29.135928015645163</v>
      </c>
      <c r="L25" s="41">
        <v>0.27148209206451607</v>
      </c>
    </row>
    <row r="26" spans="2:12" ht="15">
      <c r="B26" s="39">
        <v>22</v>
      </c>
      <c r="C26" s="43" t="s">
        <v>79</v>
      </c>
      <c r="D26" s="41">
        <v>2.2355731678064514</v>
      </c>
      <c r="E26" s="41">
        <v>51.55565415664516</v>
      </c>
      <c r="F26" s="41">
        <v>149.9812349873871</v>
      </c>
      <c r="G26" s="41">
        <v>2.6656721135806456</v>
      </c>
      <c r="H26" s="41">
        <v>0</v>
      </c>
      <c r="I26" s="42">
        <v>0.5064</v>
      </c>
      <c r="J26" s="42">
        <v>5.216400000000002</v>
      </c>
      <c r="K26" s="42">
        <f t="shared" si="0"/>
        <v>212.16093442541936</v>
      </c>
      <c r="L26" s="41">
        <v>1.0979676149677418</v>
      </c>
    </row>
    <row r="27" spans="2:12" ht="15">
      <c r="B27" s="39">
        <v>23</v>
      </c>
      <c r="C27" s="40" t="s">
        <v>80</v>
      </c>
      <c r="D27" s="41">
        <v>0.028095843483870966</v>
      </c>
      <c r="E27" s="41">
        <v>2.275107183967742</v>
      </c>
      <c r="F27" s="41">
        <v>6.872476890258063</v>
      </c>
      <c r="G27" s="41">
        <v>0.604568661903226</v>
      </c>
      <c r="H27" s="41">
        <v>0</v>
      </c>
      <c r="I27" s="42">
        <v>0.0468</v>
      </c>
      <c r="J27" s="42">
        <v>0.2446</v>
      </c>
      <c r="K27" s="42">
        <f t="shared" si="0"/>
        <v>10.071648579612901</v>
      </c>
      <c r="L27" s="41">
        <v>0.4704374665161291</v>
      </c>
    </row>
    <row r="28" spans="2:12" ht="15">
      <c r="B28" s="39">
        <v>24</v>
      </c>
      <c r="C28" s="40" t="s">
        <v>81</v>
      </c>
      <c r="D28" s="41">
        <v>1.4941641127741934</v>
      </c>
      <c r="E28" s="41">
        <v>1.9225251029354844</v>
      </c>
      <c r="F28" s="41">
        <v>34.67601759719356</v>
      </c>
      <c r="G28" s="41">
        <v>1.7062176658064514</v>
      </c>
      <c r="H28" s="41">
        <v>0</v>
      </c>
      <c r="I28" s="42">
        <v>0.3431</v>
      </c>
      <c r="J28" s="42">
        <v>1.3752</v>
      </c>
      <c r="K28" s="42">
        <f t="shared" si="0"/>
        <v>41.51722447870968</v>
      </c>
      <c r="L28" s="41">
        <v>1.4569598298709674</v>
      </c>
    </row>
    <row r="29" spans="2:12" ht="15">
      <c r="B29" s="39">
        <v>25</v>
      </c>
      <c r="C29" s="43" t="s">
        <v>82</v>
      </c>
      <c r="D29" s="41">
        <v>3422.1462730162903</v>
      </c>
      <c r="E29" s="41">
        <v>4763.936010391903</v>
      </c>
      <c r="F29" s="41">
        <v>8315.168424689646</v>
      </c>
      <c r="G29" s="41">
        <v>128.06521238874197</v>
      </c>
      <c r="H29" s="41">
        <v>0</v>
      </c>
      <c r="I29" s="42">
        <v>313.1147</v>
      </c>
      <c r="J29" s="42">
        <v>4607.521400000001</v>
      </c>
      <c r="K29" s="42">
        <f t="shared" si="0"/>
        <v>21549.95202048658</v>
      </c>
      <c r="L29" s="41">
        <v>126.77116478441934</v>
      </c>
    </row>
    <row r="30" spans="2:12" ht="15">
      <c r="B30" s="39">
        <v>26</v>
      </c>
      <c r="C30" s="43" t="s">
        <v>83</v>
      </c>
      <c r="D30" s="41">
        <v>144.7066275051935</v>
      </c>
      <c r="E30" s="41">
        <v>572.4918499645166</v>
      </c>
      <c r="F30" s="41">
        <v>1949.3369388112576</v>
      </c>
      <c r="G30" s="41">
        <v>52.043584077870975</v>
      </c>
      <c r="H30" s="41">
        <v>0</v>
      </c>
      <c r="I30" s="42">
        <v>15.236999999999998</v>
      </c>
      <c r="J30" s="42">
        <v>130.43849999999998</v>
      </c>
      <c r="K30" s="42">
        <f t="shared" si="0"/>
        <v>2864.2545003588384</v>
      </c>
      <c r="L30" s="41">
        <v>25.998763849903234</v>
      </c>
    </row>
    <row r="31" spans="2:12" ht="15">
      <c r="B31" s="39">
        <v>27</v>
      </c>
      <c r="C31" s="43" t="s">
        <v>22</v>
      </c>
      <c r="D31" s="41">
        <v>93.628671775871</v>
      </c>
      <c r="E31" s="41">
        <v>432.10066047332265</v>
      </c>
      <c r="F31" s="41">
        <v>4026.443255410483</v>
      </c>
      <c r="G31" s="41">
        <v>95.84698236283876</v>
      </c>
      <c r="H31" s="41">
        <v>0</v>
      </c>
      <c r="I31" s="42">
        <v>154.5516</v>
      </c>
      <c r="J31" s="42">
        <v>817.7164000000002</v>
      </c>
      <c r="K31" s="42">
        <f t="shared" si="0"/>
        <v>5620.287570022515</v>
      </c>
      <c r="L31" s="41">
        <v>53.164019583838716</v>
      </c>
    </row>
    <row r="32" spans="2:12" ht="15">
      <c r="B32" s="39">
        <v>28</v>
      </c>
      <c r="C32" s="43" t="s">
        <v>84</v>
      </c>
      <c r="D32" s="41">
        <v>42.75188909787098</v>
      </c>
      <c r="E32" s="41">
        <v>13.079167101419358</v>
      </c>
      <c r="F32" s="41">
        <v>131.22569715764513</v>
      </c>
      <c r="G32" s="41">
        <v>2.310469709387097</v>
      </c>
      <c r="H32" s="41">
        <v>0</v>
      </c>
      <c r="I32" s="42">
        <v>0</v>
      </c>
      <c r="J32" s="42">
        <v>0</v>
      </c>
      <c r="K32" s="42">
        <f t="shared" si="0"/>
        <v>189.36722306632257</v>
      </c>
      <c r="L32" s="41">
        <v>2.580920267387097</v>
      </c>
    </row>
    <row r="33" spans="2:12" ht="15">
      <c r="B33" s="39">
        <v>29</v>
      </c>
      <c r="C33" s="43" t="s">
        <v>85</v>
      </c>
      <c r="D33" s="41">
        <v>98.44358365438708</v>
      </c>
      <c r="E33" s="41">
        <v>354.19226517448385</v>
      </c>
      <c r="F33" s="41">
        <v>3085.9273992065478</v>
      </c>
      <c r="G33" s="41">
        <v>53.59752723067743</v>
      </c>
      <c r="H33" s="41">
        <v>0</v>
      </c>
      <c r="I33" s="42">
        <v>30.570800000000002</v>
      </c>
      <c r="J33" s="42">
        <v>357.33989999999994</v>
      </c>
      <c r="K33" s="42">
        <f t="shared" si="0"/>
        <v>3980.071475266096</v>
      </c>
      <c r="L33" s="41">
        <v>34.21848339529031</v>
      </c>
    </row>
    <row r="34" spans="2:12" ht="15">
      <c r="B34" s="39">
        <v>30</v>
      </c>
      <c r="C34" s="43" t="s">
        <v>86</v>
      </c>
      <c r="D34" s="41">
        <v>1114.766834793613</v>
      </c>
      <c r="E34" s="41">
        <v>866.9314754077106</v>
      </c>
      <c r="F34" s="41">
        <v>3695.320081397319</v>
      </c>
      <c r="G34" s="41">
        <v>47.36316187083871</v>
      </c>
      <c r="H34" s="41">
        <v>0</v>
      </c>
      <c r="I34" s="42">
        <v>48.710699999999996</v>
      </c>
      <c r="J34" s="42">
        <v>424.6092999999998</v>
      </c>
      <c r="K34" s="42">
        <f t="shared" si="0"/>
        <v>6197.701553469481</v>
      </c>
      <c r="L34" s="41">
        <v>45.196235370935476</v>
      </c>
    </row>
    <row r="35" spans="2:12" ht="15">
      <c r="B35" s="39">
        <v>31</v>
      </c>
      <c r="C35" s="40" t="s">
        <v>87</v>
      </c>
      <c r="D35" s="41">
        <v>18.02529587635484</v>
      </c>
      <c r="E35" s="41">
        <v>10.003134491645163</v>
      </c>
      <c r="F35" s="41">
        <v>79.96996989877417</v>
      </c>
      <c r="G35" s="41">
        <v>2.6109502161612905</v>
      </c>
      <c r="H35" s="41">
        <v>0</v>
      </c>
      <c r="I35" s="42">
        <v>0</v>
      </c>
      <c r="J35" s="42">
        <v>0</v>
      </c>
      <c r="K35" s="42">
        <f t="shared" si="0"/>
        <v>110.60935048293545</v>
      </c>
      <c r="L35" s="41">
        <v>2.0418657144193557</v>
      </c>
    </row>
    <row r="36" spans="2:12" ht="15">
      <c r="B36" s="39">
        <v>32</v>
      </c>
      <c r="C36" s="43" t="s">
        <v>88</v>
      </c>
      <c r="D36" s="41">
        <v>2958.1907280317423</v>
      </c>
      <c r="E36" s="41">
        <v>2219.382188149386</v>
      </c>
      <c r="F36" s="41">
        <v>5869.799856769036</v>
      </c>
      <c r="G36" s="41">
        <v>98.85770166183872</v>
      </c>
      <c r="H36" s="41">
        <v>0</v>
      </c>
      <c r="I36" s="42">
        <v>467.7605999999999</v>
      </c>
      <c r="J36" s="42">
        <v>1819.3914999999995</v>
      </c>
      <c r="K36" s="42">
        <f t="shared" si="0"/>
        <v>13433.382574612002</v>
      </c>
      <c r="L36" s="41">
        <v>150.68027560080634</v>
      </c>
    </row>
    <row r="37" spans="2:12" ht="15">
      <c r="B37" s="39">
        <v>33</v>
      </c>
      <c r="C37" s="43" t="s">
        <v>89</v>
      </c>
      <c r="D37" s="41">
        <v>519.0701457458066</v>
      </c>
      <c r="E37" s="41">
        <v>1232.9598080700966</v>
      </c>
      <c r="F37" s="41">
        <v>3113.176875317773</v>
      </c>
      <c r="G37" s="41">
        <v>65.92755020719353</v>
      </c>
      <c r="H37" s="41">
        <v>0</v>
      </c>
      <c r="I37" s="42">
        <v>176.6671</v>
      </c>
      <c r="J37" s="42">
        <v>1193.2035999999998</v>
      </c>
      <c r="K37" s="42">
        <f t="shared" si="0"/>
        <v>6301.005079340869</v>
      </c>
      <c r="L37" s="41">
        <v>64.78431833035485</v>
      </c>
    </row>
    <row r="38" spans="2:12" ht="15">
      <c r="B38" s="39">
        <v>34</v>
      </c>
      <c r="C38" s="43" t="s">
        <v>90</v>
      </c>
      <c r="D38" s="41">
        <v>2.208391343290322</v>
      </c>
      <c r="E38" s="41">
        <v>11.653490995258066</v>
      </c>
      <c r="F38" s="41">
        <v>76.03099075277417</v>
      </c>
      <c r="G38" s="41">
        <v>2.384532659032258</v>
      </c>
      <c r="H38" s="41">
        <v>0</v>
      </c>
      <c r="I38" s="42">
        <v>0.5682</v>
      </c>
      <c r="J38" s="42">
        <v>5.694800000000001</v>
      </c>
      <c r="K38" s="42">
        <f t="shared" si="0"/>
        <v>98.54040575035482</v>
      </c>
      <c r="L38" s="41">
        <v>1.451048948419355</v>
      </c>
    </row>
    <row r="39" spans="2:12" ht="15">
      <c r="B39" s="39">
        <v>35</v>
      </c>
      <c r="C39" s="43" t="s">
        <v>91</v>
      </c>
      <c r="D39" s="41">
        <v>497.94943643893555</v>
      </c>
      <c r="E39" s="41">
        <v>1257.1848452542251</v>
      </c>
      <c r="F39" s="41">
        <v>9786.762166291775</v>
      </c>
      <c r="G39" s="41">
        <v>167.1498737243225</v>
      </c>
      <c r="H39" s="41">
        <v>0</v>
      </c>
      <c r="I39" s="42">
        <v>153.0872</v>
      </c>
      <c r="J39" s="42">
        <v>1091.0515000000003</v>
      </c>
      <c r="K39" s="42">
        <f t="shared" si="0"/>
        <v>12953.185021709258</v>
      </c>
      <c r="L39" s="41">
        <v>115.97357458864515</v>
      </c>
    </row>
    <row r="40" spans="2:12" ht="15">
      <c r="B40" s="39">
        <v>36</v>
      </c>
      <c r="C40" s="43" t="s">
        <v>92</v>
      </c>
      <c r="D40" s="41">
        <v>64.18440756535485</v>
      </c>
      <c r="E40" s="41">
        <v>129.2105559116129</v>
      </c>
      <c r="F40" s="41">
        <v>955.8273488494842</v>
      </c>
      <c r="G40" s="41">
        <v>15.645502532129031</v>
      </c>
      <c r="H40" s="41">
        <v>0</v>
      </c>
      <c r="I40" s="42">
        <v>0.0003</v>
      </c>
      <c r="J40" s="42">
        <v>0.0034</v>
      </c>
      <c r="K40" s="42">
        <f t="shared" si="0"/>
        <v>1164.8715148585811</v>
      </c>
      <c r="L40" s="41">
        <v>11.131294498612908</v>
      </c>
    </row>
    <row r="41" spans="2:12" ht="15">
      <c r="B41" s="39">
        <v>37</v>
      </c>
      <c r="C41" s="43" t="s">
        <v>93</v>
      </c>
      <c r="D41" s="41">
        <v>1169.6153379969996</v>
      </c>
      <c r="E41" s="41">
        <v>3275.7243371019053</v>
      </c>
      <c r="F41" s="41">
        <v>8070.875728202</v>
      </c>
      <c r="G41" s="41">
        <v>207.6218479598064</v>
      </c>
      <c r="H41" s="41">
        <v>0</v>
      </c>
      <c r="I41" s="42">
        <v>179.8239</v>
      </c>
      <c r="J41" s="42">
        <v>2222.2421999999997</v>
      </c>
      <c r="K41" s="42">
        <f t="shared" si="0"/>
        <v>15125.90335126071</v>
      </c>
      <c r="L41" s="41">
        <v>128.28697519232256</v>
      </c>
    </row>
    <row r="42" spans="2:12" s="47" customFormat="1" ht="15">
      <c r="B42" s="44" t="s">
        <v>94</v>
      </c>
      <c r="C42" s="45"/>
      <c r="D42" s="46">
        <f aca="true" t="shared" si="1" ref="D42:L42">SUM(D5:D41)</f>
        <v>40047.100909887275</v>
      </c>
      <c r="E42" s="46">
        <f t="shared" si="1"/>
        <v>52505.545727774035</v>
      </c>
      <c r="F42" s="46">
        <f t="shared" si="1"/>
        <v>126182.06159138652</v>
      </c>
      <c r="G42" s="46">
        <f t="shared" si="1"/>
        <v>2954.19031142243</v>
      </c>
      <c r="H42" s="46">
        <f t="shared" si="1"/>
        <v>0</v>
      </c>
      <c r="I42" s="46">
        <f t="shared" si="1"/>
        <v>6553.169293518114</v>
      </c>
      <c r="J42" s="46">
        <f t="shared" si="1"/>
        <v>60760.6820155524</v>
      </c>
      <c r="K42" s="46">
        <f t="shared" si="1"/>
        <v>289002.7498495408</v>
      </c>
      <c r="L42" s="46">
        <f t="shared" si="1"/>
        <v>2033.199899930458</v>
      </c>
    </row>
    <row r="43" spans="2:11" ht="15">
      <c r="B43" t="s">
        <v>95</v>
      </c>
      <c r="I43" s="48"/>
      <c r="J43" s="48"/>
      <c r="K43" s="48"/>
    </row>
    <row r="44" s="48" customFormat="1" ht="15"/>
    <row r="45" spans="4:12" ht="15">
      <c r="D45" s="48"/>
      <c r="E45" s="48"/>
      <c r="F45" s="48"/>
      <c r="G45" s="49"/>
      <c r="I45" s="48"/>
      <c r="J45" s="48"/>
      <c r="K45" s="48"/>
      <c r="L45" s="48"/>
    </row>
    <row r="46" spans="4:12" ht="15">
      <c r="D46" s="48"/>
      <c r="E46" s="48"/>
      <c r="F46" s="48"/>
      <c r="G46" s="48"/>
      <c r="I46" s="48"/>
      <c r="J46" s="48"/>
      <c r="K46" s="48"/>
      <c r="L46" s="48"/>
    </row>
    <row r="47" spans="4:12" ht="15">
      <c r="D47" s="48"/>
      <c r="E47" s="48"/>
      <c r="F47" s="48"/>
      <c r="G47" s="48"/>
      <c r="H47" s="50"/>
      <c r="I47" s="48"/>
      <c r="J47" s="48"/>
      <c r="K47" s="48"/>
      <c r="L47" s="48"/>
    </row>
    <row r="48" spans="4:12" ht="15">
      <c r="D48" s="49"/>
      <c r="E48" s="49"/>
      <c r="F48" s="49"/>
      <c r="G48" s="49"/>
      <c r="H48" s="49"/>
      <c r="I48" s="50"/>
      <c r="J48" s="50"/>
      <c r="K48" s="49"/>
      <c r="L48" s="49"/>
    </row>
    <row r="49" ht="15">
      <c r="K49" s="51"/>
    </row>
    <row r="50" ht="15">
      <c r="K50" s="51"/>
    </row>
  </sheetData>
  <sheetProtection sheet="1" objects="1" scenarios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Windows User</cp:lastModifiedBy>
  <dcterms:created xsi:type="dcterms:W3CDTF">2014-04-10T12:10:22Z</dcterms:created>
  <dcterms:modified xsi:type="dcterms:W3CDTF">2022-11-10T05:46:58Z</dcterms:modified>
  <cp:category/>
  <cp:version/>
  <cp:contentType/>
  <cp:contentStatus/>
</cp:coreProperties>
</file>